
<file path=[Content_Types].xml><?xml version="1.0" encoding="utf-8"?>
<Types xmlns="http://schemas.openxmlformats.org/package/2006/content-types">
  <Default Extension="xml" ContentType="application/xml"/>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codeName="ThisWorkbook"/>
  <mc:AlternateContent xmlns:mc="http://schemas.openxmlformats.org/markup-compatibility/2006">
    <mc:Choice Requires="x15">
      <x15ac:absPath xmlns:x15ac="http://schemas.microsoft.com/office/spreadsheetml/2010/11/ac" url="/Users/ishikawa/Desktop/プラン/"/>
    </mc:Choice>
  </mc:AlternateContent>
  <bookViews>
    <workbookView xWindow="14220" yWindow="460" windowWidth="24180" windowHeight="1954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5" l="1"/>
  <c r="F25" i="5"/>
  <c r="F8" i="5"/>
  <c r="F8" i="4"/>
  <c r="O4"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<sst xmlns="http://schemas.openxmlformats.org/spreadsheetml/2006/main" count="428" uniqueCount="219">
  <si>
    <t>クエストの位置付け</t>
  </si>
  <si>
    <t>上級</t>
  </si>
  <si>
    <t>取得方法</t>
  </si>
  <si>
    <t>超級</t>
  </si>
  <si>
    <t>ウィザード</t>
  </si>
  <si>
    <t>超ウィザード</t>
  </si>
  <si>
    <t>ランキング</t>
  </si>
  <si>
    <t>クエスト基礎設計フォーマット</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</si>
  <si>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</si>
  <si>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</si>
  <si>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</si>
  <si>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</si>
  <si>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</si>
  <si>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</si>
  <si>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</si>
  <si>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</si>
  <si>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</si>
  <si>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</si>
  <si>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</si>
  <si>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</si>
  <si>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</si>
  <si>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</si>
  <si>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</si>
  <si>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</si>
  <si>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</si>
  <si>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ユニットID</t>
  </si>
  <si>
    <t>N(Level:40)</t>
  </si>
  <si>
    <t>ユニット名</t>
  </si>
  <si>
    <t>S(Level:60)</t>
  </si>
  <si>
    <t>属性</t>
  </si>
  <si>
    <t>ー</t>
  </si>
  <si>
    <t>種族A</t>
  </si>
  <si>
    <t>種族B</t>
  </si>
  <si>
    <t>キラーチェック</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</si>
  <si>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</si>
  <si>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</si>
  <si>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</si>
  <si>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</si>
  <si>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</si>
  <si>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</si>
  <si>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</si>
  <si>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</si>
  <si>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</si>
  <si>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</si>
  <si>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</si>
  <si>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</si>
  <si>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</si>
  <si>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</si>
  <si>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</si>
  <si>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</si>
  <si>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</si>
  <si>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</si>
  <si>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</si>
  <si>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</si>
  <si>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</si>
  <si>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認識合わせ</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</si>
  <si>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</si>
  <si>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</si>
  <si>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</si>
  <si>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</si>
  <si>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</si>
  <si>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</si>
  <si>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</si>
  <si>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</si>
  <si>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</si>
  <si>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</si>
  <si>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</si>
  <si>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</si>
  <si>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</si>
  <si>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</si>
  <si>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</si>
  <si>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</si>
  <si>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</si>
  <si>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</si>
  <si>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</si>
  <si>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</si>
  <si>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</si>
  <si>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</si>
  <si>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</si>
  <si>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</si>
  <si>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</si>
  <si>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</si>
  <si>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</si>
  <si>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</si>
  <si>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</si>
  <si>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</si>
  <si>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</si>
  <si>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</si>
  <si>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</si>
  <si>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</si>
  <si>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</si>
  <si>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</si>
  <si>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</si>
  <si>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</si>
  <si>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</si>
  <si>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</si>
  <si>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</si>
  <si>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ボスユニット情報</t>
  </si>
  <si>
    <t>対抗ユニット画像１</t>
  </si>
  <si>
    <t>アウリ</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</si>
  <si>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</si>
  <si>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</si>
  <si>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</si>
  <si>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</si>
  <si>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</si>
  <si>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</si>
  <si>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</si>
  <si>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</si>
  <si>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</si>
  <si>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</si>
  <si>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</si>
  <si>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</si>
  <si>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プロテクト</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</si>
  <si>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</si>
  <si>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</si>
  <si>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</si>
  <si>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</si>
  <si>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</si>
  <si>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</si>
  <si>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</si>
  <si>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</si>
  <si>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</si>
  <si>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クエストの難易度</t>
  </si>
  <si>
    <t>※ウィザード級だけど、
実際の難易度は？
といった項目です。</t>
  </si>
  <si>
    <t>通常の超級レベル</t>
  </si>
  <si>
    <t>ユーザー体験</t>
  </si>
  <si>
    <t>目的</t>
  </si>
  <si>
    <t>ほぼアビリティ前提というイメージがついてしまったプロテクトギミックをアビリティがない環境で出す挑戦
基本的はパネル変換で割ったり吸収で処理しつつ攻撃を行う形
ある程度PSがある人であればそんな対策も必要のないレベルにしたい</t>
  </si>
  <si>
    <t>要件：優先度最高</t>
  </si>
  <si>
    <t>プロテクト対策ユニットは2〜3体が適正（クリアできないわけではない）
対策ユニットとはタップ回数上昇　変換　吸収等　
プロテクトの対象は緑パネルがメインとし、他のプロテクトは少なめにしたい</t>
  </si>
  <si>
    <t>要件：優先度高</t>
  </si>
  <si>
    <t>要件：優先度中</t>
  </si>
  <si>
    <t>要件：優先度低</t>
  </si>
  <si>
    <t>特殊要件：特命
特定ユニットを
止めるなど。</t>
  </si>
  <si>
    <t>専用セリフ</t>
  </si>
  <si>
    <t>ユニット１</t>
  </si>
  <si>
    <t>▼想定パーティー　：　想定パーティでのプレイ感</t>
  </si>
  <si>
    <t>ユニット２</t>
  </si>
  <si>
    <t>ユニット３</t>
  </si>
  <si>
    <t>▼未対策パーティー1　：　想定パーティの低レベル設定ではどうなるか</t>
  </si>
  <si>
    <t>ステージギミック早見表
 (2016/7/4更新)
 ※パーティの組み方に影響を与える戦略要素</t>
  </si>
  <si>
    <t>Skill-Lv</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</si>
  <si>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</si>
  <si>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</si>
  <si>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</si>
  <si>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</si>
  <si>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</si>
  <si>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</si>
  <si>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</si>
  <si>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</si>
  <si>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</si>
  <si>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</si>
  <si>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</si>
  <si>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</si>
  <si>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</si>
  <si>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</si>
  <si>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</si>
  <si>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</si>
  <si>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</si>
  <si>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</si>
  <si>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</si>
  <si>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</si>
  <si>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</si>
  <si>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</si>
  <si>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天災の神狼 フェンリル</t>
  </si>
  <si>
    <t>PremiumS</t>
  </si>
  <si>
    <t>3ターン赤属性のパネルタップ回数を1増やす+攻撃力と回復力を大UP</t>
  </si>
  <si>
    <t>1体に中ダメージ
アニマルに効果大</t>
  </si>
  <si>
    <t>排斥の不死鳥 フェニックス</t>
  </si>
  <si>
    <t>Drop2N</t>
  </si>
  <si>
    <t>赤パネルを吸収してHP大回復+3ターン赤属性の攻撃力特大UP</t>
  </si>
  <si>
    <t>1体に中ダメージ
アニマルに効果特大</t>
  </si>
  <si>
    <t>穣神従事 ビュグヴィルとベイラ</t>
  </si>
  <si>
    <t>HP回復(緑パネルを吸収して効果UP)+3ターン全ユニットの回復力を特大UP</t>
  </si>
  <si>
    <t>全体に大ダメージ
+HP大回復</t>
  </si>
  <si>
    <t>ナポレオン</t>
  </si>
  <si>
    <t>PremiumSS</t>
  </si>
  <si>
    <t>緑パネルを赤パネルに、ランダムで最大1つSCパネル(大)に変換+2ターンの間全ユニットの攻撃力UP(青パネル吸収で効果UP)</t>
  </si>
  <si>
    <t>1体に特大ダメージ+
2ターン全ユニットの回復力小UP</t>
  </si>
  <si>
    <t>クリア報酬</t>
  </si>
  <si>
    <t>補足</t>
  </si>
  <si>
    <t>活躍させたいユニット＝想定パーティ</t>
  </si>
  <si>
    <t>ラベル</t>
  </si>
  <si>
    <t>概要コメント・要件定義時の選定理由など</t>
  </si>
  <si>
    <t>-</t>
  </si>
  <si>
    <t>調整点</t>
  </si>
  <si>
    <t>フロア構成</t>
  </si>
  <si>
    <t>▼未対策パーティー３　：　２体を苦手属性キャラクターに交換するとどうなるか</t>
  </si>
  <si>
    <t>フロア１</t>
  </si>
  <si>
    <t>概要・行動パターン</t>
  </si>
  <si>
    <t>フロア２</t>
  </si>
  <si>
    <t>フロア３</t>
  </si>
  <si>
    <t>フロア４</t>
  </si>
  <si>
    <t>▼未対策パーティー２　：　普段の超級のドロップラベルの場合</t>
    <rPh sb="13" eb="15">
      <t>フダンノ</t>
    </rPh>
    <rPh sb="16" eb="18">
      <t>チョウキュウ</t>
    </rPh>
    <rPh sb="27" eb="29">
      <t>バアイ</t>
    </rPh>
    <phoneticPr fontId="10"/>
  </si>
  <si>
    <t>アウリ（1ゲージ目）</t>
    <phoneticPr fontId="10"/>
  </si>
  <si>
    <t>アウリ（2ゲージ目）</t>
    <phoneticPr fontId="10"/>
  </si>
  <si>
    <t>赤パネルを吸収　回復役として</t>
    <rPh sb="0" eb="1">
      <t>アカパネル</t>
    </rPh>
    <rPh sb="5" eb="7">
      <t>キュウシュウ</t>
    </rPh>
    <rPh sb="8" eb="10">
      <t>カイフク</t>
    </rPh>
    <rPh sb="10" eb="11">
      <t>ヤク</t>
    </rPh>
    <phoneticPr fontId="10"/>
  </si>
  <si>
    <t>緑パネルを吸収　回復役として</t>
    <rPh sb="10" eb="11">
      <t>ヤク</t>
    </rPh>
    <phoneticPr fontId="10"/>
  </si>
  <si>
    <t>タップ回数上昇　アニマルキラーによる攻撃役として</t>
    <rPh sb="18" eb="20">
      <t>コウゲキ</t>
    </rPh>
    <rPh sb="20" eb="21">
      <t>ヤク</t>
    </rPh>
    <phoneticPr fontId="10"/>
  </si>
  <si>
    <t>青パネルを吸収　緑赤変換　SCパネル大</t>
    <rPh sb="0" eb="1">
      <t>アオ</t>
    </rPh>
    <rPh sb="5" eb="7">
      <t>キュウシュウ</t>
    </rPh>
    <phoneticPr fontId="10"/>
  </si>
  <si>
    <t>1体に中ダメージ アニマルに効果大</t>
  </si>
  <si>
    <t>1体に中ダメージ アニマルに効果特大</t>
  </si>
  <si>
    <t>全体に大ダメージ +HP大回復</t>
  </si>
  <si>
    <t>1体に特大ダメージ+ 2ターン全ユニットの回復力小UP</t>
  </si>
  <si>
    <t>Skill</t>
    <phoneticPr fontId="10"/>
  </si>
  <si>
    <t>初の超級プロテクト</t>
    <phoneticPr fontId="10"/>
  </si>
  <si>
    <t>ボスユニット画像</t>
    <phoneticPr fontId="10"/>
  </si>
  <si>
    <t>対抗ユニット画像</t>
    <phoneticPr fontId="10"/>
  </si>
  <si>
    <t>Speed</t>
    <phoneticPr fontId="10"/>
  </si>
  <si>
    <t>ストール</t>
    <phoneticPr fontId="10"/>
  </si>
  <si>
    <t>マーチ</t>
    <phoneticPr fontId="10"/>
  </si>
  <si>
    <t>天翔のミール</t>
    <rPh sb="0" eb="2">
      <t>アマカケr</t>
    </rPh>
    <phoneticPr fontId="10"/>
  </si>
  <si>
    <t>【開幕】緑パネル2個プロテクト
【常時】2回連続攻撃
【HP半分】鳥居の剛風（1500ダメージ）</t>
    <rPh sb="1" eb="3">
      <t>カイマk</t>
    </rPh>
    <rPh sb="4" eb="5">
      <t>ミドリパn</t>
    </rPh>
    <rPh sb="9" eb="10">
      <t>コ</t>
    </rPh>
    <rPh sb="17" eb="19">
      <t>ジョウz</t>
    </rPh>
    <rPh sb="21" eb="26">
      <t>k</t>
    </rPh>
    <rPh sb="30" eb="32">
      <t>ハンブn</t>
    </rPh>
    <rPh sb="33" eb="35">
      <t>トリ</t>
    </rPh>
    <phoneticPr fontId="10"/>
  </si>
  <si>
    <t>魔性妖艶　かぐや</t>
    <rPh sb="0" eb="4">
      <t>マショウヨウエn</t>
    </rPh>
    <phoneticPr fontId="10"/>
  </si>
  <si>
    <t>【開幕】緑パネル3個プロテクト
【２ターン目】ランダムで緑パネル変換（3個）
【HP半分】攻撃力UP
【HP半分常時】2回連続攻撃
【HP10％以下】緑パネル5個プロテクト、クリティカル</t>
    <rPh sb="1" eb="3">
      <t>カイマk</t>
    </rPh>
    <rPh sb="4" eb="5">
      <t>ミドr</t>
    </rPh>
    <rPh sb="9" eb="10">
      <t>k</t>
    </rPh>
    <rPh sb="28" eb="29">
      <t>ランダムデミドr</t>
    </rPh>
    <rPh sb="36" eb="37">
      <t>k</t>
    </rPh>
    <rPh sb="42" eb="44">
      <t>ハンブn</t>
    </rPh>
    <rPh sb="45" eb="48">
      <t>コウゲk</t>
    </rPh>
    <rPh sb="54" eb="56">
      <t>ハンブn</t>
    </rPh>
    <rPh sb="56" eb="58">
      <t>ジョ</t>
    </rPh>
    <rPh sb="60" eb="65">
      <t>カイレンゾ</t>
    </rPh>
    <rPh sb="72" eb="74">
      <t>イカ</t>
    </rPh>
    <rPh sb="75" eb="76">
      <t>ミドr</t>
    </rPh>
    <rPh sb="80" eb="81">
      <t>コ</t>
    </rPh>
    <phoneticPr fontId="10"/>
  </si>
  <si>
    <t>【開幕】セリフ
【常時】2回連続攻撃
【3ターン目】赤パネル1個プロテクト、クリティカル
【HP半分以下常時】ランダムで緑パネル変換（2〜5個）、ダメージ</t>
    <rPh sb="1" eb="3">
      <t>カイマk</t>
    </rPh>
    <rPh sb="9" eb="11">
      <t>ジョ</t>
    </rPh>
    <rPh sb="26" eb="27">
      <t>アカパ</t>
    </rPh>
    <rPh sb="48" eb="52">
      <t>ハンブn</t>
    </rPh>
    <rPh sb="52" eb="54">
      <t>ジョウz</t>
    </rPh>
    <rPh sb="60" eb="61">
      <t>ミドr</t>
    </rPh>
    <phoneticPr fontId="10"/>
  </si>
  <si>
    <t>【開幕】よく来たのう、主ら（緑パネル5個プロテクト、現在HPの2割ダメージ）
【奇数ターン】緑パネル2個プロテクト、連続ダメージ（1000〜1500程度）
【偶数ターン】ランダムで緑パネル4個変換、ダメージ
【HP半分】おいたが過ぎるようじゃな（赤パネル5個プロテクト、単体ダメージ2000）</t>
    <rPh sb="1" eb="3">
      <t>カイマk</t>
    </rPh>
    <rPh sb="11" eb="12">
      <t>ヌシラ</t>
    </rPh>
    <rPh sb="14" eb="15">
      <t>ミドリパネル5コプr</t>
    </rPh>
    <rPh sb="26" eb="28">
      <t>ゲンザ</t>
    </rPh>
    <rPh sb="32" eb="33">
      <t>ワr</t>
    </rPh>
    <rPh sb="40" eb="42">
      <t>キス</t>
    </rPh>
    <rPh sb="46" eb="47">
      <t>ミドr</t>
    </rPh>
    <rPh sb="51" eb="52">
      <t>k</t>
    </rPh>
    <rPh sb="58" eb="60">
      <t>レンゾk</t>
    </rPh>
    <rPh sb="74" eb="76">
      <t>テイ</t>
    </rPh>
    <rPh sb="79" eb="81">
      <t>グウス</t>
    </rPh>
    <rPh sb="90" eb="91">
      <t>ミドr</t>
    </rPh>
    <rPh sb="95" eb="96">
      <t>k</t>
    </rPh>
    <rPh sb="107" eb="109">
      <t>ハンブn</t>
    </rPh>
    <rPh sb="123" eb="124">
      <t>アカパ</t>
    </rPh>
    <rPh sb="128" eb="129">
      <t>コ</t>
    </rPh>
    <rPh sb="135" eb="137">
      <t>タンタ</t>
    </rPh>
    <phoneticPr fontId="10"/>
  </si>
  <si>
    <t>【開幕】ぼくと遊んでくれるの？（緑パネル5個プロテクト）
【3ターン目まで常時】緑パネル3個プロテクト、ダメージ
【３ターン目】いじわるしすぎちゃった（ランダムで緑パネル5個変換）
【4ターン目以降常時】2連続ダメージ
【4ターン目以降奇数ターン】緑パネル3個プロテクト、ダメージ</t>
    <rPh sb="1" eb="3">
      <t>カイマk</t>
    </rPh>
    <rPh sb="16" eb="17">
      <t>ミドリ</t>
    </rPh>
    <rPh sb="21" eb="22">
      <t>コプロt</t>
    </rPh>
    <rPh sb="37" eb="39">
      <t>ジョウz</t>
    </rPh>
    <rPh sb="40" eb="41">
      <t>ミドr</t>
    </rPh>
    <rPh sb="45" eb="46">
      <t>コ</t>
    </rPh>
    <rPh sb="81" eb="82">
      <t>ランダムデミドr</t>
    </rPh>
    <rPh sb="86" eb="87">
      <t>k</t>
    </rPh>
    <rPh sb="99" eb="101">
      <t>ジョウz</t>
    </rPh>
    <rPh sb="103" eb="105">
      <t>レンゾk</t>
    </rPh>
    <rPh sb="118" eb="120">
      <t>キス</t>
    </rPh>
    <rPh sb="124" eb="125">
      <t>ミドr</t>
    </rPh>
    <rPh sb="129" eb="130">
      <t>k</t>
    </rPh>
    <phoneticPr fontId="10"/>
  </si>
  <si>
    <t>【開幕】ほんきで遊ぼう（緑パネル5個プロテクト、現在HPの3割ダメージ）
【偶数ターン常時】緑パネル1個プロテクト、ダメージ
【3ターン目】とんでけー！（ランダムでパネルを緑パネルに5個変換、連続ダメージ）
【HP半分】いたいのはきらい！（赤パネル3個プロテクト）
【HP半分以降偶数ターン常時】緑パネル4個プロテクト、連続ダメージ</t>
    <rPh sb="1" eb="3">
      <t>カイマk</t>
    </rPh>
    <rPh sb="12" eb="13">
      <t>ミドr</t>
    </rPh>
    <rPh sb="17" eb="18">
      <t>k</t>
    </rPh>
    <rPh sb="24" eb="26">
      <t>ゲンザ</t>
    </rPh>
    <rPh sb="30" eb="31">
      <t>ワリダメ</t>
    </rPh>
    <rPh sb="38" eb="40">
      <t>グウスウ</t>
    </rPh>
    <rPh sb="43" eb="45">
      <t>ジョウz</t>
    </rPh>
    <rPh sb="46" eb="47">
      <t>ミドr</t>
    </rPh>
    <rPh sb="51" eb="52">
      <t>コ</t>
    </rPh>
    <rPh sb="86" eb="87">
      <t>ミドr</t>
    </rPh>
    <rPh sb="92" eb="95">
      <t>コヘn</t>
    </rPh>
    <rPh sb="96" eb="98">
      <t>レンゾk</t>
    </rPh>
    <rPh sb="107" eb="109">
      <t>ハンブn</t>
    </rPh>
    <rPh sb="120" eb="121">
      <t>アk</t>
    </rPh>
    <rPh sb="125" eb="126">
      <t>k</t>
    </rPh>
    <rPh sb="136" eb="140">
      <t>ハンブn</t>
    </rPh>
    <rPh sb="140" eb="142">
      <t>グウス</t>
    </rPh>
    <rPh sb="145" eb="147">
      <t>ジョ</t>
    </rPh>
    <rPh sb="148" eb="149">
      <t>ミドr</t>
    </rPh>
    <rPh sb="153" eb="154">
      <t>コ</t>
    </rPh>
    <rPh sb="160" eb="162">
      <t>レンゾk</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</si>
</sst>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ont>
    <font>
      <sz val="12"/>
      <color rgb="FFFFFFFF"/>
      <name val="MS PGothic"/>
    </font>
    <font>
      <sz val="12"/>
      <name val="MS PGothic"/>
    </font>
    <font>
      <sz val="12"/>
      <color rgb="FF000000"/>
      <name val="&quot;MS PGothic&quot;"/>
    </font>
    <font>
      <sz val="14"/>
      <color rgb="FF000000"/>
      <name val="MS PGothic"/>
    </font>
    <font>
      <sz val="14"/>
      <name val="MS PGothic"/>
    </font>
    <font>
      <sz val="14"/>
      <color rgb="FFFFFFFF"/>
      <name val="MS PGothic"/>
    </font>
    <font>
      <sz val="12"/>
      <color rgb="FF000000"/>
      <name val="Hiragino kaku gothic pron"/>
    </font>
    <font>
      <b/>
      <sz val="14"/>
      <color rgb="FF000000"/>
      <name val="MS PGothic"/>
    </font>
    <font>
      <sz val="6"/>
      <name val="MS PGothic"/>
    </font>
    <font>
      <b/>
      <sz val="12"/>
      <color rgb="FF000000"/>
      <name val="Hiragino Kaku Gothic ProN"/>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auto="1"/>
      </bottom>
      <diagonal/>
    </border>
    <border>
      <left/>
      <right/>
      <top style="thin">
        <color auto="1"/>
      </top>
      <bottom/>
      <diagonal/>
    </border>
  </borders>
  <cellStyleXfs count="1">
    <xf numFmtId="0" fontId="0" fillId="0" borderId="0"/>
  </cellStyleXfs>
  <cellXfs count="93">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8" fillId="0" borderId="1" xfId="0" applyFont="1" applyBorder="1" applyAlignment="1">
      <alignment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2" fillId="6" borderId="1" xfId="0" applyFont="1" applyFill="1" applyBorder="1" applyAlignment="1">
      <alignment vertical="center" wrapText="1"/>
    </xf>
    <xf numFmtId="0" fontId="8" fillId="5" borderId="1" xfId="0" applyFont="1" applyFill="1" applyBorder="1" applyAlignment="1">
      <alignment vertical="center"/>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0" fillId="7" borderId="1" xfId="0" applyFont="1" applyFill="1" applyBorder="1" applyAlignment="1">
      <alignment vertical="top" wrapText="1"/>
    </xf>
    <xf numFmtId="0" fontId="0" fillId="7" borderId="1" xfId="0" applyFont="1" applyFill="1" applyBorder="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8" fillId="0" borderId="0" xfId="0" applyFont="1" applyBorder="1" applyAlignment="1">
      <alignment vertical="center"/>
    </xf>
    <xf numFmtId="0" fontId="5" fillId="0" borderId="16" xfId="0" applyFont="1" applyBorder="1" applyAlignment="1">
      <alignment horizontal="left" vertical="top"/>
    </xf>
    <xf numFmtId="0" fontId="8" fillId="0" borderId="13" xfId="0" applyFont="1" applyBorder="1" applyAlignment="1">
      <alignment vertical="center"/>
    </xf>
    <xf numFmtId="0" fontId="8" fillId="0" borderId="17" xfId="0" applyFont="1" applyBorder="1" applyAlignment="1">
      <alignment vertical="center"/>
    </xf>
    <xf numFmtId="0" fontId="0" fillId="0" borderId="0" xfId="0" applyFont="1" applyAlignment="1"/>
    <xf numFmtId="0" fontId="11" fillId="0" borderId="0" xfId="0" applyFont="1" applyAlignment="1"/>
    <xf numFmtId="0" fontId="8" fillId="0" borderId="0" xfId="0" applyFont="1" applyAlignment="1"/>
    <xf numFmtId="0" fontId="0" fillId="0" borderId="0" xfId="0" applyFont="1" applyFill="1" applyBorder="1"/>
    <xf numFmtId="0" fontId="0" fillId="0" borderId="0" xfId="0" applyFont="1" applyFill="1" applyBorder="1" applyAlignment="1">
      <alignment vertical="center"/>
    </xf>
    <xf numFmtId="0" fontId="3" fillId="0" borderId="0" xfId="0" applyFont="1" applyFill="1" applyBorder="1" applyAlignment="1"/>
    <xf numFmtId="0" fontId="0" fillId="0" borderId="0" xfId="0" applyFont="1" applyFill="1" applyBorder="1" applyAlignment="1"/>
    <xf numFmtId="0" fontId="0" fillId="4" borderId="13" xfId="0" applyFont="1" applyFill="1" applyBorder="1" applyAlignment="1">
      <alignment vertical="center"/>
    </xf>
    <xf numFmtId="0" fontId="3" fillId="0" borderId="15" xfId="0" applyFont="1" applyBorder="1"/>
    <xf numFmtId="0" fontId="0" fillId="4" borderId="6" xfId="0" applyFont="1" applyFill="1" applyBorder="1" applyAlignment="1">
      <alignment vertical="center"/>
    </xf>
    <xf numFmtId="0" fontId="3" fillId="0" borderId="11" xfId="0" applyFont="1" applyBorder="1"/>
    <xf numFmtId="0" fontId="0" fillId="7" borderId="3" xfId="0" applyFont="1" applyFill="1" applyBorder="1" applyAlignment="1">
      <alignment vertical="center"/>
    </xf>
    <xf numFmtId="0" fontId="3" fillId="0" borderId="5" xfId="0" applyFont="1" applyBorder="1"/>
    <xf numFmtId="0" fontId="0" fillId="4" borderId="3" xfId="0" applyFont="1" applyFill="1" applyBorder="1" applyAlignment="1">
      <alignment vertical="center"/>
    </xf>
    <xf numFmtId="0" fontId="0" fillId="7" borderId="3" xfId="0" applyFont="1" applyFill="1" applyBorder="1" applyAlignment="1">
      <alignment horizontal="left" vertical="center"/>
    </xf>
    <xf numFmtId="0" fontId="3" fillId="0" borderId="4" xfId="0" applyFont="1" applyBorder="1"/>
    <xf numFmtId="0" fontId="0" fillId="7" borderId="3" xfId="0" applyFont="1" applyFill="1" applyBorder="1" applyAlignment="1">
      <alignment vertical="center" wrapText="1"/>
    </xf>
    <xf numFmtId="0" fontId="3" fillId="0" borderId="14" xfId="0" applyFont="1" applyBorder="1"/>
    <xf numFmtId="0" fontId="0" fillId="0" borderId="3" xfId="0" applyFont="1" applyBorder="1" applyAlignment="1">
      <alignment vertical="top" wrapText="1"/>
    </xf>
    <xf numFmtId="0" fontId="0" fillId="4" borderId="3" xfId="0" applyFont="1" applyFill="1" applyBorder="1" applyAlignment="1">
      <alignment vertical="top" wrapText="1"/>
    </xf>
    <xf numFmtId="0" fontId="2" fillId="6" borderId="3" xfId="0" applyFont="1" applyFill="1" applyBorder="1" applyAlignment="1">
      <alignment vertical="center"/>
    </xf>
    <xf numFmtId="0" fontId="2" fillId="6" borderId="3" xfId="0" applyFont="1" applyFill="1" applyBorder="1" applyAlignment="1">
      <alignment vertical="center" wrapText="1"/>
    </xf>
    <xf numFmtId="3" fontId="0" fillId="7" borderId="3" xfId="0" applyNumberFormat="1" applyFont="1" applyFill="1" applyBorder="1" applyAlignment="1">
      <alignment vertical="center"/>
    </xf>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2" xfId="0" applyFont="1" applyBorder="1"/>
    <xf numFmtId="0" fontId="8" fillId="0" borderId="0" xfId="0" applyFont="1" applyAlignment="1">
      <alignment horizontal="center" vertical="center"/>
    </xf>
    <xf numFmtId="0" fontId="2" fillId="2" borderId="0" xfId="0" applyFont="1" applyFill="1" applyBorder="1"/>
    <xf numFmtId="0" fontId="3" fillId="0" borderId="0" xfId="0" applyFont="1" applyBorder="1"/>
    <xf numFmtId="0" fontId="4" fillId="5" borderId="3" xfId="0" applyFont="1" applyFill="1" applyBorder="1" applyAlignment="1"/>
    <xf numFmtId="0" fontId="1" fillId="4" borderId="6" xfId="0" applyFont="1" applyFill="1" applyBorder="1" applyAlignment="1">
      <alignment vertical="center"/>
    </xf>
    <xf numFmtId="0" fontId="1" fillId="4" borderId="3" xfId="0" applyFont="1" applyFill="1" applyBorder="1" applyAlignment="1">
      <alignment vertical="center"/>
    </xf>
    <xf numFmtId="0" fontId="0" fillId="4" borderId="9" xfId="0" applyFont="1" applyFill="1" applyBorder="1" applyAlignment="1">
      <alignment vertical="center"/>
    </xf>
    <xf numFmtId="0" fontId="0" fillId="4" borderId="13" xfId="0" applyFont="1" applyFill="1" applyBorder="1" applyAlignment="1">
      <alignment vertical="center" wrapText="1"/>
    </xf>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8" fillId="0" borderId="13" xfId="0" applyFont="1" applyBorder="1" applyAlignment="1">
      <alignment horizontal="center"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7</xdr:col>
      <xdr:colOff>165100</xdr:colOff>
      <xdr:row>2</xdr:row>
      <xdr:rowOff>152400</xdr:rowOff>
    </xdr:from>
    <xdr:to>
      <xdr:col>8</xdr:col>
      <xdr:colOff>2282825</xdr:colOff>
      <xdr:row>18</xdr:row>
      <xdr:rowOff>152400</xdr:rowOff>
    </xdr:to>
    <xdr:pic>
      <xdr:nvPicPr>
        <xdr:cNvPr id="2" name="image01.png" title="画像"/>
        <xdr:cNvPicPr preferRelativeResize="0"/>
      </xdr:nvPicPr>
      <xdr:blipFill>
        <a:blip xmlns:r="http://schemas.openxmlformats.org/officeDocument/2006/relationships" r:embed="rId1" cstate="print"/>
        <a:stretch>
          <a:fillRect/>
        </a:stretch>
      </xdr:blipFill>
      <xdr:spPr>
        <a:xfrm>
          <a:off x="10490200" y="533400"/>
          <a:ext cx="2536825" cy="3060700"/>
        </a:xfrm>
        <a:prstGeom prst="rect">
          <a:avLst/>
        </a:prstGeom>
        <a:noFill/>
      </xdr:spPr>
    </xdr:pic>
    <xdr:clientData fLocksWithSheet="0"/>
  </xdr:twoCellAnchor>
  <xdr:twoCellAnchor>
    <xdr:from>
      <xdr:col>9</xdr:col>
      <xdr:colOff>0</xdr:colOff>
      <xdr:row>3</xdr:row>
      <xdr:rowOff>88900</xdr:rowOff>
    </xdr:from>
    <xdr:to>
      <xdr:col>16</xdr:col>
      <xdr:colOff>165100</xdr:colOff>
      <xdr:row>17</xdr:row>
      <xdr:rowOff>161925</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13030200" y="660400"/>
          <a:ext cx="4686300" cy="275272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1"/>
  <sheetViews>
    <sheetView tabSelected="1" topLeftCell="A69" workbookViewId="0">
      <selection activeCell="F88" sqref="F88"/>
    </sheetView>
  </sheetViews>
  <sheetFormatPr baseColWidth="12" defaultColWidth="13.5" defaultRowHeight="15" customHeight="1" x14ac:dyDescent="0.15"/>
  <cols>
    <col min="1" max="2" width="1.6640625" customWidth="1"/>
    <col min="3" max="3" width="14.83203125" customWidth="1"/>
    <col min="4" max="4" width="22.83203125" customWidth="1"/>
    <col min="5" max="5" width="24" customWidth="1"/>
    <col min="6" max="6" width="62.83203125" customWidth="1"/>
    <col min="7" max="7" width="7.6640625" customWidth="1"/>
    <col min="8" max="8" width="5.5" bestFit="1" customWidth="1"/>
    <col min="9" max="9" width="30" bestFit="1" customWidth="1"/>
    <col min="10" max="10" width="15.83203125" bestFit="1" customWidth="1"/>
    <col min="11" max="11" width="7.83203125" bestFit="1" customWidth="1"/>
    <col min="12" max="12" width="7.33203125" bestFit="1" customWidth="1"/>
    <col min="13" max="13" width="6.1640625" bestFit="1" customWidth="1"/>
    <col min="14" max="14" width="6.83203125" bestFit="1" customWidth="1"/>
    <col min="15" max="15" width="8.5" bestFit="1" customWidth="1"/>
    <col min="16" max="16" width="6.83203125" bestFit="1" customWidth="1"/>
    <col min="17" max="17" width="7.6640625" customWidth="1"/>
    <col min="18" max="18" width="70.1640625" customWidth="1"/>
    <col min="19" max="19" width="50.83203125" bestFit="1" customWidth="1"/>
    <col min="20" max="27" width="7.6640625" customWidth="1"/>
  </cols>
  <sheetData>
    <row r="1" spans="1:27" x14ac:dyDescent="0.15">
      <c r="A1" s="80" t="s">
        <v>7</v>
      </c>
      <c r="B1" s="81"/>
      <c r="C1" s="81"/>
      <c r="D1" s="81"/>
      <c r="E1" s="81"/>
      <c r="F1" s="81"/>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0" t="s">
        <v>206</v>
      </c>
      <c r="I2" s="71"/>
      <c r="J2" s="71"/>
      <c r="K2" s="71"/>
      <c r="L2" s="71"/>
      <c r="M2" s="71"/>
      <c r="N2" s="71"/>
      <c r="O2" s="71"/>
      <c r="P2" s="1"/>
      <c r="Q2" s="53"/>
      <c r="R2" s="52"/>
      <c r="S2" s="52"/>
      <c r="T2" s="52"/>
      <c r="U2" s="52"/>
      <c r="V2" s="52"/>
      <c r="W2" s="52"/>
      <c r="X2" s="52"/>
      <c r="Y2" s="1"/>
      <c r="Z2" s="1"/>
      <c r="AA2" s="1"/>
    </row>
    <row r="3" spans="1:27" x14ac:dyDescent="0.15">
      <c r="A3" s="3"/>
      <c r="B3" s="60" t="s">
        <v>55</v>
      </c>
      <c r="C3" s="62"/>
      <c r="D3" s="62"/>
      <c r="E3" s="62"/>
      <c r="F3" s="59"/>
      <c r="G3" s="1"/>
      <c r="H3" s="72"/>
      <c r="I3" s="73"/>
      <c r="J3" s="73"/>
      <c r="K3" s="73"/>
      <c r="L3" s="73"/>
      <c r="M3" s="73"/>
      <c r="N3" s="73"/>
      <c r="O3" s="74"/>
      <c r="P3" s="1"/>
      <c r="Q3" s="51"/>
      <c r="R3" s="52"/>
      <c r="S3" s="52"/>
      <c r="T3" s="52"/>
      <c r="U3" s="52"/>
      <c r="V3" s="52"/>
      <c r="W3" s="52"/>
      <c r="X3" s="52"/>
      <c r="Y3" s="1"/>
      <c r="Z3" s="1"/>
      <c r="AA3" s="1"/>
    </row>
    <row r="4" spans="1:27" x14ac:dyDescent="0.15">
      <c r="A4" s="3"/>
      <c r="B4" s="5"/>
      <c r="C4" s="5"/>
      <c r="D4" s="5"/>
      <c r="E4" s="5"/>
      <c r="F4" s="1"/>
      <c r="G4" s="1"/>
      <c r="H4" s="75"/>
      <c r="I4" s="76"/>
      <c r="J4" s="76"/>
      <c r="K4" s="76"/>
      <c r="L4" s="76"/>
      <c r="M4" s="76"/>
      <c r="N4" s="76"/>
      <c r="O4" s="77"/>
      <c r="P4" s="1"/>
      <c r="Q4" s="52"/>
      <c r="R4" s="53"/>
      <c r="S4" s="53"/>
      <c r="T4" s="53"/>
      <c r="U4" s="53"/>
      <c r="V4" s="53"/>
      <c r="W4" s="53"/>
      <c r="X4" s="52"/>
      <c r="Y4" s="1"/>
      <c r="Z4" s="1"/>
      <c r="AA4" s="1"/>
    </row>
    <row r="5" spans="1:27" ht="16" x14ac:dyDescent="0.2">
      <c r="A5" s="3"/>
      <c r="B5" s="5"/>
      <c r="C5" s="60" t="s">
        <v>91</v>
      </c>
      <c r="D5" s="62"/>
      <c r="E5" s="82" t="s">
        <v>3</v>
      </c>
      <c r="F5" s="59"/>
      <c r="G5" s="1"/>
      <c r="H5" s="75"/>
      <c r="I5" s="76"/>
      <c r="J5" s="76"/>
      <c r="K5" s="76"/>
      <c r="L5" s="76"/>
      <c r="M5" s="76"/>
      <c r="N5" s="76"/>
      <c r="O5" s="77"/>
      <c r="P5" s="1"/>
      <c r="Q5" s="52"/>
      <c r="R5" s="53"/>
      <c r="S5" s="53"/>
      <c r="T5" s="53"/>
      <c r="U5" s="53"/>
      <c r="V5" s="53"/>
      <c r="W5" s="53"/>
      <c r="X5" s="52"/>
      <c r="Y5" s="1"/>
      <c r="Z5" s="1"/>
      <c r="AA5" s="1"/>
    </row>
    <row r="6" spans="1:27" x14ac:dyDescent="0.15">
      <c r="A6" s="3"/>
      <c r="B6" s="5"/>
      <c r="C6" s="60" t="s">
        <v>9</v>
      </c>
      <c r="D6" s="62"/>
      <c r="E6" s="68" t="str">
        <f>VLOOKUP(E5,参照シート!A10:B15,2,FALSE)</f>
        <v>一番参加率の高い遊び場。初級〜中級者が戦力として新キャラを入手する所。また、上級者にとってはユニットの覚醒素材を手に入れるところ。</v>
      </c>
      <c r="F6" s="59"/>
      <c r="G6" s="1"/>
      <c r="H6" s="75"/>
      <c r="I6" s="76"/>
      <c r="J6" s="76"/>
      <c r="K6" s="76"/>
      <c r="L6" s="76"/>
      <c r="M6" s="76"/>
      <c r="N6" s="76"/>
      <c r="O6" s="77"/>
      <c r="P6" s="1"/>
      <c r="Q6" s="52"/>
      <c r="R6" s="53"/>
      <c r="S6" s="53"/>
      <c r="T6" s="53"/>
      <c r="U6" s="53"/>
      <c r="V6" s="53"/>
      <c r="W6" s="53"/>
      <c r="X6" s="52"/>
      <c r="Y6" s="1"/>
      <c r="Z6" s="1"/>
      <c r="AA6" s="1"/>
    </row>
    <row r="7" spans="1:27" x14ac:dyDescent="0.15">
      <c r="A7" s="3"/>
      <c r="B7" s="5"/>
      <c r="C7" s="60" t="s">
        <v>50</v>
      </c>
      <c r="D7" s="62"/>
      <c r="E7" s="67" t="str">
        <f>VLOOKUP(E5,参照シート!A18:B23,2,FALSE)</f>
        <v>適度な速度で周回できるようにしましょう</v>
      </c>
      <c r="F7" s="59"/>
      <c r="G7" s="1"/>
      <c r="H7" s="75"/>
      <c r="I7" s="76"/>
      <c r="J7" s="76"/>
      <c r="K7" s="76"/>
      <c r="L7" s="76"/>
      <c r="M7" s="76"/>
      <c r="N7" s="76"/>
      <c r="O7" s="77"/>
      <c r="P7" s="1"/>
      <c r="Q7" s="52"/>
      <c r="R7" s="53"/>
      <c r="S7" s="53"/>
      <c r="T7" s="53"/>
      <c r="U7" s="53"/>
      <c r="V7" s="53"/>
      <c r="W7" s="53"/>
      <c r="X7" s="52"/>
      <c r="Y7" s="1"/>
      <c r="Z7" s="1"/>
      <c r="AA7" s="1"/>
    </row>
    <row r="8" spans="1:27" x14ac:dyDescent="0.15">
      <c r="A8" s="3"/>
      <c r="B8" s="5"/>
      <c r="C8" s="5"/>
      <c r="D8" s="5"/>
      <c r="E8" s="5"/>
      <c r="F8" s="1"/>
      <c r="G8" s="1"/>
      <c r="H8" s="75"/>
      <c r="I8" s="76"/>
      <c r="J8" s="76"/>
      <c r="K8" s="76"/>
      <c r="L8" s="76"/>
      <c r="M8" s="76"/>
      <c r="N8" s="76"/>
      <c r="O8" s="77"/>
      <c r="P8" s="1"/>
      <c r="Q8" s="52"/>
      <c r="R8" s="53"/>
      <c r="S8" s="53"/>
      <c r="T8" s="53"/>
      <c r="U8" s="53"/>
      <c r="V8" s="53"/>
      <c r="W8" s="53"/>
      <c r="X8" s="52"/>
      <c r="Y8" s="1"/>
      <c r="Z8" s="1"/>
      <c r="AA8" s="1"/>
    </row>
    <row r="9" spans="1:27" x14ac:dyDescent="0.15">
      <c r="A9" s="3"/>
      <c r="B9" s="5"/>
      <c r="C9" s="5"/>
      <c r="D9" s="5"/>
      <c r="E9" s="5"/>
      <c r="F9" s="1"/>
      <c r="G9" s="1"/>
      <c r="H9" s="75"/>
      <c r="I9" s="76"/>
      <c r="J9" s="76"/>
      <c r="K9" s="76"/>
      <c r="L9" s="76"/>
      <c r="M9" s="76"/>
      <c r="N9" s="76"/>
      <c r="O9" s="77"/>
      <c r="P9" s="1"/>
      <c r="Q9" s="52"/>
      <c r="R9" s="53"/>
      <c r="S9" s="53"/>
      <c r="T9" s="53"/>
      <c r="U9" s="53"/>
      <c r="V9" s="53"/>
      <c r="W9" s="53"/>
      <c r="X9" s="52"/>
      <c r="Y9" s="1"/>
      <c r="Z9" s="1"/>
      <c r="AA9" s="1"/>
    </row>
    <row r="10" spans="1:27" x14ac:dyDescent="0.15">
      <c r="A10" s="3"/>
      <c r="B10" s="60" t="s">
        <v>92</v>
      </c>
      <c r="C10" s="62"/>
      <c r="D10" s="62"/>
      <c r="E10" s="62"/>
      <c r="F10" s="59"/>
      <c r="G10" s="1"/>
      <c r="H10" s="75"/>
      <c r="I10" s="76"/>
      <c r="J10" s="76"/>
      <c r="K10" s="76"/>
      <c r="L10" s="76"/>
      <c r="M10" s="76"/>
      <c r="N10" s="76"/>
      <c r="O10" s="77"/>
      <c r="P10" s="1"/>
      <c r="Q10" s="52"/>
      <c r="R10" s="53"/>
      <c r="S10" s="53"/>
      <c r="T10" s="53"/>
      <c r="U10" s="53"/>
      <c r="V10" s="53"/>
      <c r="W10" s="53"/>
      <c r="X10" s="52"/>
      <c r="Y10" s="1"/>
      <c r="Z10" s="1"/>
      <c r="AA10" s="1"/>
    </row>
    <row r="11" spans="1:27" x14ac:dyDescent="0.15">
      <c r="A11" s="3"/>
      <c r="B11" s="5"/>
      <c r="C11" s="5"/>
      <c r="D11" s="5"/>
      <c r="E11" s="5"/>
      <c r="F11" s="1"/>
      <c r="G11" s="1"/>
      <c r="H11" s="75"/>
      <c r="I11" s="76"/>
      <c r="J11" s="76"/>
      <c r="K11" s="76"/>
      <c r="L11" s="76"/>
      <c r="M11" s="76"/>
      <c r="N11" s="76"/>
      <c r="O11" s="77"/>
      <c r="P11" s="1"/>
      <c r="Q11" s="52"/>
      <c r="R11" s="53"/>
      <c r="S11" s="53"/>
      <c r="T11" s="53"/>
      <c r="U11" s="53"/>
      <c r="V11" s="53"/>
      <c r="W11" s="53"/>
      <c r="X11" s="52"/>
      <c r="Y11" s="1"/>
      <c r="Z11" s="1"/>
      <c r="AA11" s="1"/>
    </row>
    <row r="12" spans="1:27" x14ac:dyDescent="0.15">
      <c r="A12" s="3"/>
      <c r="B12" s="5"/>
      <c r="C12" s="84" t="s">
        <v>21</v>
      </c>
      <c r="D12" s="62"/>
      <c r="E12" s="67" t="str">
        <f>VLOOKUP($E$5,参照シート!$A$10:$O$15,15,FALSE)</f>
        <v>考案してください。</v>
      </c>
      <c r="F12" s="59"/>
      <c r="G12" s="1"/>
      <c r="H12" s="75"/>
      <c r="I12" s="76"/>
      <c r="J12" s="76"/>
      <c r="K12" s="76"/>
      <c r="L12" s="76"/>
      <c r="M12" s="76"/>
      <c r="N12" s="76"/>
      <c r="O12" s="77"/>
      <c r="P12" s="1"/>
      <c r="Q12" s="52"/>
      <c r="R12" s="53"/>
      <c r="S12" s="53"/>
      <c r="T12" s="53"/>
      <c r="U12" s="53"/>
      <c r="V12" s="53"/>
      <c r="W12" s="53"/>
      <c r="X12" s="52"/>
      <c r="Y12" s="1"/>
      <c r="Z12" s="1"/>
      <c r="AA12" s="1"/>
    </row>
    <row r="13" spans="1:27" x14ac:dyDescent="0.15">
      <c r="A13" s="3"/>
      <c r="B13" s="5"/>
      <c r="C13" s="83" t="s">
        <v>93</v>
      </c>
      <c r="D13" s="6" t="s">
        <v>44</v>
      </c>
      <c r="E13" s="67" t="str">
        <f>VLOOKUP($E$5,参照シート!$A$10:$N$15,8,FALSE)</f>
        <v>ー</v>
      </c>
      <c r="F13" s="59"/>
      <c r="G13" s="2"/>
      <c r="H13" s="75"/>
      <c r="I13" s="76"/>
      <c r="J13" s="76"/>
      <c r="K13" s="76"/>
      <c r="L13" s="76"/>
      <c r="M13" s="76"/>
      <c r="N13" s="76"/>
      <c r="O13" s="77"/>
      <c r="P13" s="1"/>
      <c r="Q13" s="52"/>
      <c r="R13" s="53"/>
      <c r="S13" s="53"/>
      <c r="T13" s="53"/>
      <c r="U13" s="53"/>
      <c r="V13" s="53"/>
      <c r="W13" s="53"/>
      <c r="X13" s="52"/>
      <c r="Y13" s="1"/>
      <c r="Z13" s="1"/>
      <c r="AA13" s="1"/>
    </row>
    <row r="14" spans="1:27" x14ac:dyDescent="0.15">
      <c r="A14" s="3"/>
      <c r="B14" s="5"/>
      <c r="C14" s="75"/>
      <c r="D14" s="6" t="s">
        <v>46</v>
      </c>
      <c r="E14" s="67" t="str">
        <f>VLOOKUP($E$5,参照シート!$A$10:$N$15,9,FALSE)</f>
        <v>ー</v>
      </c>
      <c r="F14" s="59"/>
      <c r="G14" s="2"/>
      <c r="H14" s="75"/>
      <c r="I14" s="76"/>
      <c r="J14" s="76"/>
      <c r="K14" s="76"/>
      <c r="L14" s="76"/>
      <c r="M14" s="76"/>
      <c r="N14" s="76"/>
      <c r="O14" s="77"/>
      <c r="P14" s="1"/>
      <c r="Q14" s="52"/>
      <c r="R14" s="53"/>
      <c r="S14" s="53"/>
      <c r="T14" s="53"/>
      <c r="U14" s="53"/>
      <c r="V14" s="53"/>
      <c r="W14" s="53"/>
      <c r="X14" s="52"/>
      <c r="Y14" s="1"/>
      <c r="Z14" s="1"/>
      <c r="AA14" s="1"/>
    </row>
    <row r="15" spans="1:27" x14ac:dyDescent="0.15">
      <c r="A15" s="3"/>
      <c r="B15" s="5"/>
      <c r="C15" s="75"/>
      <c r="D15" s="6" t="s">
        <v>94</v>
      </c>
      <c r="E15" s="67" t="str">
        <f>VLOOKUP($E$5,参照シート!$A$10:$N$15,10,FALSE)</f>
        <v>ー</v>
      </c>
      <c r="F15" s="59"/>
      <c r="G15" s="2"/>
      <c r="H15" s="75"/>
      <c r="I15" s="76"/>
      <c r="J15" s="76"/>
      <c r="K15" s="76"/>
      <c r="L15" s="76"/>
      <c r="M15" s="76"/>
      <c r="N15" s="76"/>
      <c r="O15" s="77"/>
      <c r="P15" s="1"/>
      <c r="Q15" s="52"/>
      <c r="R15" s="53"/>
      <c r="S15" s="53"/>
      <c r="T15" s="53"/>
      <c r="U15" s="53"/>
      <c r="V15" s="53"/>
      <c r="W15" s="53"/>
      <c r="X15" s="52"/>
      <c r="Y15" s="1"/>
      <c r="Z15" s="1"/>
      <c r="AA15" s="1"/>
    </row>
    <row r="16" spans="1:27" x14ac:dyDescent="0.15">
      <c r="A16" s="3"/>
      <c r="B16" s="5"/>
      <c r="C16" s="75"/>
      <c r="D16" s="6" t="s">
        <v>3</v>
      </c>
      <c r="E16" s="67" t="str">
        <f>VLOOKUP($E$5,参照シート!$A$10:$N$15,11,FALSE)</f>
        <v>◯</v>
      </c>
      <c r="F16" s="59"/>
      <c r="G16" s="2"/>
      <c r="H16" s="75"/>
      <c r="I16" s="76"/>
      <c r="J16" s="76"/>
      <c r="K16" s="76"/>
      <c r="L16" s="76"/>
      <c r="M16" s="76"/>
      <c r="N16" s="76"/>
      <c r="O16" s="77"/>
      <c r="P16" s="1"/>
      <c r="Q16" s="52"/>
      <c r="R16" s="53"/>
      <c r="S16" s="53"/>
      <c r="T16" s="53"/>
      <c r="U16" s="53"/>
      <c r="V16" s="53"/>
      <c r="W16" s="53"/>
      <c r="X16" s="52"/>
      <c r="Y16" s="1"/>
      <c r="Z16" s="1"/>
      <c r="AA16" s="1"/>
    </row>
    <row r="17" spans="1:27" x14ac:dyDescent="0.15">
      <c r="A17" s="3"/>
      <c r="B17" s="5"/>
      <c r="C17" s="75"/>
      <c r="D17" s="6" t="s">
        <v>1</v>
      </c>
      <c r="E17" s="67" t="str">
        <f>VLOOKUP($E$5,参照シート!$A$10:$N$15,12,FALSE)</f>
        <v>◯</v>
      </c>
      <c r="F17" s="59"/>
      <c r="G17" s="2"/>
      <c r="H17" s="75"/>
      <c r="I17" s="76"/>
      <c r="J17" s="76"/>
      <c r="K17" s="76"/>
      <c r="L17" s="76"/>
      <c r="M17" s="76"/>
      <c r="N17" s="76"/>
      <c r="O17" s="77"/>
      <c r="P17" s="1"/>
      <c r="Q17" s="52"/>
      <c r="R17" s="53"/>
      <c r="S17" s="53"/>
      <c r="T17" s="53"/>
      <c r="U17" s="53"/>
      <c r="V17" s="53"/>
      <c r="W17" s="53"/>
      <c r="X17" s="52"/>
      <c r="Y17" s="1"/>
      <c r="Z17" s="1"/>
      <c r="AA17" s="1"/>
    </row>
    <row r="18" spans="1:27" x14ac:dyDescent="0.15">
      <c r="A18" s="3"/>
      <c r="B18" s="5"/>
      <c r="C18" s="75"/>
      <c r="D18" s="6" t="s">
        <v>95</v>
      </c>
      <c r="E18" s="67" t="str">
        <f>VLOOKUP($E$5,参照シート!$A$10:$N$15,13,FALSE)</f>
        <v>◯</v>
      </c>
      <c r="F18" s="59"/>
      <c r="G18" s="2"/>
      <c r="H18" s="57"/>
      <c r="I18" s="71"/>
      <c r="J18" s="71"/>
      <c r="K18" s="71"/>
      <c r="L18" s="71"/>
      <c r="M18" s="71"/>
      <c r="N18" s="71"/>
      <c r="O18" s="78"/>
      <c r="P18" s="1"/>
      <c r="Q18" s="52"/>
      <c r="R18" s="52"/>
      <c r="S18" s="52"/>
      <c r="T18" s="52"/>
      <c r="U18" s="52"/>
      <c r="V18" s="52"/>
      <c r="W18" s="52"/>
      <c r="X18" s="52"/>
      <c r="Y18" s="1"/>
      <c r="Z18" s="1"/>
      <c r="AA18" s="1"/>
    </row>
    <row r="19" spans="1:27" x14ac:dyDescent="0.15">
      <c r="A19" s="3"/>
      <c r="B19" s="5"/>
      <c r="C19" s="75"/>
      <c r="D19" s="6" t="s">
        <v>96</v>
      </c>
      <c r="E19" s="67" t="str">
        <f>VLOOKUP($E$5,参照シート!$A$10:$N$15,14,FALSE)</f>
        <v>ー</v>
      </c>
      <c r="F19" s="59"/>
      <c r="G19" s="2"/>
      <c r="H19" s="1"/>
      <c r="I19" s="1"/>
      <c r="J19" s="1"/>
      <c r="K19" s="1"/>
      <c r="L19" s="1"/>
      <c r="M19" s="1"/>
      <c r="N19" s="1"/>
      <c r="O19" s="1"/>
      <c r="P19" s="1"/>
      <c r="Q19" s="50"/>
      <c r="R19" s="50"/>
      <c r="S19" s="50"/>
      <c r="T19" s="50"/>
      <c r="U19" s="50"/>
      <c r="V19" s="50"/>
      <c r="W19" s="50"/>
      <c r="X19" s="50"/>
      <c r="Y19" s="1"/>
      <c r="Z19" s="1"/>
      <c r="AA19" s="1"/>
    </row>
    <row r="20" spans="1:27" x14ac:dyDescent="0.15">
      <c r="A20" s="3"/>
      <c r="B20" s="5"/>
      <c r="C20" s="54" t="s">
        <v>97</v>
      </c>
      <c r="D20" s="6" t="s">
        <v>25</v>
      </c>
      <c r="E20" s="69"/>
      <c r="F20" s="59"/>
      <c r="G20" s="1"/>
      <c r="H20" s="70" t="s">
        <v>207</v>
      </c>
      <c r="I20" s="71"/>
      <c r="J20" s="71"/>
      <c r="K20" s="71"/>
      <c r="L20" s="71"/>
      <c r="M20" s="71"/>
      <c r="N20" s="71"/>
      <c r="O20" s="71"/>
      <c r="P20" s="1"/>
      <c r="Q20" s="53"/>
      <c r="R20" s="52"/>
      <c r="S20" s="52"/>
      <c r="T20" s="52"/>
      <c r="U20" s="52"/>
      <c r="V20" s="52"/>
      <c r="W20" s="52"/>
      <c r="X20" s="52"/>
      <c r="Y20" s="1"/>
      <c r="Z20" s="1"/>
      <c r="AA20" s="1"/>
    </row>
    <row r="21" spans="1:27" x14ac:dyDescent="0.15">
      <c r="A21" s="3"/>
      <c r="B21" s="5"/>
      <c r="C21" s="64"/>
      <c r="D21" s="6" t="s">
        <v>27</v>
      </c>
      <c r="E21" s="58" t="s">
        <v>99</v>
      </c>
      <c r="F21" s="59"/>
      <c r="G21" s="3"/>
      <c r="H21" s="72" t="s">
        <v>98</v>
      </c>
      <c r="I21" s="73"/>
      <c r="J21" s="73"/>
      <c r="K21" s="73"/>
      <c r="L21" s="73"/>
      <c r="M21" s="73"/>
      <c r="N21" s="73"/>
      <c r="O21" s="74"/>
      <c r="P21" s="3"/>
      <c r="Q21" s="51"/>
      <c r="R21" s="52"/>
      <c r="S21" s="52"/>
      <c r="T21" s="52"/>
      <c r="U21" s="52"/>
      <c r="V21" s="52"/>
      <c r="W21" s="52"/>
      <c r="X21" s="52"/>
      <c r="Y21" s="3"/>
      <c r="Z21" s="3"/>
      <c r="AA21" s="3"/>
    </row>
    <row r="22" spans="1:27" x14ac:dyDescent="0.15">
      <c r="A22" s="3"/>
      <c r="B22" s="5"/>
      <c r="C22" s="64"/>
      <c r="D22" s="6" t="s">
        <v>100</v>
      </c>
      <c r="E22" s="58" t="s">
        <v>70</v>
      </c>
      <c r="F22" s="59"/>
      <c r="G22" s="1"/>
      <c r="H22" s="75"/>
      <c r="I22" s="76"/>
      <c r="J22" s="76"/>
      <c r="K22" s="76"/>
      <c r="L22" s="76"/>
      <c r="M22" s="76"/>
      <c r="N22" s="76"/>
      <c r="O22" s="77"/>
      <c r="P22" s="1"/>
      <c r="Q22" s="52"/>
      <c r="R22" s="53"/>
      <c r="S22" s="53"/>
      <c r="T22" s="53"/>
      <c r="U22" s="53"/>
      <c r="V22" s="53"/>
      <c r="W22" s="53"/>
      <c r="X22" s="52"/>
      <c r="Y22" s="1"/>
      <c r="Z22" s="1"/>
      <c r="AA22" s="1"/>
    </row>
    <row r="23" spans="1:27" x14ac:dyDescent="0.15">
      <c r="A23" s="3"/>
      <c r="B23" s="5"/>
      <c r="C23" s="64"/>
      <c r="D23" s="6" t="s">
        <v>101</v>
      </c>
      <c r="E23" s="58"/>
      <c r="F23" s="59"/>
      <c r="G23" s="1"/>
      <c r="H23" s="75"/>
      <c r="I23" s="76"/>
      <c r="J23" s="76"/>
      <c r="K23" s="76"/>
      <c r="L23" s="76"/>
      <c r="M23" s="76"/>
      <c r="N23" s="76"/>
      <c r="O23" s="77"/>
      <c r="P23" s="1"/>
      <c r="Q23" s="52"/>
      <c r="R23" s="53"/>
      <c r="S23" s="53"/>
      <c r="T23" s="53"/>
      <c r="U23" s="53"/>
      <c r="V23" s="53"/>
      <c r="W23" s="53"/>
      <c r="X23" s="52"/>
      <c r="Y23" s="1"/>
      <c r="Z23" s="1"/>
      <c r="AA23" s="1"/>
    </row>
    <row r="24" spans="1:27" x14ac:dyDescent="0.15">
      <c r="A24" s="3"/>
      <c r="B24" s="5"/>
      <c r="C24" s="64"/>
      <c r="D24" s="6" t="s">
        <v>102</v>
      </c>
      <c r="E24" s="58"/>
      <c r="F24" s="59"/>
      <c r="G24" s="1"/>
      <c r="H24" s="75"/>
      <c r="I24" s="76"/>
      <c r="J24" s="76"/>
      <c r="K24" s="76"/>
      <c r="L24" s="76"/>
      <c r="M24" s="76"/>
      <c r="N24" s="76"/>
      <c r="O24" s="77"/>
      <c r="P24" s="1"/>
      <c r="Q24" s="52"/>
      <c r="R24" s="53"/>
      <c r="S24" s="53"/>
      <c r="T24" s="53"/>
      <c r="U24" s="53"/>
      <c r="V24" s="53"/>
      <c r="W24" s="53"/>
      <c r="X24" s="52"/>
      <c r="Y24" s="1"/>
      <c r="Z24" s="1"/>
      <c r="AA24" s="1"/>
    </row>
    <row r="25" spans="1:27" x14ac:dyDescent="0.15">
      <c r="A25" s="3"/>
      <c r="B25" s="5"/>
      <c r="C25" s="55"/>
      <c r="D25" s="6" t="s">
        <v>103</v>
      </c>
      <c r="E25" s="58"/>
      <c r="F25" s="59"/>
      <c r="G25" s="1"/>
      <c r="H25" s="75"/>
      <c r="I25" s="76"/>
      <c r="J25" s="76"/>
      <c r="K25" s="76"/>
      <c r="L25" s="76"/>
      <c r="M25" s="76"/>
      <c r="N25" s="76"/>
      <c r="O25" s="77"/>
      <c r="P25" s="1"/>
      <c r="Q25" s="52"/>
      <c r="R25" s="53"/>
      <c r="S25" s="53"/>
      <c r="T25" s="53"/>
      <c r="U25" s="53"/>
      <c r="V25" s="53"/>
      <c r="W25" s="53"/>
      <c r="X25" s="52"/>
      <c r="Y25" s="1"/>
      <c r="Z25" s="1"/>
      <c r="AA25" s="1"/>
    </row>
    <row r="26" spans="1:27" x14ac:dyDescent="0.15">
      <c r="A26" s="3"/>
      <c r="B26" s="5"/>
      <c r="C26" s="54" t="s">
        <v>104</v>
      </c>
      <c r="D26" s="6" t="s">
        <v>25</v>
      </c>
      <c r="E26" s="58"/>
      <c r="F26" s="62"/>
      <c r="G26" s="1"/>
      <c r="H26" s="75"/>
      <c r="I26" s="76"/>
      <c r="J26" s="76"/>
      <c r="K26" s="76"/>
      <c r="L26" s="76"/>
      <c r="M26" s="76"/>
      <c r="N26" s="76"/>
      <c r="O26" s="77"/>
      <c r="P26" s="1"/>
      <c r="Q26" s="52"/>
      <c r="R26" s="53"/>
      <c r="S26" s="53"/>
      <c r="T26" s="53"/>
      <c r="U26" s="53"/>
      <c r="V26" s="53"/>
      <c r="W26" s="53"/>
      <c r="X26" s="52"/>
      <c r="Y26" s="1"/>
      <c r="Z26" s="1"/>
      <c r="AA26" s="1"/>
    </row>
    <row r="27" spans="1:27" x14ac:dyDescent="0.15">
      <c r="A27" s="3"/>
      <c r="B27" s="5"/>
      <c r="C27" s="55"/>
      <c r="D27" s="6" t="s">
        <v>27</v>
      </c>
      <c r="E27" s="58"/>
      <c r="F27" s="62"/>
      <c r="G27" s="3"/>
      <c r="H27" s="75"/>
      <c r="I27" s="76"/>
      <c r="J27" s="76"/>
      <c r="K27" s="76"/>
      <c r="L27" s="76"/>
      <c r="M27" s="76"/>
      <c r="N27" s="76"/>
      <c r="O27" s="77"/>
      <c r="P27" s="3"/>
      <c r="Q27" s="52"/>
      <c r="R27" s="53"/>
      <c r="S27" s="53"/>
      <c r="T27" s="53"/>
      <c r="U27" s="53"/>
      <c r="V27" s="53"/>
      <c r="W27" s="53"/>
      <c r="X27" s="52"/>
      <c r="Y27" s="3"/>
      <c r="Z27" s="3"/>
      <c r="AA27" s="3"/>
    </row>
    <row r="28" spans="1:27" x14ac:dyDescent="0.15">
      <c r="A28" s="3"/>
      <c r="B28" s="5"/>
      <c r="C28" s="5"/>
      <c r="D28" s="5"/>
      <c r="E28" s="5"/>
      <c r="F28" s="1"/>
      <c r="G28" s="1"/>
      <c r="H28" s="75"/>
      <c r="I28" s="76"/>
      <c r="J28" s="76"/>
      <c r="K28" s="76"/>
      <c r="L28" s="76"/>
      <c r="M28" s="76"/>
      <c r="N28" s="76"/>
      <c r="O28" s="77"/>
      <c r="P28" s="1"/>
      <c r="Q28" s="52"/>
      <c r="R28" s="53"/>
      <c r="S28" s="53"/>
      <c r="T28" s="53"/>
      <c r="U28" s="53"/>
      <c r="V28" s="53"/>
      <c r="W28" s="53"/>
      <c r="X28" s="52"/>
      <c r="Y28" s="1"/>
      <c r="Z28" s="1"/>
      <c r="AA28" s="1"/>
    </row>
    <row r="29" spans="1:27" x14ac:dyDescent="0.15">
      <c r="A29" s="3"/>
      <c r="B29" s="5"/>
      <c r="C29" s="86" t="s">
        <v>105</v>
      </c>
      <c r="D29" s="6" t="s">
        <v>106</v>
      </c>
      <c r="E29" s="58"/>
      <c r="F29" s="59"/>
      <c r="G29" s="1"/>
      <c r="H29" s="75"/>
      <c r="I29" s="76"/>
      <c r="J29" s="76"/>
      <c r="K29" s="76"/>
      <c r="L29" s="76"/>
      <c r="M29" s="76"/>
      <c r="N29" s="76"/>
      <c r="O29" s="77"/>
      <c r="P29" s="1"/>
      <c r="Q29" s="52"/>
      <c r="R29" s="53"/>
      <c r="S29" s="53"/>
      <c r="T29" s="53"/>
      <c r="U29" s="53"/>
      <c r="V29" s="53"/>
      <c r="W29" s="53"/>
      <c r="X29" s="52"/>
      <c r="Y29" s="1"/>
      <c r="Z29" s="1"/>
      <c r="AA29" s="1"/>
    </row>
    <row r="30" spans="1:27" x14ac:dyDescent="0.15">
      <c r="A30" s="3"/>
      <c r="B30" s="5"/>
      <c r="C30" s="55"/>
      <c r="D30" s="6" t="s">
        <v>107</v>
      </c>
      <c r="E30" s="58"/>
      <c r="F30" s="59"/>
      <c r="G30" s="3"/>
      <c r="H30" s="75"/>
      <c r="I30" s="76"/>
      <c r="J30" s="76"/>
      <c r="K30" s="76"/>
      <c r="L30" s="76"/>
      <c r="M30" s="76"/>
      <c r="N30" s="76"/>
      <c r="O30" s="77"/>
      <c r="P30" s="3"/>
      <c r="Q30" s="52"/>
      <c r="R30" s="53"/>
      <c r="S30" s="53"/>
      <c r="T30" s="53"/>
      <c r="U30" s="53"/>
      <c r="V30" s="53"/>
      <c r="W30" s="53"/>
      <c r="X30" s="52"/>
      <c r="Y30" s="3"/>
      <c r="Z30" s="3"/>
      <c r="AA30" s="3"/>
    </row>
    <row r="31" spans="1:27" x14ac:dyDescent="0.15">
      <c r="A31" s="3"/>
      <c r="B31" s="5"/>
      <c r="C31" s="85" t="s">
        <v>108</v>
      </c>
      <c r="D31" s="6" t="s">
        <v>109</v>
      </c>
      <c r="E31" s="58"/>
      <c r="F31" s="59"/>
      <c r="G31" s="1"/>
      <c r="H31" s="75"/>
      <c r="I31" s="76"/>
      <c r="J31" s="76"/>
      <c r="K31" s="76"/>
      <c r="L31" s="76"/>
      <c r="M31" s="76"/>
      <c r="N31" s="76"/>
      <c r="O31" s="77"/>
      <c r="P31" s="1"/>
      <c r="Q31" s="52"/>
      <c r="R31" s="53"/>
      <c r="S31" s="53"/>
      <c r="T31" s="53"/>
      <c r="U31" s="53"/>
      <c r="V31" s="53"/>
      <c r="W31" s="53"/>
      <c r="X31" s="52"/>
      <c r="Y31" s="1"/>
      <c r="Z31" s="1"/>
      <c r="AA31" s="1"/>
    </row>
    <row r="32" spans="1:27" x14ac:dyDescent="0.15">
      <c r="A32" s="3"/>
      <c r="B32" s="5"/>
      <c r="C32" s="57"/>
      <c r="D32" s="6" t="s">
        <v>110</v>
      </c>
      <c r="E32" s="58"/>
      <c r="F32" s="59"/>
      <c r="G32" s="1"/>
      <c r="H32" s="75"/>
      <c r="I32" s="76"/>
      <c r="J32" s="76"/>
      <c r="K32" s="76"/>
      <c r="L32" s="76"/>
      <c r="M32" s="76"/>
      <c r="N32" s="76"/>
      <c r="O32" s="77"/>
      <c r="P32" s="1"/>
      <c r="Q32" s="52"/>
      <c r="R32" s="53"/>
      <c r="S32" s="53"/>
      <c r="T32" s="53"/>
      <c r="U32" s="53"/>
      <c r="V32" s="53"/>
      <c r="W32" s="53"/>
      <c r="X32" s="52"/>
      <c r="Y32" s="1"/>
      <c r="Z32" s="1"/>
      <c r="AA32" s="1"/>
    </row>
    <row r="33" spans="1:27" x14ac:dyDescent="0.15">
      <c r="A33" s="3"/>
      <c r="B33" s="5"/>
      <c r="C33" s="56" t="s">
        <v>111</v>
      </c>
      <c r="D33" s="6" t="s">
        <v>109</v>
      </c>
      <c r="E33" s="58" t="s">
        <v>112</v>
      </c>
      <c r="F33" s="59"/>
      <c r="G33" s="1"/>
      <c r="H33" s="75"/>
      <c r="I33" s="76"/>
      <c r="J33" s="76"/>
      <c r="K33" s="76"/>
      <c r="L33" s="76"/>
      <c r="M33" s="76"/>
      <c r="N33" s="76"/>
      <c r="O33" s="77"/>
      <c r="P33" s="1"/>
      <c r="Q33" s="52"/>
      <c r="R33" s="53"/>
      <c r="S33" s="53"/>
      <c r="T33" s="53"/>
      <c r="U33" s="53"/>
      <c r="V33" s="53"/>
      <c r="W33" s="53"/>
      <c r="X33" s="52"/>
      <c r="Y33" s="1"/>
      <c r="Z33" s="1"/>
      <c r="AA33" s="1"/>
    </row>
    <row r="34" spans="1:27" x14ac:dyDescent="0.15">
      <c r="A34" s="3"/>
      <c r="B34" s="5"/>
      <c r="C34" s="57"/>
      <c r="D34" s="6" t="s">
        <v>110</v>
      </c>
      <c r="E34" s="58"/>
      <c r="F34" s="59"/>
      <c r="G34" s="1"/>
      <c r="H34" s="75"/>
      <c r="I34" s="76"/>
      <c r="J34" s="76"/>
      <c r="K34" s="76"/>
      <c r="L34" s="76"/>
      <c r="M34" s="76"/>
      <c r="N34" s="76"/>
      <c r="O34" s="77"/>
      <c r="P34" s="1"/>
      <c r="Q34" s="52"/>
      <c r="R34" s="53"/>
      <c r="S34" s="53"/>
      <c r="T34" s="53"/>
      <c r="U34" s="53"/>
      <c r="V34" s="53"/>
      <c r="W34" s="53"/>
      <c r="X34" s="52"/>
      <c r="Y34" s="1"/>
      <c r="Z34" s="1"/>
      <c r="AA34" s="1"/>
    </row>
    <row r="35" spans="1:27" x14ac:dyDescent="0.15">
      <c r="A35" s="3"/>
      <c r="B35" s="5"/>
      <c r="C35" s="56" t="s">
        <v>113</v>
      </c>
      <c r="D35" s="6" t="s">
        <v>114</v>
      </c>
      <c r="E35" s="58"/>
      <c r="F35" s="59"/>
      <c r="G35" s="1"/>
      <c r="H35" s="75"/>
      <c r="I35" s="76"/>
      <c r="J35" s="76"/>
      <c r="K35" s="76"/>
      <c r="L35" s="76"/>
      <c r="M35" s="76"/>
      <c r="N35" s="76"/>
      <c r="O35" s="77"/>
      <c r="P35" s="1"/>
      <c r="Q35" s="52"/>
      <c r="R35" s="53"/>
      <c r="S35" s="53"/>
      <c r="T35" s="53"/>
      <c r="U35" s="53"/>
      <c r="V35" s="53"/>
      <c r="W35" s="53"/>
      <c r="X35" s="52"/>
      <c r="Y35" s="1"/>
      <c r="Z35" s="1"/>
      <c r="AA35" s="1"/>
    </row>
    <row r="36" spans="1:27" x14ac:dyDescent="0.15">
      <c r="A36" s="3"/>
      <c r="B36" s="5"/>
      <c r="C36" s="57"/>
      <c r="D36" s="6" t="s">
        <v>115</v>
      </c>
      <c r="E36" s="58"/>
      <c r="F36" s="59"/>
      <c r="G36" s="1"/>
      <c r="H36" s="57"/>
      <c r="I36" s="71"/>
      <c r="J36" s="71"/>
      <c r="K36" s="71"/>
      <c r="L36" s="71"/>
      <c r="M36" s="71"/>
      <c r="N36" s="71"/>
      <c r="O36" s="78"/>
      <c r="P36" s="1"/>
      <c r="Q36" s="52"/>
      <c r="R36" s="52"/>
      <c r="S36" s="52"/>
      <c r="T36" s="52"/>
      <c r="U36" s="52"/>
      <c r="V36" s="52"/>
      <c r="W36" s="52"/>
      <c r="X36" s="52"/>
      <c r="Y36" s="1"/>
      <c r="Z36" s="1"/>
      <c r="AA36" s="1"/>
    </row>
    <row r="37" spans="1:27" x14ac:dyDescent="0.15">
      <c r="A37" s="3"/>
      <c r="B37" s="5"/>
      <c r="C37" s="7" t="s">
        <v>116</v>
      </c>
      <c r="D37" s="6"/>
      <c r="E37" s="58"/>
      <c r="F37" s="59"/>
      <c r="G37" s="1"/>
      <c r="H37" s="8"/>
      <c r="I37" s="8"/>
      <c r="J37" s="8"/>
      <c r="K37" s="8"/>
      <c r="L37" s="8"/>
      <c r="M37" s="8"/>
      <c r="N37" s="8"/>
      <c r="O37" s="8"/>
      <c r="P37" s="3"/>
      <c r="Q37" s="8"/>
      <c r="R37" s="8"/>
      <c r="S37" s="8"/>
      <c r="T37" s="8"/>
      <c r="U37" s="8"/>
      <c r="V37" s="8"/>
      <c r="W37" s="8"/>
      <c r="X37" s="8"/>
      <c r="Y37" s="1"/>
      <c r="Z37" s="1"/>
      <c r="AA37" s="1"/>
    </row>
    <row r="38" spans="1:27" x14ac:dyDescent="0.15">
      <c r="A38" s="3"/>
      <c r="B38" s="5"/>
      <c r="C38" s="60" t="s">
        <v>117</v>
      </c>
      <c r="D38" s="59"/>
      <c r="E38" s="61"/>
      <c r="F38" s="59"/>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118</v>
      </c>
      <c r="D39" s="6" t="s">
        <v>119</v>
      </c>
      <c r="E39" s="58"/>
      <c r="F39" s="59"/>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9" t="s">
        <v>120</v>
      </c>
      <c r="D40" s="10" t="s">
        <v>121</v>
      </c>
      <c r="E40" s="58" t="s">
        <v>205</v>
      </c>
      <c r="F40" s="59"/>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1" t="s">
        <v>122</v>
      </c>
      <c r="D41" s="10" t="s">
        <v>123</v>
      </c>
      <c r="E41" s="58" t="s">
        <v>124</v>
      </c>
      <c r="F41" s="59"/>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54" t="s">
        <v>125</v>
      </c>
      <c r="D42" s="12" t="s">
        <v>126</v>
      </c>
      <c r="E42" s="63" t="s">
        <v>127</v>
      </c>
      <c r="F42" s="59"/>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64"/>
      <c r="D43" s="12" t="s">
        <v>128</v>
      </c>
      <c r="E43" s="63" t="s">
        <v>129</v>
      </c>
      <c r="F43" s="59"/>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64"/>
      <c r="D44" s="12" t="s">
        <v>130</v>
      </c>
      <c r="E44" s="63"/>
      <c r="F44" s="59"/>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64"/>
      <c r="D45" s="13" t="s">
        <v>131</v>
      </c>
      <c r="E45" s="63"/>
      <c r="F45" s="59"/>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64"/>
      <c r="D46" s="13" t="s">
        <v>132</v>
      </c>
      <c r="E46" s="63"/>
      <c r="F46" s="59"/>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5"/>
      <c r="D47" s="12" t="s">
        <v>133</v>
      </c>
      <c r="E47" s="63"/>
      <c r="F47" s="59"/>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4" t="s">
        <v>134</v>
      </c>
      <c r="D48" s="6" t="s">
        <v>135</v>
      </c>
      <c r="E48" s="58"/>
      <c r="F48" s="59"/>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64"/>
      <c r="D49" s="6" t="s">
        <v>137</v>
      </c>
      <c r="E49" s="58"/>
      <c r="F49" s="59"/>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5"/>
      <c r="D50" s="6" t="s">
        <v>138</v>
      </c>
      <c r="E50" s="58"/>
      <c r="F50" s="59"/>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66" t="s">
        <v>140</v>
      </c>
      <c r="D51" s="62"/>
      <c r="E51" s="65" t="s">
        <v>142</v>
      </c>
      <c r="F51" s="59"/>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60" t="s">
        <v>179</v>
      </c>
      <c r="D53" s="59"/>
      <c r="E53" s="58"/>
      <c r="F53" s="59"/>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60" t="s">
        <v>180</v>
      </c>
      <c r="D55" s="59"/>
      <c r="E55" s="58"/>
      <c r="F55" s="59"/>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0" t="s">
        <v>181</v>
      </c>
      <c r="C57" s="62"/>
      <c r="D57" s="62"/>
      <c r="E57" s="62"/>
      <c r="F57" s="59"/>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ht="18" x14ac:dyDescent="0.2">
      <c r="A59" s="3"/>
      <c r="B59" s="5"/>
      <c r="C59" s="7" t="s">
        <v>182</v>
      </c>
      <c r="D59" s="7" t="s">
        <v>25</v>
      </c>
      <c r="E59" s="7" t="s">
        <v>27</v>
      </c>
      <c r="F59" s="7" t="s">
        <v>183</v>
      </c>
      <c r="G59" s="1"/>
      <c r="H59" s="48" t="s">
        <v>143</v>
      </c>
      <c r="I59" s="48" t="s">
        <v>27</v>
      </c>
      <c r="J59" s="48" t="s">
        <v>144</v>
      </c>
      <c r="K59" s="48" t="s">
        <v>145</v>
      </c>
      <c r="L59" s="48" t="s">
        <v>146</v>
      </c>
      <c r="M59" s="48" t="s">
        <v>204</v>
      </c>
      <c r="N59" s="48" t="s">
        <v>147</v>
      </c>
      <c r="O59" s="48" t="s">
        <v>149</v>
      </c>
      <c r="P59" s="48" t="s">
        <v>151</v>
      </c>
      <c r="Q59" s="48" t="s">
        <v>154</v>
      </c>
      <c r="R59" s="48" t="s">
        <v>155</v>
      </c>
      <c r="S59" s="48" t="s">
        <v>156</v>
      </c>
      <c r="W59" s="1"/>
      <c r="X59" s="1"/>
      <c r="Y59" s="1"/>
      <c r="Z59" s="1"/>
      <c r="AA59" s="1"/>
    </row>
    <row r="60" spans="1:27" ht="18" x14ac:dyDescent="0.2">
      <c r="A60" s="3"/>
      <c r="B60" s="5"/>
      <c r="C60" s="27" t="str">
        <f>VLOOKUP($E$5,参照シート!$A$10:$G$15,4,FALSE)</f>
        <v>S(Level:60)</v>
      </c>
      <c r="D60" s="28">
        <v>402</v>
      </c>
      <c r="E60" s="28" t="s">
        <v>164</v>
      </c>
      <c r="F60" s="31" t="s">
        <v>198</v>
      </c>
      <c r="G60" s="1"/>
      <c r="H60" s="49">
        <v>402</v>
      </c>
      <c r="I60" s="49" t="s">
        <v>164</v>
      </c>
      <c r="J60" s="49" t="s">
        <v>165</v>
      </c>
      <c r="K60" s="49">
        <v>30</v>
      </c>
      <c r="L60" s="49">
        <v>50</v>
      </c>
      <c r="M60" s="49">
        <v>3</v>
      </c>
      <c r="N60" s="49">
        <v>3932</v>
      </c>
      <c r="O60" s="49">
        <v>3279</v>
      </c>
      <c r="P60" s="49">
        <v>1174</v>
      </c>
      <c r="Q60" s="79">
        <v>15016</v>
      </c>
      <c r="R60" s="49" t="s">
        <v>166</v>
      </c>
      <c r="S60" s="49" t="s">
        <v>200</v>
      </c>
      <c r="W60" s="1"/>
      <c r="X60" s="1"/>
      <c r="Y60" s="1"/>
      <c r="Z60" s="1"/>
      <c r="AA60" s="1"/>
    </row>
    <row r="61" spans="1:27" ht="18" x14ac:dyDescent="0.2">
      <c r="A61" s="3"/>
      <c r="B61" s="5"/>
      <c r="C61" s="27" t="str">
        <f>VLOOKUP($E$5,参照シート!$A$10:$G$15,5,FALSE)</f>
        <v>S(Level:60)</v>
      </c>
      <c r="D61" s="28">
        <v>841</v>
      </c>
      <c r="E61" s="28" t="s">
        <v>168</v>
      </c>
      <c r="F61" s="32" t="s">
        <v>196</v>
      </c>
      <c r="G61" s="1"/>
      <c r="H61" s="49">
        <v>841</v>
      </c>
      <c r="I61" s="49" t="s">
        <v>168</v>
      </c>
      <c r="J61" s="49" t="s">
        <v>169</v>
      </c>
      <c r="K61" s="49">
        <v>26</v>
      </c>
      <c r="L61" s="49">
        <v>50</v>
      </c>
      <c r="M61" s="49">
        <v>3</v>
      </c>
      <c r="N61" s="49">
        <v>4696</v>
      </c>
      <c r="O61" s="49">
        <v>1853</v>
      </c>
      <c r="P61" s="49">
        <v>1100</v>
      </c>
      <c r="Q61" s="79"/>
      <c r="R61" s="49" t="s">
        <v>170</v>
      </c>
      <c r="S61" s="49" t="s">
        <v>201</v>
      </c>
      <c r="W61" s="1"/>
      <c r="X61" s="1"/>
      <c r="Y61" s="1"/>
      <c r="Z61" s="1"/>
      <c r="AA61" s="1"/>
    </row>
    <row r="62" spans="1:27" ht="18" x14ac:dyDescent="0.2">
      <c r="A62" s="3"/>
      <c r="B62" s="5"/>
      <c r="C62" s="27" t="str">
        <f>VLOOKUP($E$5,参照シート!$A$10:$G$15,6,FALSE)</f>
        <v>S(Level:60)</v>
      </c>
      <c r="D62" s="28">
        <v>578</v>
      </c>
      <c r="E62" s="28" t="s">
        <v>172</v>
      </c>
      <c r="F62" s="32" t="s">
        <v>197</v>
      </c>
      <c r="G62" s="1"/>
      <c r="H62" s="49">
        <v>578</v>
      </c>
      <c r="I62" s="49" t="s">
        <v>172</v>
      </c>
      <c r="J62" s="49" t="s">
        <v>169</v>
      </c>
      <c r="K62" s="49">
        <v>26</v>
      </c>
      <c r="L62" s="49">
        <v>50</v>
      </c>
      <c r="M62" s="49">
        <v>3</v>
      </c>
      <c r="N62" s="49">
        <v>2539</v>
      </c>
      <c r="O62" s="49">
        <v>1546</v>
      </c>
      <c r="P62" s="49">
        <v>2929</v>
      </c>
      <c r="Q62" s="79"/>
      <c r="R62" s="49" t="s">
        <v>173</v>
      </c>
      <c r="S62" s="49" t="s">
        <v>202</v>
      </c>
      <c r="W62" s="1"/>
      <c r="X62" s="1"/>
      <c r="Y62" s="1"/>
      <c r="Z62" s="1"/>
      <c r="AA62" s="1"/>
    </row>
    <row r="63" spans="1:27" ht="18" x14ac:dyDescent="0.2">
      <c r="A63" s="3"/>
      <c r="B63" s="5"/>
      <c r="C63" s="27" t="str">
        <f>VLOOKUP($E$5,参照シート!$A$10:$G$15,7,FALSE)</f>
        <v>SS(Level:60)</v>
      </c>
      <c r="D63" s="28">
        <v>937</v>
      </c>
      <c r="E63" s="28" t="s">
        <v>175</v>
      </c>
      <c r="F63" s="32" t="s">
        <v>199</v>
      </c>
      <c r="G63" s="1"/>
      <c r="H63" s="49">
        <v>937</v>
      </c>
      <c r="I63" s="49" t="s">
        <v>175</v>
      </c>
      <c r="J63" s="49" t="s">
        <v>176</v>
      </c>
      <c r="K63" s="49">
        <v>35</v>
      </c>
      <c r="L63" s="49">
        <v>50</v>
      </c>
      <c r="M63" s="49">
        <v>3</v>
      </c>
      <c r="N63" s="49">
        <v>3849</v>
      </c>
      <c r="O63" s="49">
        <v>2450</v>
      </c>
      <c r="P63" s="49">
        <v>1886</v>
      </c>
      <c r="Q63" s="79"/>
      <c r="R63" s="49" t="s">
        <v>177</v>
      </c>
      <c r="S63" s="49" t="s">
        <v>203</v>
      </c>
      <c r="W63" s="1"/>
      <c r="X63" s="1"/>
      <c r="Y63" s="1"/>
      <c r="Z63" s="1"/>
      <c r="AA63" s="1"/>
    </row>
    <row r="64" spans="1:27" x14ac:dyDescent="0.15">
      <c r="A64" s="3"/>
      <c r="B64" s="5"/>
      <c r="C64" s="33"/>
      <c r="D64" s="34"/>
      <c r="E64" s="33"/>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35" t="s">
        <v>186</v>
      </c>
      <c r="C66" s="36"/>
      <c r="D66" s="36"/>
      <c r="E66" s="36"/>
      <c r="F66" s="37"/>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60" t="s">
        <v>188</v>
      </c>
      <c r="D68" s="62"/>
      <c r="E68" s="62"/>
      <c r="F68" s="59"/>
      <c r="G68" s="1"/>
      <c r="H68" s="1"/>
      <c r="I68" s="1"/>
      <c r="J68" s="1"/>
      <c r="K68" s="1"/>
      <c r="L68" s="1"/>
      <c r="M68" s="1"/>
      <c r="N68" s="1"/>
      <c r="O68" s="1"/>
      <c r="P68" s="1"/>
      <c r="Q68" s="1"/>
      <c r="R68" s="1"/>
      <c r="S68" s="1"/>
      <c r="T68" s="1"/>
      <c r="U68" s="1"/>
      <c r="V68" s="1"/>
      <c r="W68" s="1"/>
      <c r="X68" s="1"/>
      <c r="Y68" s="1"/>
      <c r="Z68" s="1"/>
      <c r="AA68" s="1"/>
    </row>
    <row r="69" spans="1:27" x14ac:dyDescent="0.15">
      <c r="A69" s="3"/>
      <c r="B69" s="5"/>
      <c r="C69" s="7" t="s">
        <v>25</v>
      </c>
      <c r="D69" s="7" t="s">
        <v>27</v>
      </c>
      <c r="E69" s="7" t="s">
        <v>208</v>
      </c>
      <c r="F69" s="7" t="s">
        <v>189</v>
      </c>
      <c r="G69" s="1"/>
      <c r="H69" s="1"/>
      <c r="I69" s="1"/>
      <c r="J69" s="1"/>
      <c r="K69" s="1"/>
      <c r="L69" s="1"/>
      <c r="M69" s="1"/>
      <c r="N69" s="1"/>
      <c r="O69" s="1"/>
      <c r="P69" s="1"/>
      <c r="Q69" s="1"/>
      <c r="R69" s="1"/>
      <c r="S69" s="1"/>
      <c r="T69" s="1"/>
      <c r="U69" s="1"/>
      <c r="V69" s="1"/>
      <c r="W69" s="1"/>
      <c r="X69" s="1"/>
      <c r="Y69" s="1"/>
      <c r="Z69" s="1"/>
      <c r="AA69" s="1"/>
    </row>
    <row r="70" spans="1:27" ht="75" x14ac:dyDescent="0.15">
      <c r="A70" s="3"/>
      <c r="B70" s="5"/>
      <c r="C70" s="38">
        <v>59</v>
      </c>
      <c r="D70" s="38" t="s">
        <v>210</v>
      </c>
      <c r="E70" s="39">
        <v>1</v>
      </c>
      <c r="F70" s="38" t="s">
        <v>214</v>
      </c>
      <c r="G70" s="1"/>
      <c r="H70" s="1"/>
      <c r="I70" s="1"/>
      <c r="J70" s="1"/>
      <c r="K70" s="1"/>
      <c r="L70" s="1"/>
      <c r="M70" s="1"/>
      <c r="N70" s="1"/>
      <c r="O70" s="1"/>
      <c r="P70" s="1"/>
      <c r="Q70" s="1"/>
      <c r="R70" s="1"/>
      <c r="S70" s="1"/>
      <c r="T70" s="1"/>
      <c r="U70" s="1"/>
      <c r="V70" s="1"/>
      <c r="W70" s="1"/>
      <c r="X70" s="1"/>
      <c r="Y70" s="1"/>
      <c r="Z70" s="1"/>
      <c r="AA70" s="1"/>
    </row>
    <row r="71" spans="1:27" ht="60" x14ac:dyDescent="0.15">
      <c r="A71" s="3"/>
      <c r="B71" s="5"/>
      <c r="C71" s="38">
        <v>68</v>
      </c>
      <c r="D71" s="38" t="s">
        <v>209</v>
      </c>
      <c r="E71" s="39">
        <v>2</v>
      </c>
      <c r="F71" s="38" t="s">
        <v>215</v>
      </c>
      <c r="G71" s="1"/>
      <c r="H71" s="1"/>
      <c r="I71" s="1"/>
      <c r="J71" s="1"/>
      <c r="K71" s="1"/>
      <c r="L71" s="1"/>
      <c r="M71" s="1"/>
      <c r="N71" s="1"/>
      <c r="O71" s="1"/>
      <c r="P71" s="1"/>
      <c r="Q71" s="1"/>
      <c r="R71" s="1"/>
      <c r="S71" s="1"/>
      <c r="T71" s="1"/>
      <c r="U71" s="1"/>
      <c r="V71" s="1"/>
      <c r="W71" s="1"/>
      <c r="X71" s="1"/>
      <c r="Y71" s="1"/>
      <c r="Z71" s="1"/>
      <c r="AA71" s="1"/>
    </row>
    <row r="72" spans="1:27" ht="18" customHeight="1" x14ac:dyDescent="0.15">
      <c r="A72" s="3"/>
      <c r="B72" s="5"/>
      <c r="C72" s="5"/>
      <c r="D72" s="5"/>
      <c r="E72" s="5"/>
      <c r="F72" s="5"/>
      <c r="G72" s="1"/>
      <c r="H72" s="1"/>
      <c r="I72" s="1"/>
      <c r="J72" s="1"/>
      <c r="K72" s="1"/>
      <c r="L72" s="1"/>
      <c r="M72" s="1"/>
      <c r="N72" s="1"/>
      <c r="O72" s="1"/>
      <c r="P72" s="1"/>
      <c r="Q72" s="1"/>
      <c r="R72" s="1"/>
      <c r="S72" s="1"/>
      <c r="T72" s="1"/>
      <c r="U72" s="1"/>
      <c r="V72" s="1"/>
      <c r="W72" s="1"/>
      <c r="X72" s="1"/>
      <c r="Y72" s="1"/>
      <c r="Z72" s="1"/>
      <c r="AA72" s="1"/>
    </row>
    <row r="73" spans="1:27" x14ac:dyDescent="0.15">
      <c r="A73" s="3"/>
      <c r="B73" s="5"/>
      <c r="C73" s="60" t="s">
        <v>190</v>
      </c>
      <c r="D73" s="62"/>
      <c r="E73" s="62"/>
      <c r="F73" s="59"/>
      <c r="G73" s="1"/>
      <c r="H73" s="1"/>
      <c r="I73" s="1"/>
      <c r="J73" s="1"/>
      <c r="K73" s="1"/>
      <c r="L73" s="1"/>
      <c r="M73" s="1"/>
      <c r="N73" s="1"/>
      <c r="O73" s="1"/>
      <c r="P73" s="1"/>
      <c r="Q73" s="1"/>
      <c r="R73" s="1"/>
      <c r="S73" s="1"/>
      <c r="T73" s="1"/>
      <c r="U73" s="1"/>
      <c r="V73" s="1"/>
      <c r="W73" s="1"/>
      <c r="X73" s="1"/>
      <c r="Y73" s="1"/>
      <c r="Z73" s="1"/>
      <c r="AA73" s="1"/>
    </row>
    <row r="74" spans="1:27" x14ac:dyDescent="0.15">
      <c r="A74" s="3"/>
      <c r="B74" s="5"/>
      <c r="C74" s="7" t="s">
        <v>25</v>
      </c>
      <c r="D74" s="7" t="s">
        <v>27</v>
      </c>
      <c r="E74" s="7" t="s">
        <v>208</v>
      </c>
      <c r="F74" s="7" t="s">
        <v>189</v>
      </c>
      <c r="G74" s="1"/>
      <c r="H74" s="1"/>
      <c r="I74" s="1"/>
      <c r="J74" s="1"/>
      <c r="K74" s="1"/>
      <c r="L74" s="1"/>
      <c r="M74" s="1"/>
      <c r="N74" s="1"/>
      <c r="O74" s="1"/>
      <c r="P74" s="1"/>
      <c r="Q74" s="1"/>
      <c r="R74" s="1"/>
      <c r="S74" s="1"/>
      <c r="T74" s="1"/>
      <c r="U74" s="1"/>
      <c r="V74" s="1"/>
      <c r="W74" s="1"/>
      <c r="X74" s="1"/>
      <c r="Y74" s="1"/>
      <c r="Z74" s="1"/>
      <c r="AA74" s="1"/>
    </row>
    <row r="75" spans="1:27" ht="45" x14ac:dyDescent="0.15">
      <c r="A75" s="3"/>
      <c r="B75" s="5"/>
      <c r="C75" s="39">
        <v>24</v>
      </c>
      <c r="D75" s="39" t="s">
        <v>211</v>
      </c>
      <c r="E75" s="39">
        <v>2</v>
      </c>
      <c r="F75" s="38" t="s">
        <v>212</v>
      </c>
      <c r="G75" s="1"/>
      <c r="H75" s="1"/>
      <c r="I75" s="1"/>
      <c r="J75" s="1"/>
      <c r="K75" s="1"/>
      <c r="L75" s="1"/>
      <c r="M75" s="1"/>
      <c r="N75" s="1"/>
      <c r="O75" s="1"/>
      <c r="P75" s="1"/>
      <c r="Q75" s="1"/>
      <c r="R75" s="1"/>
      <c r="S75" s="1"/>
      <c r="T75" s="1"/>
      <c r="U75" s="1"/>
      <c r="V75" s="1"/>
      <c r="W75" s="1"/>
      <c r="X75" s="1"/>
      <c r="Y75" s="1"/>
      <c r="Z75" s="1"/>
      <c r="AA75" s="1"/>
    </row>
    <row r="76" spans="1:27" ht="45" x14ac:dyDescent="0.15">
      <c r="A76" s="3"/>
      <c r="B76" s="5"/>
      <c r="C76" s="38">
        <v>24</v>
      </c>
      <c r="D76" s="39" t="s">
        <v>211</v>
      </c>
      <c r="E76" s="39">
        <v>2</v>
      </c>
      <c r="F76" s="42" t="s">
        <v>212</v>
      </c>
      <c r="G76" s="1"/>
      <c r="H76" s="1"/>
      <c r="I76" s="1"/>
      <c r="J76" s="1"/>
      <c r="K76" s="1"/>
      <c r="L76" s="1"/>
      <c r="M76" s="1"/>
      <c r="N76" s="1"/>
      <c r="O76" s="1"/>
      <c r="P76" s="1"/>
      <c r="Q76" s="1"/>
      <c r="R76" s="1"/>
      <c r="S76" s="1"/>
      <c r="T76" s="1"/>
      <c r="U76" s="1"/>
      <c r="V76" s="1"/>
      <c r="W76" s="1"/>
      <c r="X76" s="1"/>
      <c r="Y76" s="1"/>
      <c r="Z76" s="1"/>
      <c r="AA76" s="1"/>
    </row>
    <row r="77" spans="1:27" ht="18" customHeight="1" x14ac:dyDescent="0.15">
      <c r="A77" s="3"/>
      <c r="B77" s="5"/>
      <c r="C77" s="5"/>
      <c r="D77" s="5"/>
      <c r="E77" s="5"/>
      <c r="F77" s="5"/>
      <c r="G77" s="1"/>
      <c r="H77" s="1"/>
      <c r="I77" s="1"/>
      <c r="J77" s="1"/>
      <c r="K77" s="1"/>
      <c r="L77" s="1"/>
      <c r="M77" s="1"/>
      <c r="N77" s="1"/>
      <c r="O77" s="1"/>
      <c r="P77" s="1"/>
      <c r="Q77" s="1"/>
      <c r="R77" s="1"/>
      <c r="S77" s="1"/>
      <c r="T77" s="1"/>
      <c r="U77" s="1"/>
      <c r="V77" s="1"/>
      <c r="W77" s="1"/>
      <c r="X77" s="1"/>
      <c r="Y77" s="1"/>
      <c r="Z77" s="1"/>
      <c r="AA77" s="1"/>
    </row>
    <row r="78" spans="1:27" x14ac:dyDescent="0.15">
      <c r="A78" s="3"/>
      <c r="B78" s="5"/>
      <c r="C78" s="60" t="s">
        <v>191</v>
      </c>
      <c r="D78" s="62"/>
      <c r="E78" s="62"/>
      <c r="F78" s="59"/>
      <c r="G78" s="1"/>
      <c r="H78" s="1"/>
      <c r="I78" s="1"/>
      <c r="J78" s="1"/>
      <c r="K78" s="1"/>
      <c r="L78" s="1"/>
      <c r="M78" s="1"/>
      <c r="N78" s="1"/>
      <c r="O78" s="1"/>
      <c r="P78" s="1"/>
      <c r="Q78" s="1"/>
      <c r="R78" s="1"/>
      <c r="S78" s="1"/>
      <c r="T78" s="1"/>
      <c r="U78" s="1"/>
      <c r="V78" s="1"/>
      <c r="W78" s="1"/>
      <c r="X78" s="1"/>
      <c r="Y78" s="1"/>
      <c r="Z78" s="1"/>
      <c r="AA78" s="1"/>
    </row>
    <row r="79" spans="1:27" x14ac:dyDescent="0.15">
      <c r="A79" s="3"/>
      <c r="B79" s="5"/>
      <c r="C79" s="7" t="s">
        <v>25</v>
      </c>
      <c r="D79" s="7" t="s">
        <v>27</v>
      </c>
      <c r="E79" s="7" t="s">
        <v>208</v>
      </c>
      <c r="F79" s="7" t="s">
        <v>189</v>
      </c>
      <c r="G79" s="1"/>
      <c r="H79" s="1"/>
      <c r="I79" s="1"/>
      <c r="J79" s="1"/>
      <c r="K79" s="1"/>
      <c r="L79" s="1"/>
      <c r="M79" s="1"/>
      <c r="N79" s="1"/>
      <c r="O79" s="1"/>
      <c r="P79" s="1"/>
      <c r="Q79" s="1"/>
      <c r="R79" s="1"/>
      <c r="S79" s="1"/>
      <c r="T79" s="1"/>
      <c r="U79" s="1"/>
      <c r="V79" s="1"/>
      <c r="W79" s="1"/>
      <c r="X79" s="1"/>
      <c r="Y79" s="1"/>
      <c r="Z79" s="1"/>
      <c r="AA79" s="1"/>
    </row>
    <row r="80" spans="1:27" ht="75" x14ac:dyDescent="0.15">
      <c r="A80" s="3"/>
      <c r="B80" s="5"/>
      <c r="C80" s="39">
        <v>145</v>
      </c>
      <c r="D80" s="38" t="s">
        <v>213</v>
      </c>
      <c r="E80" s="39">
        <v>2</v>
      </c>
      <c r="F80" s="38" t="s">
        <v>216</v>
      </c>
      <c r="G80" s="1"/>
      <c r="H80" s="1"/>
      <c r="I80" s="1"/>
      <c r="J80" s="1"/>
      <c r="K80" s="1"/>
      <c r="L80" s="1"/>
      <c r="M80" s="1"/>
      <c r="N80" s="1"/>
      <c r="O80" s="1"/>
      <c r="P80" s="1"/>
      <c r="Q80" s="1"/>
      <c r="R80" s="1"/>
      <c r="S80" s="1"/>
      <c r="T80" s="1"/>
      <c r="U80" s="1"/>
      <c r="V80" s="1"/>
      <c r="W80" s="1"/>
      <c r="X80" s="1"/>
      <c r="Y80" s="1"/>
      <c r="Z80" s="1"/>
      <c r="AA80" s="1"/>
    </row>
    <row r="81" spans="1:27" s="47" customFormat="1" x14ac:dyDescent="0.15">
      <c r="A81" s="3"/>
      <c r="B81" s="40"/>
      <c r="C81" s="42"/>
      <c r="D81" s="41"/>
      <c r="E81" s="41"/>
      <c r="F81" s="42"/>
      <c r="G81" s="3"/>
      <c r="H81" s="3"/>
      <c r="I81" s="3"/>
      <c r="J81" s="3"/>
      <c r="K81" s="3"/>
      <c r="L81" s="3"/>
      <c r="M81" s="3"/>
      <c r="N81" s="3"/>
      <c r="O81" s="3"/>
      <c r="P81" s="3"/>
      <c r="Q81" s="3"/>
      <c r="R81" s="3"/>
      <c r="S81" s="3"/>
      <c r="T81" s="3"/>
      <c r="U81" s="3"/>
      <c r="V81" s="3"/>
      <c r="W81" s="3"/>
      <c r="X81" s="3"/>
      <c r="Y81" s="3"/>
      <c r="Z81" s="3"/>
      <c r="AA81" s="3"/>
    </row>
    <row r="82" spans="1:27" ht="18" customHeight="1" x14ac:dyDescent="0.15">
      <c r="A82" s="3"/>
      <c r="B82" s="5"/>
      <c r="C82" s="5"/>
      <c r="D82" s="5"/>
      <c r="E82" s="5"/>
      <c r="F82" s="40"/>
      <c r="G82" s="1"/>
      <c r="H82" s="1"/>
      <c r="I82" s="1"/>
      <c r="J82" s="1"/>
      <c r="K82" s="1"/>
      <c r="L82" s="1"/>
      <c r="M82" s="1"/>
      <c r="N82" s="1"/>
      <c r="O82" s="1"/>
      <c r="P82" s="1"/>
      <c r="Q82" s="1"/>
      <c r="R82" s="1"/>
      <c r="S82" s="1"/>
      <c r="T82" s="1"/>
      <c r="U82" s="1"/>
      <c r="V82" s="1"/>
      <c r="W82" s="1"/>
      <c r="X82" s="1"/>
      <c r="Y82" s="1"/>
      <c r="Z82" s="1"/>
      <c r="AA82" s="1"/>
    </row>
    <row r="83" spans="1:27" x14ac:dyDescent="0.15">
      <c r="A83" s="3"/>
      <c r="B83" s="5"/>
      <c r="C83" s="60" t="s">
        <v>192</v>
      </c>
      <c r="D83" s="62"/>
      <c r="E83" s="62"/>
      <c r="F83" s="59"/>
      <c r="G83" s="1"/>
      <c r="H83" s="1"/>
      <c r="I83" s="1"/>
      <c r="J83" s="1"/>
      <c r="K83" s="1"/>
      <c r="L83" s="1"/>
      <c r="M83" s="1"/>
      <c r="N83" s="1"/>
      <c r="O83" s="1"/>
      <c r="P83" s="1"/>
      <c r="Q83" s="1"/>
      <c r="R83" s="1"/>
      <c r="S83" s="1"/>
      <c r="T83" s="1"/>
      <c r="U83" s="1"/>
      <c r="V83" s="1"/>
      <c r="W83" s="1"/>
      <c r="X83" s="1"/>
      <c r="Y83" s="1"/>
      <c r="Z83" s="1"/>
      <c r="AA83" s="1"/>
    </row>
    <row r="84" spans="1:27" x14ac:dyDescent="0.15">
      <c r="A84" s="3"/>
      <c r="B84" s="5"/>
      <c r="C84" s="7" t="s">
        <v>25</v>
      </c>
      <c r="D84" s="7" t="s">
        <v>27</v>
      </c>
      <c r="E84" s="7" t="s">
        <v>208</v>
      </c>
      <c r="F84" s="7" t="s">
        <v>189</v>
      </c>
      <c r="G84" s="1"/>
      <c r="H84" s="1"/>
      <c r="I84" s="1"/>
      <c r="J84" s="1"/>
      <c r="K84" s="1"/>
      <c r="L84" s="1"/>
      <c r="M84" s="1"/>
      <c r="N84" s="1"/>
      <c r="O84" s="1"/>
      <c r="P84" s="1"/>
      <c r="Q84" s="1"/>
      <c r="R84" s="1"/>
      <c r="S84" s="1"/>
      <c r="T84" s="1"/>
      <c r="U84" s="1"/>
      <c r="V84" s="1"/>
      <c r="W84" s="1"/>
      <c r="X84" s="1"/>
      <c r="Y84" s="1"/>
      <c r="Z84" s="1"/>
      <c r="AA84" s="1"/>
    </row>
    <row r="85" spans="1:27" ht="75" x14ac:dyDescent="0.15">
      <c r="A85" s="3"/>
      <c r="B85" s="5"/>
      <c r="C85" s="41">
        <v>1324</v>
      </c>
      <c r="D85" s="39" t="s">
        <v>194</v>
      </c>
      <c r="E85" s="39">
        <v>2</v>
      </c>
      <c r="F85" s="38" t="s">
        <v>217</v>
      </c>
      <c r="G85" s="1"/>
      <c r="H85" s="1"/>
      <c r="I85" s="1"/>
      <c r="J85" s="1"/>
      <c r="K85" s="1"/>
      <c r="L85" s="1"/>
      <c r="M85" s="1"/>
      <c r="N85" s="1"/>
      <c r="O85" s="1"/>
      <c r="P85" s="1"/>
      <c r="Q85" s="1"/>
      <c r="R85" s="1"/>
      <c r="S85" s="1"/>
      <c r="T85" s="1"/>
      <c r="U85" s="1"/>
      <c r="V85" s="1"/>
      <c r="W85" s="1"/>
      <c r="X85" s="1"/>
      <c r="Y85" s="1"/>
      <c r="Z85" s="1"/>
      <c r="AA85" s="1"/>
    </row>
    <row r="86" spans="1:27" ht="90" x14ac:dyDescent="0.15">
      <c r="A86" s="3"/>
      <c r="B86" s="5"/>
      <c r="C86" s="42">
        <v>1325</v>
      </c>
      <c r="D86" s="41" t="s">
        <v>195</v>
      </c>
      <c r="E86" s="39">
        <v>1</v>
      </c>
      <c r="F86" s="38" t="s">
        <v>218</v>
      </c>
      <c r="G86" s="1"/>
      <c r="H86" s="1"/>
      <c r="I86" s="1"/>
      <c r="J86" s="1"/>
      <c r="K86" s="1"/>
      <c r="L86" s="1"/>
      <c r="M86" s="1"/>
      <c r="N86" s="1"/>
      <c r="O86" s="1"/>
      <c r="P86" s="1"/>
      <c r="Q86" s="1"/>
      <c r="R86" s="1"/>
      <c r="S86" s="1"/>
      <c r="T86" s="1"/>
      <c r="U86" s="1"/>
      <c r="V86" s="1"/>
      <c r="W86" s="1"/>
      <c r="X86" s="1"/>
      <c r="Y86" s="1"/>
      <c r="Z86" s="1"/>
      <c r="AA86" s="1"/>
    </row>
    <row r="87" spans="1:27" ht="18" customHeight="1" x14ac:dyDescent="0.15">
      <c r="A87" s="3"/>
      <c r="B87" s="5"/>
      <c r="C87" s="5"/>
      <c r="D87" s="5"/>
      <c r="E87" s="5"/>
      <c r="F87" s="5"/>
      <c r="G87" s="1"/>
      <c r="H87" s="1"/>
      <c r="I87" s="1"/>
      <c r="J87" s="1"/>
      <c r="K87" s="1"/>
      <c r="L87" s="1"/>
      <c r="M87" s="1"/>
      <c r="N87" s="1"/>
      <c r="O87" s="1"/>
      <c r="P87" s="1"/>
      <c r="Q87" s="1"/>
      <c r="R87" s="1"/>
      <c r="S87" s="1"/>
      <c r="T87" s="1"/>
      <c r="U87" s="1"/>
      <c r="V87" s="1"/>
      <c r="W87" s="1"/>
      <c r="X87" s="1"/>
      <c r="Y87" s="1"/>
      <c r="Z87" s="1"/>
      <c r="AA87" s="1"/>
    </row>
    <row r="88" spans="1:27" ht="18" customHeight="1" x14ac:dyDescent="0.15">
      <c r="A88" s="3"/>
      <c r="B88" s="5"/>
      <c r="C88" s="5"/>
      <c r="D88" s="5"/>
      <c r="E88" s="5"/>
      <c r="F88" s="5"/>
      <c r="G88" s="1"/>
      <c r="H88" s="1"/>
      <c r="I88" s="1"/>
      <c r="J88" s="1"/>
      <c r="K88" s="1"/>
      <c r="L88" s="1"/>
      <c r="M88" s="1"/>
      <c r="N88" s="1"/>
      <c r="O88" s="1"/>
      <c r="P88" s="1"/>
      <c r="Q88" s="1"/>
      <c r="R88" s="1"/>
      <c r="S88" s="1"/>
      <c r="T88" s="1"/>
      <c r="U88" s="1"/>
      <c r="V88" s="1"/>
      <c r="W88" s="1"/>
      <c r="X88" s="1"/>
      <c r="Y88" s="1"/>
      <c r="Z88" s="1"/>
      <c r="AA88" s="1"/>
    </row>
    <row r="89" spans="1:27" ht="18" customHeight="1" x14ac:dyDescent="0.15">
      <c r="A89" s="3"/>
      <c r="B89" s="3"/>
      <c r="C89" s="3"/>
      <c r="D89" s="3"/>
      <c r="E89" s="3"/>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sheetData>
  <mergeCells count="74">
    <mergeCell ref="Q60:Q63"/>
    <mergeCell ref="A1:F1"/>
    <mergeCell ref="B3:F3"/>
    <mergeCell ref="E5:F5"/>
    <mergeCell ref="B10:F10"/>
    <mergeCell ref="E37:F37"/>
    <mergeCell ref="E32:F32"/>
    <mergeCell ref="E33:F33"/>
    <mergeCell ref="C13:C19"/>
    <mergeCell ref="C20:C25"/>
    <mergeCell ref="C5:D5"/>
    <mergeCell ref="C6:D6"/>
    <mergeCell ref="C12:D12"/>
    <mergeCell ref="C7:D7"/>
    <mergeCell ref="C31:C32"/>
    <mergeCell ref="C29:C30"/>
    <mergeCell ref="E6:F6"/>
    <mergeCell ref="E26:F26"/>
    <mergeCell ref="E20:F20"/>
    <mergeCell ref="H2:O2"/>
    <mergeCell ref="H3:O18"/>
    <mergeCell ref="E25:F25"/>
    <mergeCell ref="E13:F13"/>
    <mergeCell ref="E16:F16"/>
    <mergeCell ref="E12:F12"/>
    <mergeCell ref="E19:F19"/>
    <mergeCell ref="E17:F17"/>
    <mergeCell ref="E18:F18"/>
    <mergeCell ref="H20:O20"/>
    <mergeCell ref="H21:O36"/>
    <mergeCell ref="E15:F15"/>
    <mergeCell ref="E14:F14"/>
    <mergeCell ref="E7:F7"/>
    <mergeCell ref="E21:F21"/>
    <mergeCell ref="E24:F24"/>
    <mergeCell ref="E23:F23"/>
    <mergeCell ref="E22:F22"/>
    <mergeCell ref="C83:F83"/>
    <mergeCell ref="E51:F51"/>
    <mergeCell ref="E50:F50"/>
    <mergeCell ref="E55:F55"/>
    <mergeCell ref="E53:F53"/>
    <mergeCell ref="B57:F57"/>
    <mergeCell ref="C53:D53"/>
    <mergeCell ref="C51:D51"/>
    <mergeCell ref="C55:D55"/>
    <mergeCell ref="C48:C50"/>
    <mergeCell ref="C73:F73"/>
    <mergeCell ref="C78:F78"/>
    <mergeCell ref="C68:F68"/>
    <mergeCell ref="E45:F45"/>
    <mergeCell ref="E46:F46"/>
    <mergeCell ref="E49:F49"/>
    <mergeCell ref="E48:F48"/>
    <mergeCell ref="C42:C47"/>
    <mergeCell ref="E47:F47"/>
    <mergeCell ref="E42:F42"/>
    <mergeCell ref="E44:F44"/>
    <mergeCell ref="E43:F43"/>
    <mergeCell ref="C26:C27"/>
    <mergeCell ref="C33:C34"/>
    <mergeCell ref="E41:F41"/>
    <mergeCell ref="E36:F36"/>
    <mergeCell ref="C38:D38"/>
    <mergeCell ref="E40:F40"/>
    <mergeCell ref="E38:F38"/>
    <mergeCell ref="E39:F39"/>
    <mergeCell ref="E35:F35"/>
    <mergeCell ref="C35:C36"/>
    <mergeCell ref="E34:F34"/>
    <mergeCell ref="E31:F31"/>
    <mergeCell ref="E30:F30"/>
    <mergeCell ref="E29:F29"/>
    <mergeCell ref="E27:F27"/>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2</v>
      </c>
      <c r="C2" s="4" t="s">
        <v>25</v>
      </c>
      <c r="D2" s="4" t="s">
        <v>27</v>
      </c>
      <c r="E2" s="4" t="s">
        <v>29</v>
      </c>
      <c r="F2" s="4" t="s">
        <v>31</v>
      </c>
      <c r="G2" s="4" t="s">
        <v>32</v>
      </c>
      <c r="H2" s="4" t="s">
        <v>33</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3</v>
      </c>
      <c r="B3" s="1"/>
      <c r="C3" s="1"/>
      <c r="D3" s="3"/>
      <c r="E3" s="3"/>
      <c r="F3" s="3"/>
      <c r="G3" s="3"/>
      <c r="H3" s="3"/>
      <c r="I3" s="3"/>
      <c r="J3" s="3"/>
    </row>
    <row r="4" spans="1:15" ht="15" customHeight="1" x14ac:dyDescent="0.15">
      <c r="A4" s="2" t="s">
        <v>4</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26</v>
      </c>
      <c r="G10" s="2" t="s">
        <v>28</v>
      </c>
      <c r="H10" s="3" t="s">
        <v>30</v>
      </c>
      <c r="I10" s="3" t="s">
        <v>30</v>
      </c>
      <c r="J10" s="3" t="s">
        <v>30</v>
      </c>
      <c r="K10" s="3" t="s">
        <v>30</v>
      </c>
      <c r="L10" s="3" t="s">
        <v>34</v>
      </c>
      <c r="M10" s="3" t="s">
        <v>34</v>
      </c>
      <c r="N10" s="3" t="s">
        <v>34</v>
      </c>
      <c r="O10" s="3" t="s">
        <v>35</v>
      </c>
    </row>
    <row r="11" spans="1:15" ht="15" customHeight="1" x14ac:dyDescent="0.15">
      <c r="A11" s="2" t="s">
        <v>3</v>
      </c>
      <c r="B11" s="2" t="s">
        <v>22</v>
      </c>
      <c r="C11" s="2" t="s">
        <v>36</v>
      </c>
      <c r="D11" s="2" t="s">
        <v>28</v>
      </c>
      <c r="E11" s="2" t="s">
        <v>28</v>
      </c>
      <c r="F11" s="2" t="s">
        <v>28</v>
      </c>
      <c r="G11" s="2" t="s">
        <v>37</v>
      </c>
      <c r="H11" s="3" t="s">
        <v>30</v>
      </c>
      <c r="I11" s="3" t="s">
        <v>30</v>
      </c>
      <c r="J11" s="3" t="s">
        <v>30</v>
      </c>
      <c r="K11" s="3" t="s">
        <v>34</v>
      </c>
      <c r="L11" s="3" t="s">
        <v>34</v>
      </c>
      <c r="M11" s="3" t="s">
        <v>34</v>
      </c>
      <c r="N11" s="3" t="s">
        <v>30</v>
      </c>
      <c r="O11" s="3" t="s">
        <v>35</v>
      </c>
    </row>
    <row r="12" spans="1:15" ht="15" customHeight="1" x14ac:dyDescent="0.15">
      <c r="A12" s="2" t="s">
        <v>4</v>
      </c>
      <c r="B12" s="2" t="s">
        <v>38</v>
      </c>
      <c r="C12" s="2" t="s">
        <v>39</v>
      </c>
      <c r="D12" s="2" t="s">
        <v>40</v>
      </c>
      <c r="E12" s="2" t="s">
        <v>41</v>
      </c>
      <c r="F12" s="2" t="s">
        <v>41</v>
      </c>
      <c r="G12" s="2" t="s">
        <v>42</v>
      </c>
      <c r="H12" s="3" t="s">
        <v>30</v>
      </c>
      <c r="I12" s="3" t="s">
        <v>34</v>
      </c>
      <c r="J12" s="3" t="s">
        <v>34</v>
      </c>
      <c r="K12" s="3" t="s">
        <v>30</v>
      </c>
      <c r="L12" s="3" t="s">
        <v>30</v>
      </c>
      <c r="M12" s="3" t="s">
        <v>30</v>
      </c>
      <c r="N12" s="3" t="s">
        <v>30</v>
      </c>
      <c r="O12" s="3" t="str">
        <f>CONCATENATE(基礎設計!E21,"襲来！")</f>
        <v>アウリ襲来！</v>
      </c>
    </row>
    <row r="13" spans="1:15" ht="15" customHeight="1" x14ac:dyDescent="0.15">
      <c r="A13" s="2" t="s">
        <v>5</v>
      </c>
      <c r="B13" s="2" t="s">
        <v>43</v>
      </c>
      <c r="C13" s="2" t="s">
        <v>44</v>
      </c>
      <c r="D13" s="2" t="s">
        <v>42</v>
      </c>
      <c r="E13" s="2" t="s">
        <v>41</v>
      </c>
      <c r="F13" s="2" t="s">
        <v>40</v>
      </c>
      <c r="G13" s="2" t="s">
        <v>42</v>
      </c>
      <c r="H13" s="3" t="s">
        <v>34</v>
      </c>
      <c r="I13" s="3" t="s">
        <v>30</v>
      </c>
      <c r="J13" s="3" t="s">
        <v>30</v>
      </c>
      <c r="K13" s="3" t="s">
        <v>30</v>
      </c>
      <c r="L13" s="3" t="s">
        <v>30</v>
      </c>
      <c r="M13" s="3" t="s">
        <v>30</v>
      </c>
      <c r="N13" s="3" t="s">
        <v>30</v>
      </c>
      <c r="O13" s="3" t="str">
        <f>CONCATENATE(基礎設計!E21,"襲来！")</f>
        <v>アウリ襲来！</v>
      </c>
    </row>
    <row r="14" spans="1:15" ht="15" customHeight="1" x14ac:dyDescent="0.15">
      <c r="A14" s="2" t="s">
        <v>6</v>
      </c>
      <c r="B14" s="2" t="s">
        <v>45</v>
      </c>
      <c r="C14" s="2" t="s">
        <v>46</v>
      </c>
      <c r="D14" s="2" t="s">
        <v>42</v>
      </c>
      <c r="E14" s="2" t="s">
        <v>42</v>
      </c>
      <c r="F14" s="2" t="s">
        <v>42</v>
      </c>
      <c r="G14" s="2" t="s">
        <v>42</v>
      </c>
      <c r="H14" s="3" t="s">
        <v>30</v>
      </c>
      <c r="I14" s="3" t="s">
        <v>34</v>
      </c>
      <c r="J14" s="3" t="s">
        <v>30</v>
      </c>
      <c r="K14" s="3" t="s">
        <v>30</v>
      </c>
      <c r="L14" s="3" t="s">
        <v>30</v>
      </c>
      <c r="M14" s="3" t="s">
        <v>30</v>
      </c>
      <c r="N14" s="3" t="s">
        <v>30</v>
      </c>
      <c r="O14" s="3" t="str">
        <f>CONCATENATE(基礎設計!E21,"チャレンジ")</f>
        <v>アウリチャレンジ</v>
      </c>
    </row>
    <row r="15" spans="1:15" ht="15" customHeight="1" x14ac:dyDescent="0.15">
      <c r="A15" s="2" t="s">
        <v>8</v>
      </c>
      <c r="B15" s="2" t="s">
        <v>47</v>
      </c>
      <c r="C15" s="2" t="s">
        <v>48</v>
      </c>
      <c r="D15" s="2" t="s">
        <v>49</v>
      </c>
      <c r="E15" s="2" t="s">
        <v>49</v>
      </c>
      <c r="F15" s="2" t="s">
        <v>49</v>
      </c>
      <c r="G15" s="2" t="s">
        <v>49</v>
      </c>
      <c r="H15" s="2" t="s">
        <v>49</v>
      </c>
      <c r="I15" s="2" t="s">
        <v>49</v>
      </c>
      <c r="J15" s="2" t="s">
        <v>49</v>
      </c>
      <c r="K15" s="2" t="s">
        <v>49</v>
      </c>
      <c r="L15" s="2" t="s">
        <v>49</v>
      </c>
      <c r="M15" s="2" t="s">
        <v>49</v>
      </c>
      <c r="N15" s="2" t="s">
        <v>49</v>
      </c>
      <c r="O15" s="2" t="s">
        <v>49</v>
      </c>
    </row>
    <row r="16" spans="1:15" x14ac:dyDescent="0.15">
      <c r="A16" s="1"/>
      <c r="B16" s="1"/>
      <c r="C16" s="1"/>
      <c r="D16" s="1"/>
      <c r="E16" s="1"/>
      <c r="F16" s="1"/>
      <c r="G16" s="1"/>
    </row>
    <row r="17" spans="1:26" ht="15" customHeight="1" x14ac:dyDescent="0.15">
      <c r="A17" s="2" t="s">
        <v>50</v>
      </c>
      <c r="B17" s="1"/>
      <c r="C17" s="1"/>
      <c r="D17" s="1"/>
      <c r="E17" s="1"/>
      <c r="F17" s="1"/>
      <c r="G17" s="1"/>
    </row>
    <row r="18" spans="1:26" ht="15" customHeight="1" x14ac:dyDescent="0.15">
      <c r="A18" s="2" t="s">
        <v>1</v>
      </c>
      <c r="B18" s="2" t="s">
        <v>51</v>
      </c>
      <c r="C18" s="1"/>
      <c r="D18" s="1"/>
      <c r="E18" s="1"/>
      <c r="F18" s="1"/>
      <c r="G18" s="1"/>
    </row>
    <row r="19" spans="1:26" ht="15" customHeight="1" x14ac:dyDescent="0.15">
      <c r="A19" s="2" t="s">
        <v>3</v>
      </c>
      <c r="B19" s="2" t="s">
        <v>51</v>
      </c>
      <c r="C19" s="1"/>
      <c r="D19" s="1"/>
      <c r="E19" s="1"/>
      <c r="F19" s="1"/>
      <c r="G19" s="1"/>
    </row>
    <row r="20" spans="1:26" ht="15" customHeight="1" x14ac:dyDescent="0.15">
      <c r="A20" s="2" t="s">
        <v>4</v>
      </c>
      <c r="B20" s="2" t="s">
        <v>52</v>
      </c>
      <c r="C20" s="1"/>
      <c r="D20" s="1"/>
      <c r="E20" s="1"/>
      <c r="F20" s="1"/>
      <c r="G20" s="1"/>
    </row>
    <row r="21" spans="1:26" ht="15" customHeight="1" x14ac:dyDescent="0.15">
      <c r="A21" s="2" t="s">
        <v>5</v>
      </c>
      <c r="B21" s="2" t="s">
        <v>53</v>
      </c>
      <c r="C21" s="1"/>
      <c r="D21" s="1"/>
      <c r="E21" s="1"/>
      <c r="F21" s="1"/>
      <c r="G21" s="1"/>
    </row>
    <row r="22" spans="1:26" ht="15" customHeight="1" x14ac:dyDescent="0.15">
      <c r="A22" s="2" t="s">
        <v>6</v>
      </c>
      <c r="B22" s="2" t="s">
        <v>54</v>
      </c>
      <c r="C22" s="1"/>
      <c r="D22" s="1"/>
      <c r="E22" s="1"/>
      <c r="F22" s="1"/>
      <c r="G22" s="1"/>
    </row>
    <row r="23" spans="1:26" ht="15" customHeight="1" x14ac:dyDescent="0.15">
      <c r="A23" s="2" t="s">
        <v>8</v>
      </c>
      <c r="B23" s="2" t="s">
        <v>56</v>
      </c>
      <c r="C23" s="1"/>
      <c r="D23" s="1"/>
      <c r="E23" s="1"/>
      <c r="F23" s="1"/>
      <c r="G23" s="1"/>
    </row>
    <row r="24" spans="1:26" x14ac:dyDescent="0.15">
      <c r="A24" s="1"/>
      <c r="B24" s="1"/>
      <c r="C24" s="1"/>
      <c r="D24" s="1"/>
      <c r="E24" s="1"/>
      <c r="F24" s="1"/>
      <c r="G24" s="1"/>
    </row>
    <row r="25" spans="1:26" ht="15" customHeight="1" x14ac:dyDescent="0.15">
      <c r="A25" s="2" t="s">
        <v>57</v>
      </c>
      <c r="B25" s="1"/>
      <c r="C25" s="1"/>
      <c r="D25" s="1"/>
      <c r="E25" s="1"/>
      <c r="F25" s="1"/>
      <c r="G25" s="1"/>
    </row>
    <row r="26" spans="1:26" ht="15" customHeight="1" x14ac:dyDescent="0.15">
      <c r="A26" s="3" t="s">
        <v>58</v>
      </c>
      <c r="B26" s="1"/>
      <c r="C26" s="1"/>
      <c r="D26" s="1"/>
      <c r="E26" s="1"/>
      <c r="F26" s="1"/>
      <c r="G26" s="1"/>
    </row>
    <row r="27" spans="1:26" ht="15" customHeight="1" x14ac:dyDescent="0.15">
      <c r="A27" s="2" t="s">
        <v>59</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60</v>
      </c>
      <c r="B28" s="1"/>
      <c r="C28" s="1"/>
      <c r="D28" s="1"/>
      <c r="E28" s="1"/>
      <c r="F28" s="1"/>
      <c r="G28" s="1"/>
    </row>
    <row r="29" spans="1:26" ht="15" customHeight="1" x14ac:dyDescent="0.15">
      <c r="A29" s="3" t="s">
        <v>61</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62</v>
      </c>
      <c r="B30" s="1"/>
      <c r="C30" s="1"/>
      <c r="D30" s="1"/>
      <c r="E30" s="1"/>
      <c r="F30" s="1"/>
      <c r="G30" s="1"/>
    </row>
    <row r="31" spans="1:26" ht="15" customHeight="1" x14ac:dyDescent="0.15">
      <c r="A31" s="3" t="s">
        <v>63</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64</v>
      </c>
      <c r="B32" s="1"/>
      <c r="C32" s="1"/>
      <c r="D32" s="1"/>
      <c r="E32" s="1"/>
      <c r="F32" s="1"/>
      <c r="G32" s="1"/>
    </row>
    <row r="33" spans="1:26" ht="15" customHeight="1" x14ac:dyDescent="0.15">
      <c r="A33" s="3" t="s">
        <v>65</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66</v>
      </c>
      <c r="B34" s="1"/>
      <c r="C34" s="1"/>
      <c r="D34" s="1"/>
      <c r="E34" s="1"/>
      <c r="F34" s="1"/>
      <c r="G34" s="1"/>
    </row>
    <row r="35" spans="1:26" x14ac:dyDescent="0.15">
      <c r="A35" s="1"/>
      <c r="B35" s="1"/>
      <c r="C35" s="1"/>
      <c r="D35" s="1"/>
      <c r="E35" s="1"/>
      <c r="F35" s="1"/>
      <c r="G35" s="1"/>
    </row>
    <row r="36" spans="1:26" ht="15" customHeight="1" x14ac:dyDescent="0.15">
      <c r="A36" s="3" t="s">
        <v>29</v>
      </c>
      <c r="B36" s="1"/>
      <c r="C36" s="1"/>
      <c r="D36" s="1"/>
      <c r="E36" s="1"/>
      <c r="F36" s="1"/>
      <c r="G36" s="1"/>
    </row>
    <row r="37" spans="1:26" ht="15" customHeight="1" x14ac:dyDescent="0.15">
      <c r="A37" s="3" t="s">
        <v>67</v>
      </c>
      <c r="B37" s="1"/>
      <c r="C37" s="1"/>
      <c r="D37" s="1"/>
      <c r="E37" s="1"/>
      <c r="F37" s="1"/>
      <c r="G37" s="1"/>
    </row>
    <row r="38" spans="1:26" ht="15" customHeight="1" x14ac:dyDescent="0.15">
      <c r="A38" s="3" t="s">
        <v>68</v>
      </c>
      <c r="B38" s="1"/>
      <c r="C38" s="1"/>
      <c r="D38" s="1"/>
      <c r="E38" s="1"/>
      <c r="F38" s="1"/>
      <c r="G38" s="1"/>
    </row>
    <row r="39" spans="1:26" ht="15" customHeight="1" x14ac:dyDescent="0.15">
      <c r="A39" s="3" t="s">
        <v>69</v>
      </c>
      <c r="B39" s="1"/>
      <c r="C39" s="1"/>
      <c r="D39" s="1"/>
      <c r="E39" s="1"/>
      <c r="F39" s="1"/>
      <c r="G39" s="1"/>
    </row>
    <row r="40" spans="1:26" ht="15" customHeight="1" x14ac:dyDescent="0.15">
      <c r="A40" s="3" t="s">
        <v>70</v>
      </c>
      <c r="B40" s="1"/>
      <c r="C40" s="1"/>
      <c r="D40" s="1"/>
      <c r="E40" s="1"/>
      <c r="F40" s="1"/>
      <c r="G40" s="1"/>
    </row>
    <row r="41" spans="1:26" x14ac:dyDescent="0.15">
      <c r="A41" s="1"/>
      <c r="B41" s="1"/>
      <c r="C41" s="1"/>
      <c r="D41" s="1"/>
      <c r="E41" s="1"/>
      <c r="F41" s="1"/>
      <c r="G41" s="1"/>
    </row>
    <row r="42" spans="1:26" ht="15" customHeight="1" x14ac:dyDescent="0.15">
      <c r="A42" s="1" t="s">
        <v>71</v>
      </c>
      <c r="B42" s="1"/>
      <c r="C42" s="1"/>
      <c r="D42" s="1"/>
      <c r="E42" s="1"/>
      <c r="F42" s="1"/>
      <c r="G42" s="1"/>
    </row>
    <row r="43" spans="1:26" ht="15" customHeight="1" x14ac:dyDescent="0.15">
      <c r="A43" s="1" t="s">
        <v>72</v>
      </c>
      <c r="B43" s="1"/>
      <c r="C43" s="1"/>
      <c r="D43" s="1"/>
      <c r="E43" s="1"/>
      <c r="F43" s="1"/>
      <c r="G43" s="1"/>
    </row>
    <row r="44" spans="1:26" ht="15" customHeight="1" x14ac:dyDescent="0.15">
      <c r="A44" s="1" t="s">
        <v>73</v>
      </c>
      <c r="B44" s="1"/>
      <c r="C44" s="1"/>
      <c r="D44" s="1"/>
      <c r="E44" s="1"/>
      <c r="F44" s="1"/>
      <c r="G44" s="1"/>
    </row>
    <row r="45" spans="1:26" ht="15" customHeight="1" x14ac:dyDescent="0.15">
      <c r="A45" s="1" t="s">
        <v>74</v>
      </c>
      <c r="B45" s="1"/>
      <c r="C45" s="1"/>
      <c r="D45" s="1"/>
      <c r="E45" s="1"/>
      <c r="F45" s="1"/>
      <c r="G45" s="1"/>
    </row>
    <row r="46" spans="1:26" ht="15" customHeight="1" x14ac:dyDescent="0.15">
      <c r="A46" s="1" t="s">
        <v>75</v>
      </c>
      <c r="B46" s="1"/>
      <c r="C46" s="1"/>
      <c r="D46" s="1"/>
      <c r="E46" s="1"/>
      <c r="F46" s="1"/>
      <c r="G46" s="1"/>
    </row>
    <row r="47" spans="1:26" ht="15" customHeight="1" x14ac:dyDescent="0.15">
      <c r="A47" s="1" t="s">
        <v>76</v>
      </c>
      <c r="B47" s="1"/>
      <c r="C47" s="1"/>
      <c r="D47" s="1"/>
      <c r="E47" s="1"/>
      <c r="F47" s="1"/>
      <c r="G47" s="1"/>
    </row>
    <row r="48" spans="1:26" ht="15" customHeight="1" x14ac:dyDescent="0.15">
      <c r="A48" s="1" t="s">
        <v>77</v>
      </c>
      <c r="B48" s="1"/>
      <c r="C48" s="1"/>
      <c r="D48" s="1"/>
      <c r="E48" s="1"/>
      <c r="F48" s="1"/>
      <c r="G48" s="1"/>
    </row>
    <row r="49" spans="1:7" x14ac:dyDescent="0.15">
      <c r="A49" s="1"/>
      <c r="B49" s="1"/>
      <c r="C49" s="1"/>
      <c r="D49" s="1"/>
      <c r="E49" s="1"/>
      <c r="F49" s="1"/>
      <c r="G49" s="1"/>
    </row>
    <row r="50" spans="1:7" ht="15" customHeight="1" x14ac:dyDescent="0.15">
      <c r="A50" s="1" t="s">
        <v>78</v>
      </c>
      <c r="B50" s="1"/>
      <c r="C50" s="1"/>
      <c r="D50" s="1"/>
      <c r="E50" s="1"/>
      <c r="F50" s="1"/>
      <c r="G50" s="1"/>
    </row>
    <row r="51" spans="1:7" ht="15" customHeight="1" x14ac:dyDescent="0.15">
      <c r="A51" s="1" t="s">
        <v>79</v>
      </c>
      <c r="B51" s="1"/>
      <c r="C51" s="1"/>
      <c r="D51" s="1"/>
      <c r="E51" s="1"/>
      <c r="F51" s="1"/>
      <c r="G51" s="1"/>
    </row>
    <row r="52" spans="1:7" ht="15" customHeight="1" x14ac:dyDescent="0.15">
      <c r="A52" s="1" t="s">
        <v>80</v>
      </c>
      <c r="B52" s="1"/>
      <c r="C52" s="1"/>
      <c r="D52" s="1"/>
      <c r="E52" s="1"/>
      <c r="F52" s="1"/>
      <c r="G52" s="1"/>
    </row>
    <row r="53" spans="1:7" ht="15" customHeight="1" x14ac:dyDescent="0.15">
      <c r="A53" s="1" t="s">
        <v>81</v>
      </c>
      <c r="B53" s="1"/>
      <c r="C53" s="1"/>
      <c r="D53" s="1"/>
      <c r="E53" s="1"/>
      <c r="F53" s="1"/>
      <c r="G53" s="1"/>
    </row>
    <row r="54" spans="1:7" ht="15" customHeight="1" x14ac:dyDescent="0.15">
      <c r="A54" s="1" t="s">
        <v>82</v>
      </c>
      <c r="B54" s="1"/>
      <c r="C54" s="1"/>
      <c r="D54" s="1"/>
      <c r="E54" s="1"/>
      <c r="F54" s="1"/>
      <c r="G54" s="1"/>
    </row>
    <row r="55" spans="1:7" ht="15" customHeight="1" x14ac:dyDescent="0.15">
      <c r="A55" s="1" t="s">
        <v>83</v>
      </c>
      <c r="B55" s="1"/>
      <c r="C55" s="1"/>
      <c r="D55" s="1"/>
      <c r="E55" s="1"/>
      <c r="F55" s="1"/>
      <c r="G55" s="1"/>
    </row>
    <row r="56" spans="1:7" ht="15" customHeight="1" x14ac:dyDescent="0.15">
      <c r="A56" s="1" t="s">
        <v>84</v>
      </c>
      <c r="B56" s="1"/>
      <c r="C56" s="1"/>
      <c r="D56" s="1"/>
      <c r="E56" s="1"/>
      <c r="F56" s="1"/>
      <c r="G56" s="1"/>
    </row>
    <row r="57" spans="1:7" ht="15" customHeight="1" x14ac:dyDescent="0.15">
      <c r="A57" s="1" t="s">
        <v>85</v>
      </c>
      <c r="B57" s="1"/>
      <c r="C57" s="1"/>
      <c r="D57" s="1"/>
      <c r="E57" s="1"/>
      <c r="F57" s="1"/>
      <c r="G57" s="1"/>
    </row>
    <row r="58" spans="1:7" ht="15" customHeight="1" x14ac:dyDescent="0.15">
      <c r="A58" s="1" t="s">
        <v>86</v>
      </c>
      <c r="B58" s="1"/>
      <c r="C58" s="1"/>
      <c r="D58" s="1"/>
      <c r="E58" s="1"/>
      <c r="F58" s="1"/>
      <c r="G58" s="1"/>
    </row>
    <row r="59" spans="1:7" ht="15" customHeight="1" x14ac:dyDescent="0.15">
      <c r="A59" s="1" t="s">
        <v>87</v>
      </c>
      <c r="B59" s="1"/>
      <c r="C59" s="1"/>
      <c r="D59" s="1"/>
      <c r="E59" s="1"/>
      <c r="F59" s="1"/>
      <c r="G59" s="1"/>
    </row>
    <row r="60" spans="1:7" ht="15" customHeight="1" x14ac:dyDescent="0.15">
      <c r="A60" s="1" t="s">
        <v>88</v>
      </c>
      <c r="B60" s="1"/>
      <c r="C60" s="1"/>
      <c r="D60" s="1"/>
      <c r="E60" s="1"/>
      <c r="F60" s="1"/>
      <c r="G60" s="1"/>
    </row>
    <row r="61" spans="1:7" ht="15" customHeight="1" x14ac:dyDescent="0.15">
      <c r="A61" s="1" t="s">
        <v>89</v>
      </c>
      <c r="B61" s="1"/>
      <c r="C61" s="1"/>
      <c r="D61" s="1"/>
      <c r="E61" s="1"/>
      <c r="F61" s="1"/>
      <c r="G61" s="1"/>
    </row>
    <row r="62" spans="1:7" ht="15" customHeight="1" x14ac:dyDescent="0.15">
      <c r="A62" s="1" t="s">
        <v>90</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P18" sqref="P18"/>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97.83203125" customWidth="1"/>
    <col min="17" max="17" width="49.83203125"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87" t="s">
        <v>136</v>
      </c>
      <c r="C2" s="81"/>
      <c r="D2" s="81"/>
      <c r="E2" s="81"/>
      <c r="F2" s="81"/>
      <c r="G2" s="81"/>
      <c r="H2" s="81"/>
      <c r="I2" s="81"/>
      <c r="J2" s="81"/>
      <c r="K2" s="81"/>
      <c r="L2" s="81"/>
      <c r="M2" s="81"/>
      <c r="N2" s="81"/>
      <c r="O2" s="81"/>
      <c r="P2" s="16"/>
      <c r="Q2" s="16"/>
      <c r="R2" s="14"/>
      <c r="S2" s="14"/>
      <c r="T2" s="14"/>
      <c r="U2" s="14"/>
      <c r="V2" s="14"/>
      <c r="W2" s="14"/>
      <c r="X2" s="14"/>
      <c r="Y2" s="14"/>
      <c r="Z2" s="14"/>
    </row>
    <row r="3" spans="1:26" ht="22.5" customHeight="1" x14ac:dyDescent="0.15">
      <c r="A3" s="14"/>
      <c r="B3" s="17" t="s">
        <v>141</v>
      </c>
      <c r="C3" s="17" t="s">
        <v>143</v>
      </c>
      <c r="D3" s="17" t="s">
        <v>27</v>
      </c>
      <c r="E3" s="17" t="s">
        <v>144</v>
      </c>
      <c r="F3" s="17" t="s">
        <v>145</v>
      </c>
      <c r="G3" s="17" t="s">
        <v>146</v>
      </c>
      <c r="H3" s="17" t="s">
        <v>147</v>
      </c>
      <c r="I3" s="17" t="s">
        <v>148</v>
      </c>
      <c r="J3" s="17" t="s">
        <v>149</v>
      </c>
      <c r="K3" s="17" t="s">
        <v>150</v>
      </c>
      <c r="L3" s="17" t="s">
        <v>151</v>
      </c>
      <c r="M3" s="17" t="s">
        <v>152</v>
      </c>
      <c r="N3" s="17" t="s">
        <v>153</v>
      </c>
      <c r="O3" s="17" t="s">
        <v>154</v>
      </c>
      <c r="P3" s="17" t="s">
        <v>155</v>
      </c>
      <c r="Q3" s="17" t="s">
        <v>156</v>
      </c>
      <c r="R3" s="14"/>
      <c r="S3" s="14"/>
      <c r="T3" s="14"/>
      <c r="U3" s="14"/>
      <c r="V3" s="14"/>
      <c r="W3" s="14"/>
      <c r="X3" s="14"/>
      <c r="Y3" s="14"/>
      <c r="Z3" s="14"/>
    </row>
    <row r="4" spans="1:26" ht="22.5" customHeight="1" x14ac:dyDescent="0.15">
      <c r="A4" s="14"/>
      <c r="B4" s="18">
        <v>1</v>
      </c>
      <c r="C4" s="24">
        <v>402</v>
      </c>
      <c r="D4" s="24" t="s">
        <v>164</v>
      </c>
      <c r="E4" s="24" t="s">
        <v>165</v>
      </c>
      <c r="F4" s="24">
        <v>30</v>
      </c>
      <c r="G4" s="24">
        <v>60</v>
      </c>
      <c r="H4" s="24">
        <v>4152</v>
      </c>
      <c r="I4" s="19"/>
      <c r="J4" s="24">
        <v>3462</v>
      </c>
      <c r="K4" s="19"/>
      <c r="L4" s="24">
        <v>1239</v>
      </c>
      <c r="M4" s="19"/>
      <c r="N4" s="19"/>
      <c r="O4" s="92">
        <f>(H4+I4)+(H5+I5)+(H6+I6)+(H7+I7)</f>
        <v>16555</v>
      </c>
      <c r="P4" s="24" t="s">
        <v>166</v>
      </c>
      <c r="Q4" s="24" t="s">
        <v>167</v>
      </c>
      <c r="R4" s="14"/>
      <c r="S4" s="14"/>
      <c r="T4" s="14"/>
      <c r="U4" s="14"/>
      <c r="V4" s="14"/>
      <c r="W4" s="14"/>
      <c r="X4" s="14"/>
      <c r="Y4" s="14"/>
      <c r="Z4" s="14"/>
    </row>
    <row r="5" spans="1:26" ht="22.5" customHeight="1" x14ac:dyDescent="0.15">
      <c r="A5" s="14"/>
      <c r="B5" s="18">
        <v>1</v>
      </c>
      <c r="C5" s="24">
        <v>841</v>
      </c>
      <c r="D5" s="24" t="s">
        <v>168</v>
      </c>
      <c r="E5" s="24" t="s">
        <v>169</v>
      </c>
      <c r="F5" s="24">
        <v>26</v>
      </c>
      <c r="G5" s="24">
        <v>60</v>
      </c>
      <c r="H5" s="24">
        <v>4967</v>
      </c>
      <c r="I5" s="19"/>
      <c r="J5" s="24">
        <v>1960</v>
      </c>
      <c r="K5" s="19"/>
      <c r="L5" s="24">
        <v>1163</v>
      </c>
      <c r="M5" s="19"/>
      <c r="N5" s="19"/>
      <c r="O5" s="64"/>
      <c r="P5" s="24" t="s">
        <v>170</v>
      </c>
      <c r="Q5" s="24" t="s">
        <v>171</v>
      </c>
      <c r="R5" s="14"/>
      <c r="S5" s="14"/>
      <c r="T5" s="14"/>
      <c r="U5" s="14"/>
      <c r="V5" s="14"/>
      <c r="W5" s="14"/>
      <c r="X5" s="14"/>
      <c r="Y5" s="14"/>
      <c r="Z5" s="14"/>
    </row>
    <row r="6" spans="1:26" ht="22.5" customHeight="1" x14ac:dyDescent="0.15">
      <c r="A6" s="14"/>
      <c r="B6" s="18">
        <v>1</v>
      </c>
      <c r="C6" s="24">
        <v>578</v>
      </c>
      <c r="D6" s="24" t="s">
        <v>172</v>
      </c>
      <c r="E6" s="24" t="s">
        <v>169</v>
      </c>
      <c r="F6" s="24">
        <v>26</v>
      </c>
      <c r="G6" s="24">
        <v>60</v>
      </c>
      <c r="H6" s="24">
        <v>2686</v>
      </c>
      <c r="I6" s="19"/>
      <c r="J6" s="24">
        <v>1636</v>
      </c>
      <c r="K6" s="19"/>
      <c r="L6" s="24">
        <v>3099</v>
      </c>
      <c r="M6" s="19"/>
      <c r="N6" s="19"/>
      <c r="O6" s="64"/>
      <c r="P6" s="24" t="s">
        <v>173</v>
      </c>
      <c r="Q6" s="24" t="s">
        <v>174</v>
      </c>
      <c r="R6" s="14"/>
      <c r="S6" s="14"/>
      <c r="T6" s="14"/>
      <c r="U6" s="14"/>
      <c r="V6" s="14"/>
      <c r="W6" s="14"/>
      <c r="X6" s="14"/>
      <c r="Y6" s="14"/>
      <c r="Z6" s="14"/>
    </row>
    <row r="7" spans="1:26" ht="22.5" customHeight="1" x14ac:dyDescent="0.15">
      <c r="A7" s="14"/>
      <c r="B7" s="18">
        <v>3</v>
      </c>
      <c r="C7" s="24">
        <v>937</v>
      </c>
      <c r="D7" s="24" t="s">
        <v>175</v>
      </c>
      <c r="E7" s="24" t="s">
        <v>176</v>
      </c>
      <c r="F7" s="24">
        <v>35</v>
      </c>
      <c r="G7" s="24">
        <v>80</v>
      </c>
      <c r="H7" s="24">
        <v>4750</v>
      </c>
      <c r="I7" s="19"/>
      <c r="J7" s="24">
        <v>3023</v>
      </c>
      <c r="K7" s="19"/>
      <c r="L7" s="24">
        <v>2328</v>
      </c>
      <c r="M7" s="19"/>
      <c r="N7" s="19"/>
      <c r="O7" s="55"/>
      <c r="P7" s="24" t="s">
        <v>177</v>
      </c>
      <c r="Q7" s="24" t="s">
        <v>178</v>
      </c>
      <c r="R7" s="14"/>
      <c r="S7" s="14"/>
      <c r="T7" s="14"/>
      <c r="U7" s="14"/>
      <c r="V7" s="14"/>
      <c r="W7" s="14"/>
      <c r="X7" s="14"/>
      <c r="Y7" s="14"/>
      <c r="Z7" s="14"/>
    </row>
    <row r="8" spans="1:26" ht="22.5" customHeight="1" x14ac:dyDescent="0.15">
      <c r="A8" s="14"/>
      <c r="B8" s="14"/>
      <c r="C8" s="20"/>
      <c r="D8" s="20"/>
      <c r="E8" s="21" t="s">
        <v>157</v>
      </c>
      <c r="F8" s="21">
        <f>SUM(F4:F7)</f>
        <v>117</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158</v>
      </c>
      <c r="C10" s="16"/>
      <c r="D10" s="16"/>
      <c r="E10" s="16" t="s">
        <v>159</v>
      </c>
      <c r="F10" s="16"/>
      <c r="G10" s="16"/>
      <c r="H10" s="16"/>
      <c r="I10" s="16"/>
      <c r="J10" s="16"/>
      <c r="K10" s="16"/>
      <c r="L10" s="16"/>
      <c r="M10" s="16"/>
      <c r="N10" s="16"/>
      <c r="O10" s="14"/>
      <c r="P10" s="16" t="s">
        <v>160</v>
      </c>
      <c r="Q10" s="16"/>
      <c r="R10" s="14"/>
      <c r="S10" s="14"/>
      <c r="T10" s="14"/>
      <c r="U10" s="14"/>
      <c r="V10" s="14"/>
      <c r="W10" s="14"/>
      <c r="X10" s="14"/>
      <c r="Y10" s="14"/>
      <c r="Z10" s="14"/>
    </row>
    <row r="11" spans="1:26" ht="22.5" customHeight="1" x14ac:dyDescent="0.15">
      <c r="A11" s="14"/>
      <c r="B11" s="22" t="s">
        <v>161</v>
      </c>
      <c r="C11" s="22" t="s">
        <v>162</v>
      </c>
      <c r="D11" s="23"/>
      <c r="E11" s="89" t="s">
        <v>163</v>
      </c>
      <c r="F11" s="62"/>
      <c r="G11" s="62"/>
      <c r="H11" s="62"/>
      <c r="I11" s="62"/>
      <c r="J11" s="62"/>
      <c r="K11" s="62"/>
      <c r="L11" s="62"/>
      <c r="M11" s="62"/>
      <c r="N11" s="59"/>
      <c r="O11" s="14"/>
      <c r="P11" s="90"/>
      <c r="Q11" s="73"/>
      <c r="R11" s="14"/>
      <c r="S11" s="14"/>
      <c r="T11" s="14"/>
      <c r="U11" s="14"/>
      <c r="V11" s="14"/>
      <c r="W11" s="14"/>
      <c r="X11" s="14"/>
      <c r="Y11" s="14"/>
      <c r="Z11" s="14"/>
    </row>
    <row r="12" spans="1:26" ht="22.5" customHeight="1" x14ac:dyDescent="0.15">
      <c r="A12" s="14"/>
      <c r="B12" s="25">
        <v>1</v>
      </c>
      <c r="C12" s="25">
        <v>0</v>
      </c>
      <c r="D12" s="26"/>
      <c r="E12" s="88"/>
      <c r="F12" s="62"/>
      <c r="G12" s="62"/>
      <c r="H12" s="62"/>
      <c r="I12" s="62"/>
      <c r="J12" s="62"/>
      <c r="K12" s="62"/>
      <c r="L12" s="62"/>
      <c r="M12" s="62"/>
      <c r="N12" s="59"/>
      <c r="O12" s="14"/>
      <c r="P12" s="75"/>
      <c r="Q12" s="76"/>
      <c r="R12" s="14"/>
      <c r="S12" s="14"/>
      <c r="T12" s="14"/>
      <c r="U12" s="14"/>
      <c r="V12" s="14"/>
      <c r="W12" s="14"/>
      <c r="X12" s="14"/>
      <c r="Y12" s="14"/>
      <c r="Z12" s="14"/>
    </row>
    <row r="13" spans="1:26" ht="22.5" customHeight="1" x14ac:dyDescent="0.15">
      <c r="A13" s="14"/>
      <c r="B13" s="25">
        <v>2</v>
      </c>
      <c r="C13" s="25">
        <v>0</v>
      </c>
      <c r="D13" s="26"/>
      <c r="E13" s="88"/>
      <c r="F13" s="62"/>
      <c r="G13" s="62"/>
      <c r="H13" s="62"/>
      <c r="I13" s="62"/>
      <c r="J13" s="62"/>
      <c r="K13" s="62"/>
      <c r="L13" s="62"/>
      <c r="M13" s="62"/>
      <c r="N13" s="59"/>
      <c r="O13" s="14"/>
      <c r="P13" s="75"/>
      <c r="Q13" s="76"/>
      <c r="R13" s="14"/>
      <c r="S13" s="14"/>
      <c r="T13" s="14"/>
      <c r="U13" s="14"/>
      <c r="V13" s="14"/>
      <c r="W13" s="14"/>
      <c r="X13" s="14"/>
      <c r="Y13" s="14"/>
      <c r="Z13" s="14"/>
    </row>
    <row r="14" spans="1:26" ht="22.5" customHeight="1" x14ac:dyDescent="0.15">
      <c r="A14" s="14"/>
      <c r="B14" s="25">
        <v>3</v>
      </c>
      <c r="C14" s="25">
        <v>0</v>
      </c>
      <c r="D14" s="26"/>
      <c r="E14" s="88"/>
      <c r="F14" s="62"/>
      <c r="G14" s="62"/>
      <c r="H14" s="62"/>
      <c r="I14" s="62"/>
      <c r="J14" s="62"/>
      <c r="K14" s="62"/>
      <c r="L14" s="62"/>
      <c r="M14" s="62"/>
      <c r="N14" s="59"/>
      <c r="O14" s="14"/>
      <c r="P14" s="75"/>
      <c r="Q14" s="76"/>
      <c r="R14" s="14"/>
      <c r="S14" s="14"/>
      <c r="T14" s="14"/>
      <c r="U14" s="14"/>
      <c r="V14" s="14"/>
      <c r="W14" s="14"/>
      <c r="X14" s="14"/>
      <c r="Y14" s="14"/>
      <c r="Z14" s="14"/>
    </row>
    <row r="15" spans="1:26" ht="22.5" customHeight="1" x14ac:dyDescent="0.15">
      <c r="A15" s="14"/>
      <c r="B15" s="25">
        <v>4</v>
      </c>
      <c r="C15" s="25">
        <v>0</v>
      </c>
      <c r="D15" s="26"/>
      <c r="E15" s="88"/>
      <c r="F15" s="62"/>
      <c r="G15" s="62"/>
      <c r="H15" s="62"/>
      <c r="I15" s="62"/>
      <c r="J15" s="62"/>
      <c r="K15" s="62"/>
      <c r="L15" s="62"/>
      <c r="M15" s="62"/>
      <c r="N15" s="59"/>
      <c r="O15" s="14"/>
      <c r="P15" s="75"/>
      <c r="Q15" s="76"/>
      <c r="R15" s="14"/>
      <c r="S15" s="14"/>
      <c r="T15" s="14"/>
      <c r="U15" s="14"/>
      <c r="V15" s="14"/>
      <c r="W15" s="14"/>
      <c r="X15" s="14"/>
      <c r="Y15" s="14"/>
      <c r="Z15" s="14"/>
    </row>
    <row r="16" spans="1:26" ht="22.5" customHeight="1" x14ac:dyDescent="0.15">
      <c r="A16" s="14"/>
      <c r="B16" s="25" t="s">
        <v>184</v>
      </c>
      <c r="C16" s="25" t="s">
        <v>184</v>
      </c>
      <c r="D16" s="26"/>
      <c r="E16" s="88"/>
      <c r="F16" s="62"/>
      <c r="G16" s="62"/>
      <c r="H16" s="62"/>
      <c r="I16" s="62"/>
      <c r="J16" s="62"/>
      <c r="K16" s="62"/>
      <c r="L16" s="62"/>
      <c r="M16" s="62"/>
      <c r="N16" s="59"/>
      <c r="O16" s="14"/>
      <c r="P16" s="57"/>
      <c r="Q16" s="71"/>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29" t="s">
        <v>185</v>
      </c>
      <c r="C18" s="29"/>
      <c r="D18" s="29"/>
      <c r="E18" s="29"/>
      <c r="F18" s="29"/>
      <c r="G18" s="29"/>
      <c r="H18" s="29"/>
      <c r="I18" s="29"/>
      <c r="J18" s="29"/>
      <c r="K18" s="29"/>
      <c r="L18" s="29"/>
      <c r="M18" s="29"/>
      <c r="N18" s="29"/>
      <c r="O18" s="15"/>
      <c r="P18" s="14"/>
      <c r="Q18" s="14"/>
      <c r="R18" s="14"/>
      <c r="S18" s="14"/>
      <c r="T18" s="14"/>
      <c r="U18" s="14"/>
      <c r="V18" s="14"/>
      <c r="W18" s="14"/>
      <c r="X18" s="14"/>
      <c r="Y18" s="14"/>
      <c r="Z18" s="14"/>
    </row>
    <row r="19" spans="1:26" ht="21" customHeight="1" x14ac:dyDescent="0.15">
      <c r="A19" s="14"/>
      <c r="B19" s="91"/>
      <c r="C19" s="73"/>
      <c r="D19" s="73"/>
      <c r="E19" s="73"/>
      <c r="F19" s="73"/>
      <c r="G19" s="73"/>
      <c r="H19" s="73"/>
      <c r="I19" s="73"/>
      <c r="J19" s="73"/>
      <c r="K19" s="73"/>
      <c r="L19" s="73"/>
      <c r="M19" s="73"/>
      <c r="N19" s="74"/>
      <c r="O19" s="14"/>
      <c r="P19" s="14"/>
      <c r="Q19" s="14"/>
      <c r="R19" s="14"/>
      <c r="S19" s="14"/>
      <c r="T19" s="14"/>
      <c r="U19" s="14"/>
      <c r="V19" s="14"/>
      <c r="W19" s="14"/>
      <c r="X19" s="14"/>
      <c r="Y19" s="14"/>
      <c r="Z19" s="14"/>
    </row>
    <row r="20" spans="1:26" ht="21" customHeight="1" x14ac:dyDescent="0.15">
      <c r="A20" s="14"/>
      <c r="B20" s="75"/>
      <c r="C20" s="76"/>
      <c r="D20" s="76"/>
      <c r="E20" s="76"/>
      <c r="F20" s="76"/>
      <c r="G20" s="76"/>
      <c r="H20" s="76"/>
      <c r="I20" s="76"/>
      <c r="J20" s="76"/>
      <c r="K20" s="76"/>
      <c r="L20" s="76"/>
      <c r="M20" s="76"/>
      <c r="N20" s="77"/>
      <c r="O20" s="14"/>
      <c r="P20" s="14"/>
      <c r="Q20" s="14"/>
      <c r="R20" s="14"/>
      <c r="S20" s="14"/>
      <c r="T20" s="14"/>
      <c r="U20" s="14"/>
      <c r="V20" s="14"/>
      <c r="W20" s="14"/>
      <c r="X20" s="14"/>
      <c r="Y20" s="14"/>
      <c r="Z20" s="14"/>
    </row>
    <row r="21" spans="1:26" ht="21" customHeight="1" x14ac:dyDescent="0.15">
      <c r="A21" s="14"/>
      <c r="B21" s="75"/>
      <c r="C21" s="76"/>
      <c r="D21" s="76"/>
      <c r="E21" s="76"/>
      <c r="F21" s="76"/>
      <c r="G21" s="76"/>
      <c r="H21" s="76"/>
      <c r="I21" s="76"/>
      <c r="J21" s="76"/>
      <c r="K21" s="76"/>
      <c r="L21" s="76"/>
      <c r="M21" s="76"/>
      <c r="N21" s="77"/>
      <c r="O21" s="14"/>
      <c r="P21" s="14"/>
      <c r="Q21" s="14"/>
      <c r="R21" s="14"/>
      <c r="S21" s="14"/>
      <c r="T21" s="14"/>
      <c r="U21" s="14"/>
      <c r="V21" s="14"/>
      <c r="W21" s="14"/>
      <c r="X21" s="14"/>
      <c r="Y21" s="14"/>
      <c r="Z21" s="14"/>
    </row>
    <row r="22" spans="1:26" ht="21" customHeight="1" x14ac:dyDescent="0.15">
      <c r="A22" s="14"/>
      <c r="B22" s="75"/>
      <c r="C22" s="76"/>
      <c r="D22" s="76"/>
      <c r="E22" s="76"/>
      <c r="F22" s="76"/>
      <c r="G22" s="76"/>
      <c r="H22" s="76"/>
      <c r="I22" s="76"/>
      <c r="J22" s="76"/>
      <c r="K22" s="76"/>
      <c r="L22" s="76"/>
      <c r="M22" s="76"/>
      <c r="N22" s="77"/>
      <c r="O22" s="14"/>
      <c r="P22" s="14"/>
      <c r="Q22" s="14"/>
      <c r="R22" s="14"/>
      <c r="S22" s="14"/>
      <c r="T22" s="14"/>
      <c r="U22" s="14"/>
      <c r="V22" s="14"/>
      <c r="W22" s="14"/>
      <c r="X22" s="14"/>
      <c r="Y22" s="14"/>
      <c r="Z22" s="14"/>
    </row>
    <row r="23" spans="1:26" ht="21" customHeight="1" x14ac:dyDescent="0.15">
      <c r="A23" s="14"/>
      <c r="B23" s="75"/>
      <c r="C23" s="76"/>
      <c r="D23" s="76"/>
      <c r="E23" s="76"/>
      <c r="F23" s="76"/>
      <c r="G23" s="76"/>
      <c r="H23" s="76"/>
      <c r="I23" s="76"/>
      <c r="J23" s="76"/>
      <c r="K23" s="76"/>
      <c r="L23" s="76"/>
      <c r="M23" s="76"/>
      <c r="N23" s="77"/>
      <c r="O23" s="14"/>
      <c r="P23" s="14"/>
      <c r="Q23" s="14"/>
      <c r="R23" s="14"/>
      <c r="S23" s="14"/>
      <c r="T23" s="14"/>
      <c r="U23" s="14"/>
      <c r="V23" s="14"/>
      <c r="W23" s="14"/>
      <c r="X23" s="14"/>
      <c r="Y23" s="14"/>
      <c r="Z23" s="14"/>
    </row>
    <row r="24" spans="1:26" ht="21" customHeight="1" x14ac:dyDescent="0.15">
      <c r="A24" s="14"/>
      <c r="B24" s="57"/>
      <c r="C24" s="71"/>
      <c r="D24" s="71"/>
      <c r="E24" s="71"/>
      <c r="F24" s="71"/>
      <c r="G24" s="71"/>
      <c r="H24" s="71"/>
      <c r="I24" s="71"/>
      <c r="J24" s="71"/>
      <c r="K24" s="71"/>
      <c r="L24" s="71"/>
      <c r="M24" s="71"/>
      <c r="N24" s="78"/>
      <c r="O24" s="14"/>
      <c r="P24" s="14"/>
      <c r="Q24" s="14"/>
      <c r="R24" s="14"/>
      <c r="S24" s="14"/>
      <c r="T24" s="14"/>
      <c r="U24" s="14"/>
      <c r="V24" s="14"/>
      <c r="W24" s="14"/>
      <c r="X24" s="14"/>
      <c r="Y24" s="14"/>
      <c r="Z24" s="14"/>
    </row>
    <row r="25" spans="1:26" ht="21" customHeight="1" x14ac:dyDescent="0.1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1" customHeight="1" x14ac:dyDescent="0.1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1" customHeight="1" x14ac:dyDescent="0.1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1" customHeight="1" x14ac:dyDescent="0.1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1" customHeight="1" x14ac:dyDescent="0.1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1" customHeight="1" x14ac:dyDescent="0.1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1" customHeight="1" x14ac:dyDescent="0.1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1" customHeight="1" x14ac:dyDescent="0.1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1" customHeight="1" x14ac:dyDescent="0.1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1"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1" customHeight="1" x14ac:dyDescent="0.1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1" customHeight="1" x14ac:dyDescent="0.1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1" customHeight="1" x14ac:dyDescent="0.1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1" customHeight="1" x14ac:dyDescent="0.1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1" customHeight="1" x14ac:dyDescent="0.1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1" customHeight="1" x14ac:dyDescent="0.1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1" customHeight="1" x14ac:dyDescent="0.1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1" customHeight="1" x14ac:dyDescent="0.1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1" customHeight="1" x14ac:dyDescent="0.1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1" customHeight="1" x14ac:dyDescent="0.1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1" customHeight="1" x14ac:dyDescent="0.1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1" customHeight="1" x14ac:dyDescent="0.1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1" customHeight="1" x14ac:dyDescent="0.1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1"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6.5"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6.5"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6.5"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6.5"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6.5"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6.5"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6.5"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6.5"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6.5"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6.5"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6.5"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6.5"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6.5"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6.5"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6.5"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6.5"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6.5"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6.5"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6.5"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6.5"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6.5"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6.5"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6.5"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6.5"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6.5"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6.5"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6.5"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6.5"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6.5"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6.5"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6.5"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6.5" customHeight="1" x14ac:dyDescent="0.1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6.5" customHeight="1" x14ac:dyDescent="0.1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6.5" customHeight="1" x14ac:dyDescent="0.1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6.5" customHeight="1" x14ac:dyDescent="0.1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6.5" customHeight="1" x14ac:dyDescent="0.1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6.5" customHeight="1" x14ac:dyDescent="0.1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6.5" customHeight="1" x14ac:dyDescent="0.1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6.5" customHeight="1" x14ac:dyDescent="0.1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6.5" customHeight="1" x14ac:dyDescent="0.1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6.5" customHeight="1" x14ac:dyDescent="0.1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6.5" customHeight="1" x14ac:dyDescent="0.1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6.5" customHeight="1" x14ac:dyDescent="0.1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6.5" customHeight="1" x14ac:dyDescent="0.1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6.5" customHeight="1" x14ac:dyDescent="0.1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6.5" customHeight="1" x14ac:dyDescent="0.1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6.5" customHeight="1" x14ac:dyDescent="0.1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0">
    <mergeCell ref="B19:N24"/>
    <mergeCell ref="E14:N14"/>
    <mergeCell ref="E15:N15"/>
    <mergeCell ref="E16:N16"/>
    <mergeCell ref="O4:O7"/>
    <mergeCell ref="B2:O2"/>
    <mergeCell ref="E12:N12"/>
    <mergeCell ref="E11:N11"/>
    <mergeCell ref="P11:Q16"/>
    <mergeCell ref="E13:N13"/>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4"/>
  <sheetViews>
    <sheetView workbookViewId="0">
      <selection activeCell="P11" sqref="P11:Q16"/>
    </sheetView>
  </sheetViews>
  <sheetFormatPr baseColWidth="12" defaultColWidth="13.5" defaultRowHeight="15" customHeight="1" x14ac:dyDescent="0.15"/>
  <cols>
    <col min="1" max="1" width="1.83203125" customWidth="1"/>
    <col min="2" max="2" width="7.1640625" customWidth="1"/>
    <col min="3" max="3" width="12.33203125" customWidth="1"/>
    <col min="4" max="4" width="30.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51" customWidth="1"/>
    <col min="18" max="18" width="1.83203125" customWidth="1"/>
    <col min="19" max="26" width="10.5" customWidth="1"/>
  </cols>
  <sheetData>
    <row r="1" spans="1:26" ht="21" customHeight="1" x14ac:dyDescent="0.15">
      <c r="A1" s="14"/>
      <c r="B1" s="14"/>
      <c r="C1" s="14"/>
      <c r="D1" s="14"/>
      <c r="E1" s="14"/>
      <c r="F1" s="14"/>
      <c r="G1" s="14"/>
      <c r="H1" s="14"/>
      <c r="I1" s="14"/>
      <c r="J1" s="14"/>
      <c r="K1" s="14"/>
      <c r="L1" s="14"/>
      <c r="M1" s="14"/>
      <c r="N1" s="15"/>
      <c r="O1" s="15"/>
      <c r="P1" s="14"/>
      <c r="Q1" s="14"/>
      <c r="R1" s="14"/>
      <c r="S1" s="14"/>
      <c r="T1" s="14"/>
      <c r="U1" s="14"/>
      <c r="V1" s="14"/>
      <c r="W1" s="14"/>
      <c r="X1" s="14"/>
      <c r="Y1" s="14"/>
      <c r="Z1" s="14"/>
    </row>
    <row r="2" spans="1:26" ht="22.5" customHeight="1" x14ac:dyDescent="0.15">
      <c r="A2" s="14"/>
      <c r="B2" s="87" t="s">
        <v>139</v>
      </c>
      <c r="C2" s="81"/>
      <c r="D2" s="81"/>
      <c r="E2" s="81"/>
      <c r="F2" s="81"/>
      <c r="G2" s="81"/>
      <c r="H2" s="81"/>
      <c r="I2" s="81"/>
      <c r="J2" s="81"/>
      <c r="K2" s="81"/>
      <c r="L2" s="81"/>
      <c r="M2" s="81"/>
      <c r="N2" s="81"/>
      <c r="O2" s="81"/>
      <c r="P2" s="16"/>
      <c r="Q2" s="16"/>
      <c r="R2" s="14"/>
      <c r="S2" s="14"/>
      <c r="T2" s="14"/>
      <c r="U2" s="14"/>
      <c r="V2" s="14"/>
      <c r="W2" s="14"/>
      <c r="X2" s="14"/>
      <c r="Y2" s="14"/>
      <c r="Z2" s="14"/>
    </row>
    <row r="3" spans="1:26" ht="22.5" customHeight="1" x14ac:dyDescent="0.15">
      <c r="A3" s="14"/>
      <c r="B3" s="17" t="s">
        <v>141</v>
      </c>
      <c r="C3" s="17" t="s">
        <v>143</v>
      </c>
      <c r="D3" s="17" t="s">
        <v>27</v>
      </c>
      <c r="E3" s="17" t="s">
        <v>144</v>
      </c>
      <c r="F3" s="17" t="s">
        <v>145</v>
      </c>
      <c r="G3" s="17" t="s">
        <v>146</v>
      </c>
      <c r="H3" s="17" t="s">
        <v>147</v>
      </c>
      <c r="I3" s="17" t="s">
        <v>148</v>
      </c>
      <c r="J3" s="17" t="s">
        <v>149</v>
      </c>
      <c r="K3" s="17" t="s">
        <v>150</v>
      </c>
      <c r="L3" s="17" t="s">
        <v>151</v>
      </c>
      <c r="M3" s="17" t="s">
        <v>152</v>
      </c>
      <c r="N3" s="17" t="s">
        <v>153</v>
      </c>
      <c r="O3" s="17" t="s">
        <v>154</v>
      </c>
      <c r="P3" s="17" t="s">
        <v>155</v>
      </c>
      <c r="Q3" s="17" t="s">
        <v>156</v>
      </c>
      <c r="R3" s="14"/>
      <c r="S3" s="14"/>
      <c r="T3" s="14"/>
      <c r="U3" s="14"/>
      <c r="V3" s="14"/>
      <c r="W3" s="14"/>
      <c r="X3" s="14"/>
      <c r="Y3" s="14"/>
      <c r="Z3" s="14"/>
    </row>
    <row r="4" spans="1:26" ht="22.5" customHeight="1" x14ac:dyDescent="0.15">
      <c r="A4" s="14"/>
      <c r="B4" s="18"/>
      <c r="C4" s="24"/>
      <c r="D4" s="24"/>
      <c r="E4" s="24"/>
      <c r="F4" s="24"/>
      <c r="G4" s="24"/>
      <c r="H4" s="24"/>
      <c r="I4" s="24"/>
      <c r="J4" s="24"/>
      <c r="K4" s="24"/>
      <c r="L4" s="24"/>
      <c r="M4" s="24"/>
      <c r="N4" s="24"/>
      <c r="O4" s="92"/>
      <c r="P4" s="24"/>
      <c r="Q4" s="24"/>
      <c r="R4" s="14"/>
      <c r="S4" s="14"/>
      <c r="T4" s="14"/>
      <c r="U4" s="14"/>
      <c r="V4" s="14"/>
      <c r="W4" s="14"/>
      <c r="X4" s="14"/>
      <c r="Y4" s="14"/>
      <c r="Z4" s="14"/>
    </row>
    <row r="5" spans="1:26" ht="22.5" customHeight="1" x14ac:dyDescent="0.15">
      <c r="A5" s="14"/>
      <c r="B5" s="18"/>
      <c r="C5" s="24"/>
      <c r="D5" s="24"/>
      <c r="E5" s="24"/>
      <c r="F5" s="24"/>
      <c r="G5" s="24"/>
      <c r="H5" s="24"/>
      <c r="I5" s="24"/>
      <c r="J5" s="24"/>
      <c r="K5" s="24"/>
      <c r="L5" s="24"/>
      <c r="M5" s="24"/>
      <c r="N5" s="24"/>
      <c r="O5" s="64"/>
      <c r="P5" s="24"/>
      <c r="Q5" s="24"/>
      <c r="R5" s="14"/>
      <c r="S5" s="14"/>
      <c r="T5" s="14"/>
      <c r="U5" s="14"/>
      <c r="V5" s="14"/>
      <c r="W5" s="14"/>
      <c r="X5" s="14"/>
      <c r="Y5" s="14"/>
      <c r="Z5" s="14"/>
    </row>
    <row r="6" spans="1:26" ht="22.5" customHeight="1" x14ac:dyDescent="0.15">
      <c r="A6" s="14"/>
      <c r="B6" s="18"/>
      <c r="C6" s="24"/>
      <c r="D6" s="24"/>
      <c r="E6" s="24"/>
      <c r="F6" s="24"/>
      <c r="G6" s="24"/>
      <c r="H6" s="24"/>
      <c r="I6" s="24"/>
      <c r="J6" s="24"/>
      <c r="K6" s="24"/>
      <c r="L6" s="24"/>
      <c r="M6" s="24"/>
      <c r="N6" s="24"/>
      <c r="O6" s="64"/>
      <c r="P6" s="24"/>
      <c r="Q6" s="24"/>
      <c r="R6" s="14"/>
      <c r="S6" s="14"/>
      <c r="T6" s="14"/>
      <c r="U6" s="14"/>
      <c r="V6" s="14"/>
      <c r="W6" s="14"/>
      <c r="X6" s="14"/>
      <c r="Y6" s="14"/>
      <c r="Z6" s="14"/>
    </row>
    <row r="7" spans="1:26" ht="22.5" customHeight="1" x14ac:dyDescent="0.15">
      <c r="A7" s="14"/>
      <c r="B7" s="18"/>
      <c r="C7" s="24"/>
      <c r="D7" s="24"/>
      <c r="E7" s="24"/>
      <c r="F7" s="24"/>
      <c r="G7" s="24"/>
      <c r="H7" s="24"/>
      <c r="I7" s="24"/>
      <c r="J7" s="24"/>
      <c r="K7" s="24"/>
      <c r="L7" s="24"/>
      <c r="M7" s="24"/>
      <c r="N7" s="24"/>
      <c r="O7" s="55"/>
      <c r="P7" s="24"/>
      <c r="Q7" s="24"/>
      <c r="R7" s="14"/>
      <c r="S7" s="14"/>
      <c r="T7" s="14"/>
      <c r="U7" s="14"/>
      <c r="V7" s="14"/>
      <c r="W7" s="14"/>
      <c r="X7" s="14"/>
      <c r="Y7" s="14"/>
      <c r="Z7" s="14"/>
    </row>
    <row r="8" spans="1:26" ht="22.5" customHeight="1" x14ac:dyDescent="0.15">
      <c r="A8" s="14"/>
      <c r="B8" s="14"/>
      <c r="C8" s="20"/>
      <c r="D8" s="20"/>
      <c r="E8" s="21" t="s">
        <v>157</v>
      </c>
      <c r="F8" s="21">
        <f>SUM(F4:F7)</f>
        <v>0</v>
      </c>
      <c r="G8" s="14"/>
      <c r="H8" s="14"/>
      <c r="I8" s="14"/>
      <c r="J8" s="14"/>
      <c r="K8" s="14"/>
      <c r="L8" s="14"/>
      <c r="M8" s="14"/>
      <c r="N8" s="14"/>
      <c r="O8" s="14"/>
      <c r="P8" s="14"/>
      <c r="Q8" s="14"/>
      <c r="R8" s="14"/>
      <c r="S8" s="14"/>
      <c r="T8" s="14"/>
      <c r="U8" s="14"/>
      <c r="V8" s="14"/>
      <c r="W8" s="14"/>
      <c r="X8" s="14"/>
      <c r="Y8" s="14"/>
      <c r="Z8" s="14"/>
    </row>
    <row r="9" spans="1:26" ht="22.5" customHeight="1" x14ac:dyDescent="0.15">
      <c r="A9" s="14"/>
      <c r="B9" s="14"/>
      <c r="C9" s="20"/>
      <c r="D9" s="20"/>
      <c r="E9" s="14"/>
      <c r="F9" s="14"/>
      <c r="G9" s="14"/>
      <c r="H9" s="14"/>
      <c r="I9" s="14"/>
      <c r="J9" s="14"/>
      <c r="K9" s="14"/>
      <c r="L9" s="14"/>
      <c r="M9" s="14"/>
      <c r="N9" s="14"/>
      <c r="O9" s="14"/>
      <c r="P9" s="14"/>
      <c r="Q9" s="14"/>
      <c r="R9" s="14"/>
      <c r="S9" s="14"/>
      <c r="T9" s="14"/>
      <c r="U9" s="14"/>
      <c r="V9" s="14"/>
      <c r="W9" s="14"/>
      <c r="X9" s="14"/>
      <c r="Y9" s="14"/>
      <c r="Z9" s="14"/>
    </row>
    <row r="10" spans="1:26" ht="22.5" customHeight="1" x14ac:dyDescent="0.15">
      <c r="A10" s="14"/>
      <c r="B10" s="16" t="s">
        <v>158</v>
      </c>
      <c r="C10" s="16"/>
      <c r="D10" s="16"/>
      <c r="E10" s="16" t="s">
        <v>159</v>
      </c>
      <c r="F10" s="16"/>
      <c r="G10" s="16"/>
      <c r="H10" s="16"/>
      <c r="I10" s="16"/>
      <c r="J10" s="16"/>
      <c r="K10" s="16"/>
      <c r="L10" s="16"/>
      <c r="M10" s="16"/>
      <c r="N10" s="16"/>
      <c r="O10" s="14"/>
      <c r="P10" s="16" t="s">
        <v>160</v>
      </c>
      <c r="Q10" s="16"/>
      <c r="R10" s="14"/>
      <c r="S10" s="14"/>
      <c r="T10" s="14"/>
      <c r="U10" s="14"/>
      <c r="V10" s="14"/>
      <c r="W10" s="14"/>
      <c r="X10" s="14"/>
      <c r="Y10" s="14"/>
      <c r="Z10" s="14"/>
    </row>
    <row r="11" spans="1:26" ht="22.5" customHeight="1" x14ac:dyDescent="0.15">
      <c r="A11" s="14"/>
      <c r="B11" s="22" t="s">
        <v>161</v>
      </c>
      <c r="C11" s="22" t="s">
        <v>162</v>
      </c>
      <c r="D11" s="23"/>
      <c r="E11" s="89" t="s">
        <v>163</v>
      </c>
      <c r="F11" s="62"/>
      <c r="G11" s="62"/>
      <c r="H11" s="62"/>
      <c r="I11" s="62"/>
      <c r="J11" s="62"/>
      <c r="K11" s="62"/>
      <c r="L11" s="62"/>
      <c r="M11" s="62"/>
      <c r="N11" s="59"/>
      <c r="O11" s="14"/>
      <c r="P11" s="90"/>
      <c r="Q11" s="73"/>
      <c r="R11" s="14"/>
      <c r="S11" s="14"/>
      <c r="T11" s="14"/>
      <c r="U11" s="14"/>
      <c r="V11" s="14"/>
      <c r="W11" s="14"/>
      <c r="X11" s="14"/>
      <c r="Y11" s="14"/>
      <c r="Z11" s="14"/>
    </row>
    <row r="12" spans="1:26" ht="22.5" customHeight="1" x14ac:dyDescent="0.15">
      <c r="A12" s="14"/>
      <c r="B12" s="25">
        <v>1</v>
      </c>
      <c r="C12" s="25"/>
      <c r="D12" s="26"/>
      <c r="E12" s="88"/>
      <c r="F12" s="62"/>
      <c r="G12" s="62"/>
      <c r="H12" s="62"/>
      <c r="I12" s="62"/>
      <c r="J12" s="62"/>
      <c r="K12" s="62"/>
      <c r="L12" s="62"/>
      <c r="M12" s="62"/>
      <c r="N12" s="59"/>
      <c r="O12" s="14"/>
      <c r="P12" s="75"/>
      <c r="Q12" s="76"/>
      <c r="R12" s="14"/>
      <c r="S12" s="14"/>
      <c r="T12" s="14"/>
      <c r="U12" s="14"/>
      <c r="V12" s="14"/>
      <c r="W12" s="14"/>
      <c r="X12" s="14"/>
      <c r="Y12" s="14"/>
      <c r="Z12" s="14"/>
    </row>
    <row r="13" spans="1:26" ht="22.5" customHeight="1" x14ac:dyDescent="0.15">
      <c r="A13" s="14"/>
      <c r="B13" s="25">
        <v>2</v>
      </c>
      <c r="C13" s="25"/>
      <c r="D13" s="26"/>
      <c r="E13" s="88"/>
      <c r="F13" s="62"/>
      <c r="G13" s="62"/>
      <c r="H13" s="62"/>
      <c r="I13" s="62"/>
      <c r="J13" s="62"/>
      <c r="K13" s="62"/>
      <c r="L13" s="62"/>
      <c r="M13" s="62"/>
      <c r="N13" s="59"/>
      <c r="O13" s="14"/>
      <c r="P13" s="75"/>
      <c r="Q13" s="76"/>
      <c r="R13" s="14"/>
      <c r="S13" s="14"/>
      <c r="T13" s="14"/>
      <c r="U13" s="14"/>
      <c r="V13" s="14"/>
      <c r="W13" s="14"/>
      <c r="X13" s="14"/>
      <c r="Y13" s="14"/>
      <c r="Z13" s="14"/>
    </row>
    <row r="14" spans="1:26" ht="22.5" customHeight="1" x14ac:dyDescent="0.15">
      <c r="A14" s="14"/>
      <c r="B14" s="25">
        <v>3</v>
      </c>
      <c r="C14" s="25"/>
      <c r="D14" s="26"/>
      <c r="E14" s="88"/>
      <c r="F14" s="62"/>
      <c r="G14" s="62"/>
      <c r="H14" s="62"/>
      <c r="I14" s="62"/>
      <c r="J14" s="62"/>
      <c r="K14" s="62"/>
      <c r="L14" s="62"/>
      <c r="M14" s="62"/>
      <c r="N14" s="59"/>
      <c r="O14" s="14"/>
      <c r="P14" s="75"/>
      <c r="Q14" s="76"/>
      <c r="R14" s="14"/>
      <c r="S14" s="14"/>
      <c r="T14" s="14"/>
      <c r="U14" s="14"/>
      <c r="V14" s="14"/>
      <c r="W14" s="14"/>
      <c r="X14" s="14"/>
      <c r="Y14" s="14"/>
      <c r="Z14" s="14"/>
    </row>
    <row r="15" spans="1:26" ht="22.5" customHeight="1" x14ac:dyDescent="0.15">
      <c r="A15" s="14"/>
      <c r="B15" s="25">
        <v>4</v>
      </c>
      <c r="C15" s="25"/>
      <c r="D15" s="26"/>
      <c r="E15" s="88"/>
      <c r="F15" s="62"/>
      <c r="G15" s="62"/>
      <c r="H15" s="62"/>
      <c r="I15" s="62"/>
      <c r="J15" s="62"/>
      <c r="K15" s="62"/>
      <c r="L15" s="62"/>
      <c r="M15" s="62"/>
      <c r="N15" s="59"/>
      <c r="O15" s="14"/>
      <c r="P15" s="75"/>
      <c r="Q15" s="76"/>
      <c r="R15" s="14"/>
      <c r="S15" s="14"/>
      <c r="T15" s="14"/>
      <c r="U15" s="14"/>
      <c r="V15" s="14"/>
      <c r="W15" s="14"/>
      <c r="X15" s="14"/>
      <c r="Y15" s="14"/>
      <c r="Z15" s="14"/>
    </row>
    <row r="16" spans="1:26" ht="22.5" customHeight="1" x14ac:dyDescent="0.15">
      <c r="A16" s="14"/>
      <c r="B16" s="25" t="s">
        <v>184</v>
      </c>
      <c r="C16" s="25" t="s">
        <v>184</v>
      </c>
      <c r="D16" s="26"/>
      <c r="E16" s="88"/>
      <c r="F16" s="62"/>
      <c r="G16" s="62"/>
      <c r="H16" s="62"/>
      <c r="I16" s="62"/>
      <c r="J16" s="62"/>
      <c r="K16" s="62"/>
      <c r="L16" s="62"/>
      <c r="M16" s="62"/>
      <c r="N16" s="59"/>
      <c r="O16" s="14"/>
      <c r="P16" s="57"/>
      <c r="Q16" s="71"/>
      <c r="R16" s="14"/>
      <c r="S16" s="14"/>
      <c r="T16" s="14"/>
      <c r="U16" s="14"/>
      <c r="V16" s="14"/>
      <c r="W16" s="14"/>
      <c r="X16" s="14"/>
      <c r="Y16" s="14"/>
      <c r="Z16" s="14"/>
    </row>
    <row r="17" spans="1:26" ht="22.5" customHeight="1" x14ac:dyDescent="0.1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1" customHeight="1" x14ac:dyDescent="0.15">
      <c r="A18" s="14"/>
      <c r="B18" s="14"/>
      <c r="C18" s="14"/>
      <c r="D18" s="14"/>
      <c r="E18" s="14"/>
      <c r="F18" s="14"/>
      <c r="G18" s="14"/>
      <c r="H18" s="14"/>
      <c r="I18" s="14"/>
      <c r="J18" s="14"/>
      <c r="K18" s="14"/>
      <c r="L18" s="14"/>
      <c r="M18" s="14"/>
      <c r="N18" s="15"/>
      <c r="O18" s="15"/>
      <c r="P18" s="14"/>
      <c r="Q18" s="14"/>
      <c r="R18" s="14"/>
      <c r="S18" s="14"/>
      <c r="T18" s="14"/>
      <c r="U18" s="14"/>
      <c r="V18" s="14"/>
      <c r="W18" s="14"/>
      <c r="X18" s="14"/>
      <c r="Y18" s="14"/>
      <c r="Z18" s="14"/>
    </row>
    <row r="19" spans="1:26" ht="21" customHeight="1" x14ac:dyDescent="0.15">
      <c r="A19" s="14"/>
      <c r="B19" s="87" t="s">
        <v>193</v>
      </c>
      <c r="C19" s="81"/>
      <c r="D19" s="81"/>
      <c r="E19" s="81"/>
      <c r="F19" s="81"/>
      <c r="G19" s="81"/>
      <c r="H19" s="81"/>
      <c r="I19" s="81"/>
      <c r="J19" s="81"/>
      <c r="K19" s="81"/>
      <c r="L19" s="81"/>
      <c r="M19" s="81"/>
      <c r="N19" s="81"/>
      <c r="O19" s="81"/>
      <c r="P19" s="16"/>
      <c r="Q19" s="16"/>
      <c r="R19" s="14"/>
      <c r="S19" s="14"/>
      <c r="T19" s="14"/>
      <c r="U19" s="14"/>
      <c r="V19" s="14"/>
      <c r="W19" s="14"/>
      <c r="X19" s="14"/>
      <c r="Y19" s="14"/>
      <c r="Z19" s="14"/>
    </row>
    <row r="20" spans="1:26" ht="21" customHeight="1" x14ac:dyDescent="0.15">
      <c r="A20" s="14"/>
      <c r="B20" s="30" t="s">
        <v>141</v>
      </c>
      <c r="C20" s="30" t="s">
        <v>143</v>
      </c>
      <c r="D20" s="30" t="s">
        <v>27</v>
      </c>
      <c r="E20" s="30" t="s">
        <v>144</v>
      </c>
      <c r="F20" s="30" t="s">
        <v>145</v>
      </c>
      <c r="G20" s="30" t="s">
        <v>146</v>
      </c>
      <c r="H20" s="30" t="s">
        <v>147</v>
      </c>
      <c r="I20" s="30" t="s">
        <v>148</v>
      </c>
      <c r="J20" s="30" t="s">
        <v>149</v>
      </c>
      <c r="K20" s="30" t="s">
        <v>150</v>
      </c>
      <c r="L20" s="30" t="s">
        <v>151</v>
      </c>
      <c r="M20" s="30" t="s">
        <v>152</v>
      </c>
      <c r="N20" s="30" t="s">
        <v>153</v>
      </c>
      <c r="O20" s="30" t="s">
        <v>154</v>
      </c>
      <c r="P20" s="30" t="s">
        <v>155</v>
      </c>
      <c r="Q20" s="30" t="s">
        <v>156</v>
      </c>
      <c r="R20" s="14"/>
      <c r="S20" s="14"/>
      <c r="T20" s="14"/>
      <c r="U20" s="14"/>
      <c r="V20" s="14"/>
      <c r="W20" s="14"/>
      <c r="X20" s="14"/>
      <c r="Y20" s="14"/>
      <c r="Z20" s="14"/>
    </row>
    <row r="21" spans="1:26" ht="21" customHeight="1" x14ac:dyDescent="0.15">
      <c r="A21" s="14"/>
      <c r="B21" s="18"/>
      <c r="C21" s="24"/>
      <c r="D21" s="24"/>
      <c r="E21" s="24"/>
      <c r="F21" s="24"/>
      <c r="G21" s="24"/>
      <c r="H21" s="24"/>
      <c r="I21" s="24"/>
      <c r="J21" s="24"/>
      <c r="K21" s="24"/>
      <c r="L21" s="24"/>
      <c r="M21" s="24"/>
      <c r="N21" s="24"/>
      <c r="O21" s="92"/>
      <c r="P21" s="24"/>
      <c r="Q21" s="24"/>
      <c r="R21" s="14"/>
      <c r="S21" s="14"/>
      <c r="T21" s="14"/>
      <c r="U21" s="14"/>
      <c r="V21" s="14"/>
      <c r="W21" s="14"/>
      <c r="X21" s="14"/>
      <c r="Y21" s="14"/>
      <c r="Z21" s="14"/>
    </row>
    <row r="22" spans="1:26" ht="21" customHeight="1" x14ac:dyDescent="0.15">
      <c r="A22" s="14"/>
      <c r="B22" s="18"/>
      <c r="C22" s="24"/>
      <c r="D22" s="24"/>
      <c r="E22" s="24"/>
      <c r="F22" s="24"/>
      <c r="G22" s="24"/>
      <c r="H22" s="24"/>
      <c r="I22" s="24"/>
      <c r="J22" s="24"/>
      <c r="K22" s="24"/>
      <c r="L22" s="24"/>
      <c r="M22" s="24"/>
      <c r="N22" s="24"/>
      <c r="O22" s="64"/>
      <c r="P22" s="24"/>
      <c r="Q22" s="24"/>
      <c r="R22" s="14"/>
      <c r="S22" s="14"/>
      <c r="T22" s="14"/>
      <c r="U22" s="14"/>
      <c r="V22" s="14"/>
      <c r="W22" s="14"/>
      <c r="X22" s="14"/>
      <c r="Y22" s="14"/>
      <c r="Z22" s="14"/>
    </row>
    <row r="23" spans="1:26" ht="21" customHeight="1" x14ac:dyDescent="0.15">
      <c r="A23" s="14"/>
      <c r="B23" s="18"/>
      <c r="C23" s="24"/>
      <c r="D23" s="24"/>
      <c r="E23" s="24"/>
      <c r="F23" s="24"/>
      <c r="G23" s="24"/>
      <c r="H23" s="24"/>
      <c r="I23" s="24"/>
      <c r="J23" s="24"/>
      <c r="K23" s="24"/>
      <c r="L23" s="24"/>
      <c r="M23" s="24"/>
      <c r="N23" s="24"/>
      <c r="O23" s="64"/>
      <c r="P23" s="24"/>
      <c r="Q23" s="24"/>
      <c r="R23" s="14"/>
      <c r="S23" s="14"/>
      <c r="T23" s="14"/>
      <c r="U23" s="14"/>
      <c r="V23" s="14"/>
      <c r="W23" s="14"/>
      <c r="X23" s="14"/>
      <c r="Y23" s="14"/>
      <c r="Z23" s="14"/>
    </row>
    <row r="24" spans="1:26" ht="21" customHeight="1" x14ac:dyDescent="0.15">
      <c r="A24" s="14"/>
      <c r="B24" s="18"/>
      <c r="C24" s="24"/>
      <c r="D24" s="24"/>
      <c r="E24" s="24"/>
      <c r="F24" s="24"/>
      <c r="G24" s="24"/>
      <c r="H24" s="24"/>
      <c r="I24" s="24"/>
      <c r="J24" s="24"/>
      <c r="K24" s="24"/>
      <c r="L24" s="24"/>
      <c r="M24" s="24"/>
      <c r="N24" s="24"/>
      <c r="O24" s="55"/>
      <c r="P24" s="45"/>
      <c r="Q24" s="45"/>
      <c r="R24" s="14"/>
      <c r="S24" s="14"/>
      <c r="T24" s="14"/>
      <c r="U24" s="14"/>
      <c r="V24" s="14"/>
      <c r="W24" s="14"/>
      <c r="X24" s="14"/>
      <c r="Y24" s="14"/>
      <c r="Z24" s="14"/>
    </row>
    <row r="25" spans="1:26" ht="21" customHeight="1" x14ac:dyDescent="0.15">
      <c r="A25" s="14"/>
      <c r="B25" s="14"/>
      <c r="C25" s="20"/>
      <c r="D25" s="20"/>
      <c r="E25" s="44" t="s">
        <v>157</v>
      </c>
      <c r="F25" s="44">
        <f>SUM(F21:F24)</f>
        <v>0</v>
      </c>
      <c r="G25" s="14"/>
      <c r="H25" s="14"/>
      <c r="I25" s="14"/>
      <c r="J25" s="14"/>
      <c r="K25" s="14"/>
      <c r="L25" s="14"/>
      <c r="M25" s="14"/>
      <c r="N25" s="14"/>
      <c r="O25" s="14"/>
      <c r="P25" s="46"/>
      <c r="Q25" s="46"/>
      <c r="R25" s="14"/>
      <c r="S25" s="14"/>
      <c r="T25" s="14"/>
      <c r="U25" s="14"/>
      <c r="V25" s="14"/>
      <c r="W25" s="14"/>
      <c r="X25" s="14"/>
      <c r="Y25" s="14"/>
      <c r="Z25" s="14"/>
    </row>
    <row r="26" spans="1:26" ht="21" customHeight="1" x14ac:dyDescent="0.15">
      <c r="A26" s="14"/>
      <c r="B26" s="14"/>
      <c r="C26" s="43"/>
      <c r="D26" s="43"/>
      <c r="E26" s="43"/>
      <c r="F26" s="43"/>
      <c r="G26" s="43"/>
      <c r="H26" s="43"/>
      <c r="I26" s="43"/>
      <c r="J26" s="43"/>
      <c r="K26" s="43"/>
      <c r="L26" s="43"/>
      <c r="M26" s="43"/>
      <c r="N26" s="43"/>
      <c r="O26" s="14"/>
      <c r="P26" s="14"/>
      <c r="Q26" s="14"/>
      <c r="R26" s="14"/>
      <c r="S26" s="14"/>
      <c r="T26" s="14"/>
      <c r="U26" s="14"/>
      <c r="V26" s="14"/>
      <c r="W26" s="14"/>
      <c r="X26" s="14"/>
      <c r="Y26" s="14"/>
      <c r="Z26" s="14"/>
    </row>
    <row r="27" spans="1:26" ht="21" customHeight="1" x14ac:dyDescent="0.15">
      <c r="A27" s="14"/>
      <c r="B27" s="16" t="s">
        <v>158</v>
      </c>
      <c r="C27" s="16"/>
      <c r="D27" s="16"/>
      <c r="E27" s="16" t="s">
        <v>159</v>
      </c>
      <c r="F27" s="16"/>
      <c r="G27" s="16"/>
      <c r="H27" s="16"/>
      <c r="I27" s="16"/>
      <c r="J27" s="16"/>
      <c r="K27" s="16"/>
      <c r="L27" s="16"/>
      <c r="M27" s="16"/>
      <c r="N27" s="16"/>
      <c r="O27" s="14"/>
      <c r="P27" s="16" t="s">
        <v>160</v>
      </c>
      <c r="Q27" s="16"/>
      <c r="R27" s="14"/>
      <c r="S27" s="14"/>
      <c r="T27" s="14"/>
      <c r="U27" s="14"/>
      <c r="V27" s="14"/>
      <c r="W27" s="14"/>
      <c r="X27" s="14"/>
      <c r="Y27" s="14"/>
      <c r="Z27" s="14"/>
    </row>
    <row r="28" spans="1:26" ht="21" customHeight="1" x14ac:dyDescent="0.15">
      <c r="A28" s="14"/>
      <c r="B28" s="22" t="s">
        <v>161</v>
      </c>
      <c r="C28" s="22" t="s">
        <v>162</v>
      </c>
      <c r="D28" s="23"/>
      <c r="E28" s="89"/>
      <c r="F28" s="62"/>
      <c r="G28" s="62"/>
      <c r="H28" s="62"/>
      <c r="I28" s="62"/>
      <c r="J28" s="62"/>
      <c r="K28" s="62"/>
      <c r="L28" s="62"/>
      <c r="M28" s="62"/>
      <c r="N28" s="59"/>
      <c r="O28" s="14"/>
      <c r="P28" s="90"/>
      <c r="Q28" s="73"/>
      <c r="R28" s="14"/>
      <c r="S28" s="14"/>
      <c r="T28" s="14"/>
      <c r="U28" s="14"/>
      <c r="V28" s="14"/>
      <c r="W28" s="14"/>
      <c r="X28" s="14"/>
      <c r="Y28" s="14"/>
      <c r="Z28" s="14"/>
    </row>
    <row r="29" spans="1:26" ht="21" customHeight="1" x14ac:dyDescent="0.15">
      <c r="A29" s="14"/>
      <c r="B29" s="25">
        <v>1</v>
      </c>
      <c r="C29" s="25"/>
      <c r="D29" s="26"/>
      <c r="E29" s="88"/>
      <c r="F29" s="62"/>
      <c r="G29" s="62"/>
      <c r="H29" s="62"/>
      <c r="I29" s="62"/>
      <c r="J29" s="62"/>
      <c r="K29" s="62"/>
      <c r="L29" s="62"/>
      <c r="M29" s="62"/>
      <c r="N29" s="59"/>
      <c r="O29" s="14"/>
      <c r="P29" s="75"/>
      <c r="Q29" s="76"/>
      <c r="R29" s="14"/>
      <c r="S29" s="14"/>
      <c r="T29" s="14"/>
      <c r="U29" s="14"/>
      <c r="V29" s="14"/>
      <c r="W29" s="14"/>
      <c r="X29" s="14"/>
      <c r="Y29" s="14"/>
      <c r="Z29" s="14"/>
    </row>
    <row r="30" spans="1:26" ht="21" customHeight="1" x14ac:dyDescent="0.15">
      <c r="A30" s="14"/>
      <c r="B30" s="25">
        <v>2</v>
      </c>
      <c r="C30" s="25"/>
      <c r="D30" s="26"/>
      <c r="E30" s="88"/>
      <c r="F30" s="62"/>
      <c r="G30" s="62"/>
      <c r="H30" s="62"/>
      <c r="I30" s="62"/>
      <c r="J30" s="62"/>
      <c r="K30" s="62"/>
      <c r="L30" s="62"/>
      <c r="M30" s="62"/>
      <c r="N30" s="59"/>
      <c r="O30" s="14"/>
      <c r="P30" s="75"/>
      <c r="Q30" s="76"/>
      <c r="R30" s="14"/>
      <c r="S30" s="14"/>
      <c r="T30" s="14"/>
      <c r="U30" s="14"/>
      <c r="V30" s="14"/>
      <c r="W30" s="14"/>
      <c r="X30" s="14"/>
      <c r="Y30" s="14"/>
      <c r="Z30" s="14"/>
    </row>
    <row r="31" spans="1:26" ht="21" customHeight="1" x14ac:dyDescent="0.15">
      <c r="A31" s="14"/>
      <c r="B31" s="25">
        <v>3</v>
      </c>
      <c r="C31" s="25"/>
      <c r="D31" s="26"/>
      <c r="E31" s="88"/>
      <c r="F31" s="62"/>
      <c r="G31" s="62"/>
      <c r="H31" s="62"/>
      <c r="I31" s="62"/>
      <c r="J31" s="62"/>
      <c r="K31" s="62"/>
      <c r="L31" s="62"/>
      <c r="M31" s="62"/>
      <c r="N31" s="59"/>
      <c r="O31" s="14"/>
      <c r="P31" s="75"/>
      <c r="Q31" s="76"/>
      <c r="R31" s="14"/>
      <c r="S31" s="14"/>
      <c r="T31" s="14"/>
      <c r="U31" s="14"/>
      <c r="V31" s="14"/>
      <c r="W31" s="14"/>
      <c r="X31" s="14"/>
      <c r="Y31" s="14"/>
      <c r="Z31" s="14"/>
    </row>
    <row r="32" spans="1:26" ht="21" customHeight="1" x14ac:dyDescent="0.15">
      <c r="A32" s="14"/>
      <c r="B32" s="25">
        <v>4</v>
      </c>
      <c r="C32" s="25"/>
      <c r="D32" s="26"/>
      <c r="E32" s="88"/>
      <c r="F32" s="62"/>
      <c r="G32" s="62"/>
      <c r="H32" s="62"/>
      <c r="I32" s="62"/>
      <c r="J32" s="62"/>
      <c r="K32" s="62"/>
      <c r="L32" s="62"/>
      <c r="M32" s="62"/>
      <c r="N32" s="59"/>
      <c r="O32" s="14"/>
      <c r="P32" s="75"/>
      <c r="Q32" s="76"/>
      <c r="R32" s="14"/>
      <c r="S32" s="14"/>
      <c r="T32" s="14"/>
      <c r="U32" s="14"/>
      <c r="V32" s="14"/>
      <c r="W32" s="14"/>
      <c r="X32" s="14"/>
      <c r="Y32" s="14"/>
      <c r="Z32" s="14"/>
    </row>
    <row r="33" spans="1:26" ht="21" customHeight="1" x14ac:dyDescent="0.15">
      <c r="A33" s="14"/>
      <c r="B33" s="25" t="s">
        <v>184</v>
      </c>
      <c r="C33" s="25" t="s">
        <v>184</v>
      </c>
      <c r="D33" s="26"/>
      <c r="E33" s="88"/>
      <c r="F33" s="62"/>
      <c r="G33" s="62"/>
      <c r="H33" s="62"/>
      <c r="I33" s="62"/>
      <c r="J33" s="62"/>
      <c r="K33" s="62"/>
      <c r="L33" s="62"/>
      <c r="M33" s="62"/>
      <c r="N33" s="59"/>
      <c r="O33" s="14"/>
      <c r="P33" s="57"/>
      <c r="Q33" s="71"/>
      <c r="R33" s="14"/>
      <c r="S33" s="14"/>
      <c r="T33" s="14"/>
      <c r="U33" s="14"/>
      <c r="V33" s="14"/>
      <c r="W33" s="14"/>
      <c r="X33" s="14"/>
      <c r="Y33" s="14"/>
      <c r="Z33" s="14"/>
    </row>
    <row r="34" spans="1:26" ht="22.5" customHeight="1" x14ac:dyDescent="0.1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1" customHeight="1" x14ac:dyDescent="0.15">
      <c r="A35" s="14"/>
      <c r="B35" s="14"/>
      <c r="C35" s="14"/>
      <c r="D35" s="14"/>
      <c r="E35" s="14"/>
      <c r="F35" s="14"/>
      <c r="G35" s="14"/>
      <c r="H35" s="14"/>
      <c r="I35" s="14"/>
      <c r="J35" s="14"/>
      <c r="K35" s="14"/>
      <c r="L35" s="14"/>
      <c r="M35" s="14"/>
      <c r="N35" s="15"/>
      <c r="O35" s="15"/>
      <c r="P35" s="14"/>
      <c r="Q35" s="14"/>
      <c r="R35" s="14"/>
      <c r="S35" s="14"/>
      <c r="T35" s="14"/>
      <c r="U35" s="14"/>
      <c r="V35" s="14"/>
      <c r="W35" s="14"/>
      <c r="X35" s="14"/>
      <c r="Y35" s="14"/>
      <c r="Z35" s="14"/>
    </row>
    <row r="36" spans="1:26" ht="21" customHeight="1" x14ac:dyDescent="0.15">
      <c r="A36" s="14"/>
      <c r="B36" s="87" t="s">
        <v>187</v>
      </c>
      <c r="C36" s="81"/>
      <c r="D36" s="81"/>
      <c r="E36" s="81"/>
      <c r="F36" s="81"/>
      <c r="G36" s="81"/>
      <c r="H36" s="81"/>
      <c r="I36" s="81"/>
      <c r="J36" s="81"/>
      <c r="K36" s="81"/>
      <c r="L36" s="81"/>
      <c r="M36" s="81"/>
      <c r="N36" s="81"/>
      <c r="O36" s="81"/>
      <c r="P36" s="16"/>
      <c r="Q36" s="16"/>
      <c r="R36" s="14"/>
      <c r="S36" s="14"/>
      <c r="T36" s="14"/>
      <c r="U36" s="14"/>
      <c r="V36" s="14"/>
      <c r="W36" s="14"/>
      <c r="X36" s="14"/>
      <c r="Y36" s="14"/>
      <c r="Z36" s="14"/>
    </row>
    <row r="37" spans="1:26" ht="21" customHeight="1" x14ac:dyDescent="0.15">
      <c r="A37" s="14"/>
      <c r="B37" s="17" t="s">
        <v>141</v>
      </c>
      <c r="C37" s="17" t="s">
        <v>143</v>
      </c>
      <c r="D37" s="17" t="s">
        <v>27</v>
      </c>
      <c r="E37" s="17" t="s">
        <v>144</v>
      </c>
      <c r="F37" s="17" t="s">
        <v>145</v>
      </c>
      <c r="G37" s="17" t="s">
        <v>146</v>
      </c>
      <c r="H37" s="17" t="s">
        <v>147</v>
      </c>
      <c r="I37" s="17" t="s">
        <v>148</v>
      </c>
      <c r="J37" s="17" t="s">
        <v>149</v>
      </c>
      <c r="K37" s="17" t="s">
        <v>150</v>
      </c>
      <c r="L37" s="17" t="s">
        <v>151</v>
      </c>
      <c r="M37" s="17" t="s">
        <v>152</v>
      </c>
      <c r="N37" s="17" t="s">
        <v>153</v>
      </c>
      <c r="O37" s="17" t="s">
        <v>154</v>
      </c>
      <c r="P37" s="17" t="s">
        <v>155</v>
      </c>
      <c r="Q37" s="17" t="s">
        <v>156</v>
      </c>
      <c r="R37" s="14"/>
      <c r="S37" s="14"/>
      <c r="T37" s="14"/>
      <c r="U37" s="14"/>
      <c r="V37" s="14"/>
      <c r="W37" s="14"/>
      <c r="X37" s="14"/>
      <c r="Y37" s="14"/>
      <c r="Z37" s="14"/>
    </row>
    <row r="38" spans="1:26" ht="21" customHeight="1" x14ac:dyDescent="0.15">
      <c r="A38" s="14"/>
      <c r="B38" s="18"/>
      <c r="C38" s="24"/>
      <c r="D38" s="24"/>
      <c r="E38" s="24"/>
      <c r="F38" s="24"/>
      <c r="G38" s="24"/>
      <c r="H38" s="24"/>
      <c r="I38" s="24"/>
      <c r="J38" s="24"/>
      <c r="K38" s="24"/>
      <c r="L38" s="24"/>
      <c r="M38" s="24"/>
      <c r="N38" s="24"/>
      <c r="O38" s="92"/>
      <c r="P38" s="24"/>
      <c r="Q38" s="24"/>
      <c r="R38" s="14"/>
      <c r="S38" s="14"/>
      <c r="T38" s="14"/>
      <c r="U38" s="14"/>
      <c r="V38" s="14"/>
      <c r="W38" s="14"/>
      <c r="X38" s="14"/>
      <c r="Y38" s="14"/>
      <c r="Z38" s="14"/>
    </row>
    <row r="39" spans="1:26" ht="21" customHeight="1" x14ac:dyDescent="0.15">
      <c r="A39" s="14"/>
      <c r="B39" s="18"/>
      <c r="C39" s="24"/>
      <c r="D39" s="24"/>
      <c r="E39" s="24"/>
      <c r="F39" s="24"/>
      <c r="G39" s="24"/>
      <c r="H39" s="24"/>
      <c r="I39" s="24"/>
      <c r="J39" s="24"/>
      <c r="K39" s="24"/>
      <c r="L39" s="24"/>
      <c r="M39" s="24"/>
      <c r="N39" s="24"/>
      <c r="O39" s="64"/>
      <c r="P39" s="24"/>
      <c r="Q39" s="24"/>
      <c r="R39" s="14"/>
      <c r="S39" s="14"/>
      <c r="T39" s="14"/>
      <c r="U39" s="14"/>
      <c r="V39" s="14"/>
      <c r="W39" s="14"/>
      <c r="X39" s="14"/>
      <c r="Y39" s="14"/>
      <c r="Z39" s="14"/>
    </row>
    <row r="40" spans="1:26" ht="21" customHeight="1" x14ac:dyDescent="0.15">
      <c r="A40" s="14"/>
      <c r="B40" s="18"/>
      <c r="C40" s="24"/>
      <c r="D40" s="24"/>
      <c r="E40" s="24"/>
      <c r="F40" s="24"/>
      <c r="G40" s="24"/>
      <c r="H40" s="24"/>
      <c r="I40" s="24"/>
      <c r="J40" s="24"/>
      <c r="K40" s="24"/>
      <c r="L40" s="24"/>
      <c r="M40" s="24"/>
      <c r="N40" s="24"/>
      <c r="O40" s="64"/>
      <c r="P40" s="24"/>
      <c r="Q40" s="24"/>
      <c r="R40" s="14"/>
      <c r="S40" s="14"/>
      <c r="T40" s="14"/>
      <c r="U40" s="14"/>
      <c r="V40" s="14"/>
      <c r="W40" s="14"/>
      <c r="X40" s="14"/>
      <c r="Y40" s="14"/>
      <c r="Z40" s="14"/>
    </row>
    <row r="41" spans="1:26" ht="21" customHeight="1" x14ac:dyDescent="0.15">
      <c r="A41" s="14"/>
      <c r="B41" s="18"/>
      <c r="C41" s="24"/>
      <c r="D41" s="24"/>
      <c r="E41" s="24"/>
      <c r="F41" s="24"/>
      <c r="G41" s="24"/>
      <c r="H41" s="24"/>
      <c r="I41" s="24"/>
      <c r="J41" s="24"/>
      <c r="K41" s="24"/>
      <c r="L41" s="24"/>
      <c r="M41" s="24"/>
      <c r="N41" s="24"/>
      <c r="O41" s="55"/>
      <c r="P41" s="24"/>
      <c r="Q41" s="24"/>
      <c r="R41" s="14"/>
      <c r="S41" s="14"/>
      <c r="T41" s="14"/>
      <c r="U41" s="14"/>
      <c r="V41" s="14"/>
      <c r="W41" s="14"/>
      <c r="X41" s="14"/>
      <c r="Y41" s="14"/>
      <c r="Z41" s="14"/>
    </row>
    <row r="42" spans="1:26" ht="21" customHeight="1" x14ac:dyDescent="0.15">
      <c r="A42" s="14"/>
      <c r="B42" s="14"/>
      <c r="C42" s="20"/>
      <c r="D42" s="20"/>
      <c r="E42" s="21" t="s">
        <v>157</v>
      </c>
      <c r="F42" s="21">
        <f>SUM(F38:F41)</f>
        <v>0</v>
      </c>
      <c r="G42" s="14"/>
      <c r="H42" s="14"/>
      <c r="I42" s="14"/>
      <c r="J42" s="14"/>
      <c r="K42" s="14"/>
      <c r="L42" s="14"/>
      <c r="M42" s="14"/>
      <c r="N42" s="14"/>
      <c r="O42" s="14"/>
      <c r="P42" s="14"/>
      <c r="Q42" s="14"/>
      <c r="R42" s="14"/>
      <c r="S42" s="14"/>
      <c r="T42" s="14"/>
      <c r="U42" s="14"/>
      <c r="V42" s="14"/>
      <c r="W42" s="14"/>
      <c r="X42" s="14"/>
      <c r="Y42" s="14"/>
      <c r="Z42" s="14"/>
    </row>
    <row r="43" spans="1:26" ht="21" customHeight="1" x14ac:dyDescent="0.15">
      <c r="A43" s="14"/>
      <c r="B43" s="14"/>
      <c r="C43" s="20"/>
      <c r="D43" s="20"/>
      <c r="E43" s="14"/>
      <c r="F43" s="14"/>
      <c r="G43" s="14"/>
      <c r="H43" s="14"/>
      <c r="I43" s="14"/>
      <c r="J43" s="14"/>
      <c r="K43" s="14"/>
      <c r="L43" s="14"/>
      <c r="M43" s="14"/>
      <c r="N43" s="14"/>
      <c r="O43" s="14"/>
      <c r="P43" s="14"/>
      <c r="Q43" s="14"/>
      <c r="R43" s="14"/>
      <c r="S43" s="14"/>
      <c r="T43" s="14"/>
      <c r="U43" s="14"/>
      <c r="V43" s="14"/>
      <c r="W43" s="14"/>
      <c r="X43" s="14"/>
      <c r="Y43" s="14"/>
      <c r="Z43" s="14"/>
    </row>
    <row r="44" spans="1:26" ht="21" customHeight="1" x14ac:dyDescent="0.15">
      <c r="A44" s="14"/>
      <c r="B44" s="16" t="s">
        <v>158</v>
      </c>
      <c r="C44" s="16"/>
      <c r="D44" s="16"/>
      <c r="E44" s="16" t="s">
        <v>159</v>
      </c>
      <c r="F44" s="16"/>
      <c r="G44" s="16"/>
      <c r="H44" s="16"/>
      <c r="I44" s="16"/>
      <c r="J44" s="16"/>
      <c r="K44" s="16"/>
      <c r="L44" s="16"/>
      <c r="M44" s="16"/>
      <c r="N44" s="16"/>
      <c r="O44" s="14"/>
      <c r="P44" s="16" t="s">
        <v>160</v>
      </c>
      <c r="Q44" s="16"/>
      <c r="R44" s="14"/>
      <c r="S44" s="14"/>
      <c r="T44" s="14"/>
      <c r="U44" s="14"/>
      <c r="V44" s="14"/>
      <c r="W44" s="14"/>
      <c r="X44" s="14"/>
      <c r="Y44" s="14"/>
      <c r="Z44" s="14"/>
    </row>
    <row r="45" spans="1:26" ht="21" customHeight="1" x14ac:dyDescent="0.15">
      <c r="A45" s="14"/>
      <c r="B45" s="22" t="s">
        <v>161</v>
      </c>
      <c r="C45" s="22" t="s">
        <v>162</v>
      </c>
      <c r="D45" s="23"/>
      <c r="E45" s="89"/>
      <c r="F45" s="62"/>
      <c r="G45" s="62"/>
      <c r="H45" s="62"/>
      <c r="I45" s="62"/>
      <c r="J45" s="62"/>
      <c r="K45" s="62"/>
      <c r="L45" s="62"/>
      <c r="M45" s="62"/>
      <c r="N45" s="59"/>
      <c r="O45" s="14"/>
      <c r="P45" s="90"/>
      <c r="Q45" s="73"/>
      <c r="R45" s="14"/>
      <c r="S45" s="14"/>
      <c r="T45" s="14"/>
      <c r="U45" s="14"/>
      <c r="V45" s="14"/>
      <c r="W45" s="14"/>
      <c r="X45" s="14"/>
      <c r="Y45" s="14"/>
      <c r="Z45" s="14"/>
    </row>
    <row r="46" spans="1:26" ht="21" customHeight="1" x14ac:dyDescent="0.15">
      <c r="A46" s="14"/>
      <c r="B46" s="25">
        <v>1</v>
      </c>
      <c r="C46" s="25">
        <v>1</v>
      </c>
      <c r="D46" s="26"/>
      <c r="E46" s="88"/>
      <c r="F46" s="62"/>
      <c r="G46" s="62"/>
      <c r="H46" s="62"/>
      <c r="I46" s="62"/>
      <c r="J46" s="62"/>
      <c r="K46" s="62"/>
      <c r="L46" s="62"/>
      <c r="M46" s="62"/>
      <c r="N46" s="59"/>
      <c r="O46" s="14"/>
      <c r="P46" s="75"/>
      <c r="Q46" s="76"/>
      <c r="R46" s="14"/>
      <c r="S46" s="14"/>
      <c r="T46" s="14"/>
      <c r="U46" s="14"/>
      <c r="V46" s="14"/>
      <c r="W46" s="14"/>
      <c r="X46" s="14"/>
      <c r="Y46" s="14"/>
      <c r="Z46" s="14"/>
    </row>
    <row r="47" spans="1:26" ht="21" customHeight="1" x14ac:dyDescent="0.15">
      <c r="A47" s="14"/>
      <c r="B47" s="25">
        <v>2</v>
      </c>
      <c r="C47" s="25">
        <v>0</v>
      </c>
      <c r="D47" s="26"/>
      <c r="E47" s="88"/>
      <c r="F47" s="62"/>
      <c r="G47" s="62"/>
      <c r="H47" s="62"/>
      <c r="I47" s="62"/>
      <c r="J47" s="62"/>
      <c r="K47" s="62"/>
      <c r="L47" s="62"/>
      <c r="M47" s="62"/>
      <c r="N47" s="59"/>
      <c r="O47" s="14"/>
      <c r="P47" s="75"/>
      <c r="Q47" s="76"/>
      <c r="R47" s="14"/>
      <c r="S47" s="14"/>
      <c r="T47" s="14"/>
      <c r="U47" s="14"/>
      <c r="V47" s="14"/>
      <c r="W47" s="14"/>
      <c r="X47" s="14"/>
      <c r="Y47" s="14"/>
      <c r="Z47" s="14"/>
    </row>
    <row r="48" spans="1:26" ht="21" customHeight="1" x14ac:dyDescent="0.15">
      <c r="A48" s="14"/>
      <c r="B48" s="25">
        <v>3</v>
      </c>
      <c r="C48" s="25">
        <v>0</v>
      </c>
      <c r="D48" s="26"/>
      <c r="E48" s="88"/>
      <c r="F48" s="62"/>
      <c r="G48" s="62"/>
      <c r="H48" s="62"/>
      <c r="I48" s="62"/>
      <c r="J48" s="62"/>
      <c r="K48" s="62"/>
      <c r="L48" s="62"/>
      <c r="M48" s="62"/>
      <c r="N48" s="59"/>
      <c r="O48" s="14"/>
      <c r="P48" s="75"/>
      <c r="Q48" s="76"/>
      <c r="R48" s="14"/>
      <c r="S48" s="14"/>
      <c r="T48" s="14"/>
      <c r="U48" s="14"/>
      <c r="V48" s="14"/>
      <c r="W48" s="14"/>
      <c r="X48" s="14"/>
      <c r="Y48" s="14"/>
      <c r="Z48" s="14"/>
    </row>
    <row r="49" spans="1:26" ht="21" customHeight="1" x14ac:dyDescent="0.15">
      <c r="A49" s="14"/>
      <c r="B49" s="25">
        <v>4</v>
      </c>
      <c r="C49" s="25">
        <v>1</v>
      </c>
      <c r="D49" s="26"/>
      <c r="E49" s="88"/>
      <c r="F49" s="62"/>
      <c r="G49" s="62"/>
      <c r="H49" s="62"/>
      <c r="I49" s="62"/>
      <c r="J49" s="62"/>
      <c r="K49" s="62"/>
      <c r="L49" s="62"/>
      <c r="M49" s="62"/>
      <c r="N49" s="59"/>
      <c r="O49" s="14"/>
      <c r="P49" s="75"/>
      <c r="Q49" s="76"/>
      <c r="R49" s="14"/>
      <c r="S49" s="14"/>
      <c r="T49" s="14"/>
      <c r="U49" s="14"/>
      <c r="V49" s="14"/>
      <c r="W49" s="14"/>
      <c r="X49" s="14"/>
      <c r="Y49" s="14"/>
      <c r="Z49" s="14"/>
    </row>
    <row r="50" spans="1:26" ht="21" customHeight="1" x14ac:dyDescent="0.15">
      <c r="A50" s="14"/>
      <c r="B50" s="25" t="s">
        <v>184</v>
      </c>
      <c r="C50" s="25" t="s">
        <v>184</v>
      </c>
      <c r="D50" s="26"/>
      <c r="E50" s="88"/>
      <c r="F50" s="62"/>
      <c r="G50" s="62"/>
      <c r="H50" s="62"/>
      <c r="I50" s="62"/>
      <c r="J50" s="62"/>
      <c r="K50" s="62"/>
      <c r="L50" s="62"/>
      <c r="M50" s="62"/>
      <c r="N50" s="59"/>
      <c r="O50" s="14"/>
      <c r="P50" s="57"/>
      <c r="Q50" s="71"/>
      <c r="R50" s="14"/>
      <c r="S50" s="14"/>
      <c r="T50" s="14"/>
      <c r="U50" s="14"/>
      <c r="V50" s="14"/>
      <c r="W50" s="14"/>
      <c r="X50" s="14"/>
      <c r="Y50" s="14"/>
      <c r="Z50" s="14"/>
    </row>
    <row r="51" spans="1:26" ht="22.5" customHeight="1" x14ac:dyDescent="0.1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1" customHeight="1" x14ac:dyDescent="0.15">
      <c r="A52" s="14"/>
      <c r="B52" s="14"/>
      <c r="C52" s="14"/>
      <c r="D52" s="14"/>
      <c r="E52" s="14"/>
      <c r="F52" s="14"/>
      <c r="G52" s="14"/>
      <c r="H52" s="14"/>
      <c r="I52" s="14"/>
      <c r="J52" s="14"/>
      <c r="K52" s="14"/>
      <c r="L52" s="14"/>
      <c r="M52" s="14"/>
      <c r="N52" s="15"/>
      <c r="O52" s="15"/>
      <c r="P52" s="14"/>
      <c r="Q52" s="14"/>
      <c r="R52" s="14"/>
      <c r="S52" s="14"/>
      <c r="T52" s="14"/>
      <c r="U52" s="14"/>
      <c r="V52" s="14"/>
      <c r="W52" s="14"/>
      <c r="X52" s="14"/>
      <c r="Y52" s="14"/>
      <c r="Z52" s="14"/>
    </row>
    <row r="53" spans="1:26" ht="21" customHeight="1" x14ac:dyDescent="0.1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1" customHeight="1" x14ac:dyDescent="0.1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1" customHeight="1" x14ac:dyDescent="0.1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1" customHeight="1" x14ac:dyDescent="0.1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1" customHeight="1" x14ac:dyDescent="0.1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1" customHeight="1" x14ac:dyDescent="0.1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1" customHeight="1" x14ac:dyDescent="0.1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1" customHeight="1" x14ac:dyDescent="0.1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1" customHeight="1" x14ac:dyDescent="0.1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1" customHeight="1" x14ac:dyDescent="0.1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1" customHeight="1" x14ac:dyDescent="0.1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1" customHeight="1" x14ac:dyDescent="0.1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1" customHeight="1" x14ac:dyDescent="0.1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1" customHeight="1" x14ac:dyDescent="0.1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1" customHeight="1" x14ac:dyDescent="0.1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1" customHeight="1" x14ac:dyDescent="0.1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1" customHeight="1" x14ac:dyDescent="0.1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1" customHeight="1" x14ac:dyDescent="0.1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1" customHeight="1" x14ac:dyDescent="0.1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1" customHeight="1" x14ac:dyDescent="0.1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1" customHeight="1" x14ac:dyDescent="0.1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1" customHeight="1" x14ac:dyDescent="0.1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1" customHeight="1" x14ac:dyDescent="0.1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1" customHeight="1" x14ac:dyDescent="0.1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1" customHeight="1" x14ac:dyDescent="0.1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1" customHeight="1" x14ac:dyDescent="0.1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1" customHeight="1" x14ac:dyDescent="0.1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1" customHeight="1" x14ac:dyDescent="0.1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1" customHeight="1" x14ac:dyDescent="0.1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1" customHeight="1" x14ac:dyDescent="0.1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1" customHeight="1" x14ac:dyDescent="0.1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1" customHeight="1" x14ac:dyDescent="0.1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1" customHeight="1" x14ac:dyDescent="0.1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1" customHeight="1" x14ac:dyDescent="0.1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1" customHeight="1" x14ac:dyDescent="0.1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1" customHeight="1" x14ac:dyDescent="0.1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1" customHeight="1" x14ac:dyDescent="0.1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1" customHeight="1" x14ac:dyDescent="0.1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1" customHeight="1" x14ac:dyDescent="0.1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1" customHeight="1" x14ac:dyDescent="0.1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1" customHeight="1" x14ac:dyDescent="0.1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1" customHeight="1" x14ac:dyDescent="0.1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1" customHeight="1" x14ac:dyDescent="0.1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1" customHeight="1" x14ac:dyDescent="0.1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1" customHeight="1" x14ac:dyDescent="0.1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1" customHeight="1" x14ac:dyDescent="0.1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1" customHeight="1" x14ac:dyDescent="0.1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1" customHeight="1" x14ac:dyDescent="0.1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1" customHeight="1" x14ac:dyDescent="0.1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1" customHeight="1" x14ac:dyDescent="0.1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1" customHeight="1" x14ac:dyDescent="0.1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1" customHeight="1" x14ac:dyDescent="0.1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1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1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1" customHeight="1" x14ac:dyDescent="0.1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1" customHeight="1" x14ac:dyDescent="0.1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1" customHeight="1" x14ac:dyDescent="0.1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1" customHeight="1" x14ac:dyDescent="0.1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1" customHeight="1" x14ac:dyDescent="0.1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1" customHeight="1" x14ac:dyDescent="0.1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1" customHeight="1" x14ac:dyDescent="0.1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1" customHeight="1" x14ac:dyDescent="0.1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1" customHeight="1" x14ac:dyDescent="0.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1" customHeight="1" x14ac:dyDescent="0.1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1" customHeight="1" x14ac:dyDescent="0.1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1" customHeight="1" x14ac:dyDescent="0.1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1" customHeight="1" x14ac:dyDescent="0.1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1" customHeight="1" x14ac:dyDescent="0.1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1" customHeight="1" x14ac:dyDescent="0.1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1" customHeight="1" x14ac:dyDescent="0.1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1" customHeight="1" x14ac:dyDescent="0.1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1" customHeight="1" x14ac:dyDescent="0.1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1" customHeight="1" x14ac:dyDescent="0.1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1" customHeight="1" x14ac:dyDescent="0.1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1" customHeight="1" x14ac:dyDescent="0.1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1" customHeight="1" x14ac:dyDescent="0.1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1" customHeight="1" x14ac:dyDescent="0.1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1" customHeight="1" x14ac:dyDescent="0.1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1" customHeight="1" x14ac:dyDescent="0.1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1" customHeight="1" x14ac:dyDescent="0.1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1" customHeight="1" x14ac:dyDescent="0.1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1" customHeight="1" x14ac:dyDescent="0.1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1" customHeight="1"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1" customHeight="1" x14ac:dyDescent="0.1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1" customHeight="1" x14ac:dyDescent="0.1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1" customHeight="1" x14ac:dyDescent="0.1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1" customHeight="1" x14ac:dyDescent="0.1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1" customHeight="1" x14ac:dyDescent="0.1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1" customHeight="1" x14ac:dyDescent="0.1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1" customHeight="1" x14ac:dyDescent="0.1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1" customHeight="1" x14ac:dyDescent="0.1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1" customHeight="1" x14ac:dyDescent="0.1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1" customHeight="1" x14ac:dyDescent="0.1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1" customHeight="1" x14ac:dyDescent="0.1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1" customHeight="1" x14ac:dyDescent="0.1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1" customHeight="1" x14ac:dyDescent="0.1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1" customHeight="1" x14ac:dyDescent="0.1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1" customHeight="1" x14ac:dyDescent="0.1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1" customHeight="1" x14ac:dyDescent="0.1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6.5" customHeight="1" x14ac:dyDescent="0.1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6.5" customHeight="1" x14ac:dyDescent="0.1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6.5" customHeight="1" x14ac:dyDescent="0.1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6.5" customHeight="1" x14ac:dyDescent="0.1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6.5" customHeight="1" x14ac:dyDescent="0.1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6.5" customHeight="1"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6.5" customHeight="1" x14ac:dyDescent="0.1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6.5" customHeight="1" x14ac:dyDescent="0.1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6.5" customHeight="1" x14ac:dyDescent="0.1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6.5" customHeight="1" x14ac:dyDescent="0.1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6.5" customHeight="1" x14ac:dyDescent="0.1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6.5" customHeight="1" x14ac:dyDescent="0.1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6.5" customHeight="1" x14ac:dyDescent="0.1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6.5" customHeight="1" x14ac:dyDescent="0.1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6.5" customHeight="1" x14ac:dyDescent="0.1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6.5" customHeight="1" x14ac:dyDescent="0.1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6.5" customHeight="1" x14ac:dyDescent="0.1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6.5" customHeight="1" x14ac:dyDescent="0.1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6.5" customHeight="1" x14ac:dyDescent="0.1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6.5" customHeight="1" x14ac:dyDescent="0.1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6.5" customHeight="1" x14ac:dyDescent="0.1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6.5" customHeight="1" x14ac:dyDescent="0.1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6.5" customHeight="1" x14ac:dyDescent="0.1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6.5" customHeight="1" x14ac:dyDescent="0.1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6.5" customHeight="1" x14ac:dyDescent="0.1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6.5" customHeight="1" x14ac:dyDescent="0.1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6.5" customHeight="1" x14ac:dyDescent="0.1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6.5" customHeight="1"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6.5" customHeight="1" x14ac:dyDescent="0.1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6.5" customHeight="1" x14ac:dyDescent="0.1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6.5" customHeight="1" x14ac:dyDescent="0.1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6.5" customHeight="1" x14ac:dyDescent="0.1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6.5" customHeight="1" x14ac:dyDescent="0.1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6.5" customHeight="1" x14ac:dyDescent="0.1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6.5" customHeight="1" x14ac:dyDescent="0.1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6.5" customHeight="1" x14ac:dyDescent="0.1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6.5" customHeight="1" x14ac:dyDescent="0.1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6.5" customHeight="1" x14ac:dyDescent="0.1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6.5" customHeight="1" x14ac:dyDescent="0.1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6.5" customHeight="1" x14ac:dyDescent="0.1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6.5" customHeight="1" x14ac:dyDescent="0.1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6.5" customHeight="1" x14ac:dyDescent="0.1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6.5" customHeight="1" x14ac:dyDescent="0.1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6.5" customHeight="1" x14ac:dyDescent="0.1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6.5" customHeight="1" x14ac:dyDescent="0.1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6.5" customHeight="1" x14ac:dyDescent="0.1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6.5" customHeight="1" x14ac:dyDescent="0.1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6.5" customHeight="1" x14ac:dyDescent="0.1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6.5" customHeight="1" x14ac:dyDescent="0.1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6.5" customHeight="1" x14ac:dyDescent="0.1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6.5" customHeight="1" x14ac:dyDescent="0.1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6.5" customHeight="1" x14ac:dyDescent="0.1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6.5" customHeight="1" x14ac:dyDescent="0.1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6.5" customHeight="1" x14ac:dyDescent="0.1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6.5" customHeight="1" x14ac:dyDescent="0.1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6.5" customHeight="1" x14ac:dyDescent="0.1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6.5" customHeight="1" x14ac:dyDescent="0.1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6.5" customHeight="1" x14ac:dyDescent="0.1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6.5" customHeight="1" x14ac:dyDescent="0.1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6.5" customHeight="1" x14ac:dyDescent="0.1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6.5" customHeight="1" x14ac:dyDescent="0.1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6.5" customHeight="1" x14ac:dyDescent="0.1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6.5" customHeight="1" x14ac:dyDescent="0.1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6.5" customHeight="1" x14ac:dyDescent="0.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6.5" customHeight="1" x14ac:dyDescent="0.1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6.5" customHeight="1" x14ac:dyDescent="0.1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6.5" customHeight="1" x14ac:dyDescent="0.1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6.5" customHeight="1" x14ac:dyDescent="0.1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6.5" customHeight="1" x14ac:dyDescent="0.1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6.5" customHeight="1" x14ac:dyDescent="0.1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6.5" customHeight="1" x14ac:dyDescent="0.1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6.5" customHeight="1" x14ac:dyDescent="0.1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6.5" customHeight="1" x14ac:dyDescent="0.1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6.5" customHeight="1" x14ac:dyDescent="0.1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6.5" customHeight="1" x14ac:dyDescent="0.1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6.5" customHeight="1" x14ac:dyDescent="0.1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6.5" customHeight="1" x14ac:dyDescent="0.1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6.5" customHeight="1" x14ac:dyDescent="0.1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6.5" customHeight="1" x14ac:dyDescent="0.1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6.5" customHeight="1" x14ac:dyDescent="0.1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6.5" customHeight="1" x14ac:dyDescent="0.1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6.5" customHeight="1" x14ac:dyDescent="0.1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6.5" customHeight="1" x14ac:dyDescent="0.1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6.5" customHeight="1" x14ac:dyDescent="0.1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6.5" customHeight="1" x14ac:dyDescent="0.1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6.5" customHeight="1" x14ac:dyDescent="0.1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6.5" customHeight="1" x14ac:dyDescent="0.1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6.5" customHeight="1" x14ac:dyDescent="0.1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6.5" customHeight="1" x14ac:dyDescent="0.1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6.5" customHeight="1" x14ac:dyDescent="0.1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6.5" customHeight="1" x14ac:dyDescent="0.1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6.5" customHeight="1" x14ac:dyDescent="0.1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6.5" customHeight="1" x14ac:dyDescent="0.1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6.5" customHeight="1" x14ac:dyDescent="0.1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6.5" customHeight="1" x14ac:dyDescent="0.1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6.5" customHeight="1" x14ac:dyDescent="0.1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6.5" customHeight="1" x14ac:dyDescent="0.1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6.5" customHeight="1" x14ac:dyDescent="0.1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6.5" customHeight="1" x14ac:dyDescent="0.1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6.5" customHeight="1" x14ac:dyDescent="0.1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6.5" customHeight="1" x14ac:dyDescent="0.1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6.5" customHeight="1" x14ac:dyDescent="0.1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6.5" customHeight="1" x14ac:dyDescent="0.1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6.5" customHeight="1" x14ac:dyDescent="0.1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6.5" customHeight="1" x14ac:dyDescent="0.1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6.5" customHeight="1" x14ac:dyDescent="0.1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6.5" customHeight="1" x14ac:dyDescent="0.1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6.5" customHeight="1" x14ac:dyDescent="0.1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6.5" customHeight="1" x14ac:dyDescent="0.1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6.5" customHeight="1" x14ac:dyDescent="0.1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6.5" customHeight="1" x14ac:dyDescent="0.1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6.5" customHeight="1" x14ac:dyDescent="0.1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6.5" customHeight="1" x14ac:dyDescent="0.1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6.5" customHeight="1" x14ac:dyDescent="0.1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6.5" customHeight="1" x14ac:dyDescent="0.1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6.5" customHeight="1" x14ac:dyDescent="0.1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6.5" customHeight="1" x14ac:dyDescent="0.1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6.5" customHeight="1" x14ac:dyDescent="0.1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6.5" customHeight="1" x14ac:dyDescent="0.1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6.5" customHeight="1" x14ac:dyDescent="0.1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6.5" customHeight="1" x14ac:dyDescent="0.1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6.5" customHeight="1" x14ac:dyDescent="0.1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6.5" customHeight="1" x14ac:dyDescent="0.1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6.5" customHeight="1" x14ac:dyDescent="0.1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6.5" customHeight="1" x14ac:dyDescent="0.1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6.5" customHeight="1" x14ac:dyDescent="0.1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6.5" customHeight="1" x14ac:dyDescent="0.1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6.5" customHeight="1" x14ac:dyDescent="0.1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6.5" customHeight="1" x14ac:dyDescent="0.1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6.5" customHeight="1" x14ac:dyDescent="0.1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6.5" customHeight="1" x14ac:dyDescent="0.1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6.5" customHeight="1" x14ac:dyDescent="0.1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6.5" customHeight="1" x14ac:dyDescent="0.1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6.5" customHeight="1" x14ac:dyDescent="0.1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6.5" customHeight="1" x14ac:dyDescent="0.1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6.5" customHeight="1" x14ac:dyDescent="0.1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6.5" customHeight="1" x14ac:dyDescent="0.1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6.5" customHeight="1" x14ac:dyDescent="0.1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6.5" customHeight="1" x14ac:dyDescent="0.1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6.5" customHeight="1" x14ac:dyDescent="0.1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6.5" customHeight="1" x14ac:dyDescent="0.1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6.5" customHeight="1" x14ac:dyDescent="0.1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6.5" customHeight="1" x14ac:dyDescent="0.1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6.5" customHeight="1" x14ac:dyDescent="0.1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6.5" customHeight="1" x14ac:dyDescent="0.1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6.5" customHeight="1" x14ac:dyDescent="0.1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6.5" customHeight="1" x14ac:dyDescent="0.1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6.5" customHeight="1" x14ac:dyDescent="0.1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6.5" customHeight="1" x14ac:dyDescent="0.1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6.5" customHeight="1" x14ac:dyDescent="0.1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6.5" customHeight="1" x14ac:dyDescent="0.1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6.5" customHeight="1" x14ac:dyDescent="0.1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6.5" customHeight="1" x14ac:dyDescent="0.1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6.5" customHeight="1" x14ac:dyDescent="0.1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6.5" customHeight="1" x14ac:dyDescent="0.1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6.5" customHeight="1" x14ac:dyDescent="0.1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6.5" customHeight="1" x14ac:dyDescent="0.1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6.5" customHeight="1" x14ac:dyDescent="0.1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6.5" customHeight="1" x14ac:dyDescent="0.1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6.5" customHeight="1" x14ac:dyDescent="0.1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6.5" customHeight="1" x14ac:dyDescent="0.1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6.5" customHeight="1" x14ac:dyDescent="0.1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6.5" customHeight="1" x14ac:dyDescent="0.1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6.5" customHeight="1" x14ac:dyDescent="0.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6.5" customHeight="1" x14ac:dyDescent="0.1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6.5" customHeight="1" x14ac:dyDescent="0.1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6.5" customHeight="1" x14ac:dyDescent="0.1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6.5" customHeight="1" x14ac:dyDescent="0.1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6.5" customHeight="1" x14ac:dyDescent="0.1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6.5" customHeight="1" x14ac:dyDescent="0.1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6.5" customHeight="1" x14ac:dyDescent="0.1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6.5" customHeight="1" x14ac:dyDescent="0.1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6.5" customHeight="1" x14ac:dyDescent="0.1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6.5" customHeight="1" x14ac:dyDescent="0.1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6.5" customHeight="1" x14ac:dyDescent="0.1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6.5" customHeight="1" x14ac:dyDescent="0.1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6.5" customHeight="1" x14ac:dyDescent="0.1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6.5" customHeight="1" x14ac:dyDescent="0.1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6.5" customHeight="1" x14ac:dyDescent="0.1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6.5" customHeight="1" x14ac:dyDescent="0.1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6.5" customHeight="1" x14ac:dyDescent="0.1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6.5" customHeight="1" x14ac:dyDescent="0.1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6.5" customHeight="1" x14ac:dyDescent="0.1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6.5" customHeight="1" x14ac:dyDescent="0.1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6.5" customHeight="1" x14ac:dyDescent="0.1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6.5" customHeight="1" x14ac:dyDescent="0.1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6.5" customHeight="1" x14ac:dyDescent="0.1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6.5" customHeight="1" x14ac:dyDescent="0.1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6.5" customHeight="1" x14ac:dyDescent="0.1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6.5" customHeight="1" x14ac:dyDescent="0.1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6.5" customHeight="1" x14ac:dyDescent="0.1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6.5" customHeight="1" x14ac:dyDescent="0.1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6.5" customHeight="1" x14ac:dyDescent="0.1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6.5" customHeight="1" x14ac:dyDescent="0.1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6.5" customHeight="1" x14ac:dyDescent="0.1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6.5" customHeight="1" x14ac:dyDescent="0.1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6.5" customHeight="1" x14ac:dyDescent="0.1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6.5" customHeight="1" x14ac:dyDescent="0.1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6.5" customHeight="1" x14ac:dyDescent="0.1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6.5" customHeight="1" x14ac:dyDescent="0.1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6.5" customHeight="1" x14ac:dyDescent="0.1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6.5" customHeight="1" x14ac:dyDescent="0.1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6.5" customHeight="1" x14ac:dyDescent="0.1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6.5" customHeight="1" x14ac:dyDescent="0.1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6.5" customHeight="1" x14ac:dyDescent="0.1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6.5" customHeight="1" x14ac:dyDescent="0.1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6.5" customHeight="1" x14ac:dyDescent="0.1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6.5" customHeight="1" x14ac:dyDescent="0.1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6.5" customHeight="1" x14ac:dyDescent="0.1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6.5" customHeight="1" x14ac:dyDescent="0.1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6.5" customHeight="1" x14ac:dyDescent="0.1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6.5" customHeight="1" x14ac:dyDescent="0.1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6.5" customHeight="1" x14ac:dyDescent="0.1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6.5" customHeight="1" x14ac:dyDescent="0.1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6.5" customHeight="1" x14ac:dyDescent="0.1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6.5" customHeight="1" x14ac:dyDescent="0.1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6.5" customHeight="1" x14ac:dyDescent="0.1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6.5" customHeight="1" x14ac:dyDescent="0.1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6.5" customHeight="1" x14ac:dyDescent="0.1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6.5" customHeight="1" x14ac:dyDescent="0.1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6.5" customHeight="1" x14ac:dyDescent="0.1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6.5" customHeight="1" x14ac:dyDescent="0.1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6.5" customHeight="1" x14ac:dyDescent="0.1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6.5" customHeight="1" x14ac:dyDescent="0.1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6.5" customHeight="1" x14ac:dyDescent="0.1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6.5" customHeight="1" x14ac:dyDescent="0.1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6.5" customHeight="1" x14ac:dyDescent="0.1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6.5" customHeight="1" x14ac:dyDescent="0.1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6.5" customHeight="1" x14ac:dyDescent="0.1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6.5" customHeight="1" x14ac:dyDescent="0.1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6.5" customHeight="1" x14ac:dyDescent="0.1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6.5" customHeight="1" x14ac:dyDescent="0.1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6.5" customHeight="1" x14ac:dyDescent="0.1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6.5" customHeight="1" x14ac:dyDescent="0.1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6.5" customHeight="1" x14ac:dyDescent="0.1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6.5" customHeight="1" x14ac:dyDescent="0.1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6.5" customHeight="1" x14ac:dyDescent="0.1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6.5" customHeight="1" x14ac:dyDescent="0.1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6.5" customHeight="1" x14ac:dyDescent="0.1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6.5" customHeight="1" x14ac:dyDescent="0.1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6.5" customHeight="1" x14ac:dyDescent="0.1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6.5" customHeight="1" x14ac:dyDescent="0.1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6.5" customHeight="1" x14ac:dyDescent="0.1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6.5" customHeight="1" x14ac:dyDescent="0.1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6.5" customHeight="1" x14ac:dyDescent="0.1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6.5" customHeight="1" x14ac:dyDescent="0.1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6.5" customHeight="1" x14ac:dyDescent="0.1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6.5" customHeight="1" x14ac:dyDescent="0.1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6.5" customHeight="1" x14ac:dyDescent="0.1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6.5" customHeight="1" x14ac:dyDescent="0.1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6.5" customHeight="1" x14ac:dyDescent="0.1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6.5" customHeight="1" x14ac:dyDescent="0.1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6.5" customHeight="1" x14ac:dyDescent="0.1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6.5" customHeight="1" x14ac:dyDescent="0.1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6.5" customHeight="1" x14ac:dyDescent="0.1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6.5" customHeight="1" x14ac:dyDescent="0.1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6.5" customHeight="1" x14ac:dyDescent="0.1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6.5" customHeight="1" x14ac:dyDescent="0.1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6.5" customHeight="1" x14ac:dyDescent="0.1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6.5" customHeight="1" x14ac:dyDescent="0.1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6.5" customHeight="1" x14ac:dyDescent="0.1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6.5" customHeight="1" x14ac:dyDescent="0.1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6.5" customHeight="1" x14ac:dyDescent="0.1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6.5" customHeight="1" x14ac:dyDescent="0.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6.5" customHeight="1" x14ac:dyDescent="0.1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6.5" customHeight="1" x14ac:dyDescent="0.1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6.5" customHeight="1" x14ac:dyDescent="0.1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6.5" customHeight="1" x14ac:dyDescent="0.1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6.5" customHeight="1" x14ac:dyDescent="0.1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6.5" customHeight="1" x14ac:dyDescent="0.1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6.5" customHeight="1" x14ac:dyDescent="0.1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6.5" customHeight="1" x14ac:dyDescent="0.1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6.5" customHeight="1" x14ac:dyDescent="0.1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6.5" customHeight="1" x14ac:dyDescent="0.1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6.5" customHeight="1" x14ac:dyDescent="0.1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6.5" customHeight="1" x14ac:dyDescent="0.1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6.5" customHeight="1" x14ac:dyDescent="0.1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6.5" customHeight="1" x14ac:dyDescent="0.1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6.5" customHeight="1" x14ac:dyDescent="0.1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6.5" customHeight="1" x14ac:dyDescent="0.1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6.5" customHeight="1" x14ac:dyDescent="0.1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6.5" customHeight="1" x14ac:dyDescent="0.1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6.5" customHeight="1" x14ac:dyDescent="0.1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6.5" customHeight="1" x14ac:dyDescent="0.1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6.5" customHeight="1" x14ac:dyDescent="0.1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6.5" customHeight="1" x14ac:dyDescent="0.1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6.5" customHeight="1" x14ac:dyDescent="0.1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6.5" customHeight="1" x14ac:dyDescent="0.1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6.5" customHeight="1" x14ac:dyDescent="0.1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6.5" customHeight="1" x14ac:dyDescent="0.1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6.5" customHeight="1" x14ac:dyDescent="0.1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6.5" customHeight="1" x14ac:dyDescent="0.1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6.5" customHeight="1" x14ac:dyDescent="0.1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6.5" customHeight="1" x14ac:dyDescent="0.1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6.5" customHeight="1" x14ac:dyDescent="0.1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6.5" customHeight="1" x14ac:dyDescent="0.1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6.5" customHeight="1" x14ac:dyDescent="0.1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6.5" customHeight="1" x14ac:dyDescent="0.1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6.5" customHeight="1" x14ac:dyDescent="0.1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6.5" customHeight="1" x14ac:dyDescent="0.1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6.5" customHeight="1" x14ac:dyDescent="0.1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6.5" customHeight="1" x14ac:dyDescent="0.1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6.5" customHeight="1" x14ac:dyDescent="0.1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6.5" customHeight="1" x14ac:dyDescent="0.1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6.5" customHeight="1" x14ac:dyDescent="0.1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6.5" customHeight="1" x14ac:dyDescent="0.1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6.5" customHeight="1" x14ac:dyDescent="0.1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6.5" customHeight="1" x14ac:dyDescent="0.1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6.5" customHeight="1" x14ac:dyDescent="0.1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6.5" customHeight="1" x14ac:dyDescent="0.1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6.5" customHeight="1" x14ac:dyDescent="0.1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6.5" customHeight="1" x14ac:dyDescent="0.1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6.5" customHeight="1" x14ac:dyDescent="0.1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6.5" customHeight="1" x14ac:dyDescent="0.1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6.5" customHeight="1" x14ac:dyDescent="0.1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6.5" customHeight="1" x14ac:dyDescent="0.1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6.5" customHeight="1" x14ac:dyDescent="0.1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6.5" customHeight="1" x14ac:dyDescent="0.1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6.5" customHeight="1" x14ac:dyDescent="0.1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6.5" customHeight="1" x14ac:dyDescent="0.1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6.5" customHeight="1" x14ac:dyDescent="0.1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6.5" customHeight="1" x14ac:dyDescent="0.1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6.5" customHeight="1" x14ac:dyDescent="0.1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6.5" customHeight="1" x14ac:dyDescent="0.1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6.5" customHeight="1" x14ac:dyDescent="0.1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6.5" customHeight="1" x14ac:dyDescent="0.1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6.5" customHeight="1" x14ac:dyDescent="0.1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6.5" customHeight="1" x14ac:dyDescent="0.1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6.5" customHeight="1" x14ac:dyDescent="0.1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6.5" customHeight="1" x14ac:dyDescent="0.1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6.5" customHeight="1" x14ac:dyDescent="0.1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6.5" customHeight="1" x14ac:dyDescent="0.1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6.5" customHeight="1" x14ac:dyDescent="0.1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6.5" customHeight="1" x14ac:dyDescent="0.1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6.5" customHeight="1" x14ac:dyDescent="0.1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6.5" customHeight="1" x14ac:dyDescent="0.1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6.5" customHeight="1" x14ac:dyDescent="0.1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6.5" customHeight="1" x14ac:dyDescent="0.1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6.5" customHeight="1" x14ac:dyDescent="0.1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6.5" customHeight="1" x14ac:dyDescent="0.1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6.5" customHeight="1" x14ac:dyDescent="0.1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6.5" customHeight="1" x14ac:dyDescent="0.1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6.5" customHeight="1" x14ac:dyDescent="0.1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6.5" customHeight="1" x14ac:dyDescent="0.1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6.5" customHeight="1" x14ac:dyDescent="0.1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6.5" customHeight="1" x14ac:dyDescent="0.1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6.5" customHeight="1" x14ac:dyDescent="0.1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6.5" customHeight="1" x14ac:dyDescent="0.1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6.5" customHeight="1" x14ac:dyDescent="0.1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6.5" customHeight="1" x14ac:dyDescent="0.1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6.5" customHeight="1" x14ac:dyDescent="0.1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6.5" customHeight="1" x14ac:dyDescent="0.1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6.5" customHeight="1" x14ac:dyDescent="0.1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6.5" customHeight="1" x14ac:dyDescent="0.1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6.5" customHeight="1" x14ac:dyDescent="0.1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6.5" customHeight="1" x14ac:dyDescent="0.1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6.5" customHeight="1" x14ac:dyDescent="0.1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6.5" customHeight="1" x14ac:dyDescent="0.1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6.5" customHeight="1" x14ac:dyDescent="0.1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6.5" customHeight="1" x14ac:dyDescent="0.1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6.5" customHeight="1" x14ac:dyDescent="0.1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6.5" customHeight="1" x14ac:dyDescent="0.1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6.5" customHeight="1" x14ac:dyDescent="0.1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6.5" customHeight="1" x14ac:dyDescent="0.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6.5" customHeight="1" x14ac:dyDescent="0.1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6.5" customHeight="1" x14ac:dyDescent="0.1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6.5" customHeight="1" x14ac:dyDescent="0.1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6.5" customHeight="1" x14ac:dyDescent="0.1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6.5" customHeight="1" x14ac:dyDescent="0.1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6.5" customHeight="1" x14ac:dyDescent="0.1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6.5" customHeight="1" x14ac:dyDescent="0.1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6.5" customHeight="1" x14ac:dyDescent="0.1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6.5" customHeight="1" x14ac:dyDescent="0.1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6.5" customHeight="1" x14ac:dyDescent="0.1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6.5" customHeight="1" x14ac:dyDescent="0.1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6.5" customHeight="1" x14ac:dyDescent="0.1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6.5" customHeight="1" x14ac:dyDescent="0.1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6.5" customHeight="1" x14ac:dyDescent="0.1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6.5" customHeight="1" x14ac:dyDescent="0.1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6.5" customHeight="1" x14ac:dyDescent="0.1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6.5" customHeight="1" x14ac:dyDescent="0.1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6.5" customHeight="1" x14ac:dyDescent="0.1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6.5" customHeight="1" x14ac:dyDescent="0.1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6.5" customHeight="1" x14ac:dyDescent="0.1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6.5" customHeight="1" x14ac:dyDescent="0.1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6.5" customHeight="1" x14ac:dyDescent="0.1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6.5" customHeight="1" x14ac:dyDescent="0.1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6.5" customHeight="1" x14ac:dyDescent="0.1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6.5" customHeight="1" x14ac:dyDescent="0.1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6.5" customHeight="1" x14ac:dyDescent="0.1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6.5" customHeight="1" x14ac:dyDescent="0.1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6.5" customHeight="1" x14ac:dyDescent="0.1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6.5" customHeight="1" x14ac:dyDescent="0.1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6.5" customHeight="1" x14ac:dyDescent="0.1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6.5" customHeight="1" x14ac:dyDescent="0.1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6.5" customHeight="1" x14ac:dyDescent="0.1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6.5" customHeight="1" x14ac:dyDescent="0.1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6.5" customHeight="1" x14ac:dyDescent="0.1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6.5" customHeight="1" x14ac:dyDescent="0.1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6.5" customHeight="1" x14ac:dyDescent="0.1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6.5" customHeight="1" x14ac:dyDescent="0.1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6.5" customHeight="1" x14ac:dyDescent="0.1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6.5" customHeight="1" x14ac:dyDescent="0.1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6.5" customHeight="1" x14ac:dyDescent="0.1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6.5" customHeight="1" x14ac:dyDescent="0.1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6.5" customHeight="1" x14ac:dyDescent="0.1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6.5" customHeight="1" x14ac:dyDescent="0.1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6.5" customHeight="1" x14ac:dyDescent="0.1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6.5" customHeight="1" x14ac:dyDescent="0.1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6.5" customHeight="1" x14ac:dyDescent="0.1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6.5" customHeight="1" x14ac:dyDescent="0.1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6.5" customHeight="1" x14ac:dyDescent="0.1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6.5" customHeight="1" x14ac:dyDescent="0.1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6.5" customHeight="1" x14ac:dyDescent="0.1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6.5" customHeight="1" x14ac:dyDescent="0.1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6.5" customHeight="1" x14ac:dyDescent="0.1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6.5" customHeight="1" x14ac:dyDescent="0.1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6.5" customHeight="1" x14ac:dyDescent="0.1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6.5" customHeight="1" x14ac:dyDescent="0.1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6.5" customHeight="1" x14ac:dyDescent="0.1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6.5" customHeight="1" x14ac:dyDescent="0.1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6.5" customHeight="1" x14ac:dyDescent="0.1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6.5" customHeight="1" x14ac:dyDescent="0.1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6.5" customHeight="1" x14ac:dyDescent="0.1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6.5" customHeight="1" x14ac:dyDescent="0.1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6.5" customHeight="1" x14ac:dyDescent="0.1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6.5" customHeight="1" x14ac:dyDescent="0.1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6.5" customHeight="1" x14ac:dyDescent="0.1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6.5" customHeight="1" x14ac:dyDescent="0.1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6.5" customHeight="1" x14ac:dyDescent="0.1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6.5" customHeight="1" x14ac:dyDescent="0.1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6.5" customHeight="1" x14ac:dyDescent="0.1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6.5" customHeight="1" x14ac:dyDescent="0.1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6.5" customHeight="1" x14ac:dyDescent="0.1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6.5" customHeight="1" x14ac:dyDescent="0.1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6.5" customHeight="1" x14ac:dyDescent="0.1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6.5" customHeight="1" x14ac:dyDescent="0.1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6.5" customHeight="1" x14ac:dyDescent="0.1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6.5" customHeight="1" x14ac:dyDescent="0.1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6.5" customHeight="1" x14ac:dyDescent="0.1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6.5" customHeight="1" x14ac:dyDescent="0.1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6.5" customHeight="1" x14ac:dyDescent="0.1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6.5" customHeight="1" x14ac:dyDescent="0.1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6.5" customHeight="1" x14ac:dyDescent="0.1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6.5" customHeight="1" x14ac:dyDescent="0.1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6.5" customHeight="1" x14ac:dyDescent="0.1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6.5" customHeight="1" x14ac:dyDescent="0.1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6.5" customHeight="1" x14ac:dyDescent="0.1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6.5" customHeight="1" x14ac:dyDescent="0.1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6.5" customHeight="1" x14ac:dyDescent="0.1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6.5" customHeight="1" x14ac:dyDescent="0.1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6.5" customHeight="1" x14ac:dyDescent="0.1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6.5" customHeight="1" x14ac:dyDescent="0.1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6.5" customHeight="1" x14ac:dyDescent="0.1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6.5" customHeight="1" x14ac:dyDescent="0.1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6.5" customHeight="1" x14ac:dyDescent="0.1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6.5" customHeight="1" x14ac:dyDescent="0.1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6.5" customHeight="1" x14ac:dyDescent="0.1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6.5" customHeight="1" x14ac:dyDescent="0.1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6.5" customHeight="1" x14ac:dyDescent="0.1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6.5" customHeight="1" x14ac:dyDescent="0.1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6.5" customHeight="1" x14ac:dyDescent="0.1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6.5" customHeight="1" x14ac:dyDescent="0.1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6.5" customHeight="1" x14ac:dyDescent="0.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6.5" customHeight="1" x14ac:dyDescent="0.1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6.5" customHeight="1" x14ac:dyDescent="0.1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6.5" customHeight="1" x14ac:dyDescent="0.1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6.5" customHeight="1" x14ac:dyDescent="0.1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6.5" customHeight="1" x14ac:dyDescent="0.1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6.5" customHeight="1" x14ac:dyDescent="0.1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6.5" customHeight="1" x14ac:dyDescent="0.1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6.5" customHeight="1" x14ac:dyDescent="0.1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6.5" customHeight="1" x14ac:dyDescent="0.1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6.5" customHeight="1" x14ac:dyDescent="0.1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6.5" customHeight="1" x14ac:dyDescent="0.1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6.5" customHeight="1" x14ac:dyDescent="0.1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6.5" customHeight="1" x14ac:dyDescent="0.1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6.5" customHeight="1" x14ac:dyDescent="0.1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6.5" customHeight="1" x14ac:dyDescent="0.1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6.5" customHeight="1" x14ac:dyDescent="0.1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6.5" customHeight="1" x14ac:dyDescent="0.1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6.5" customHeight="1" x14ac:dyDescent="0.1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6.5" customHeight="1" x14ac:dyDescent="0.1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6.5" customHeight="1" x14ac:dyDescent="0.1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6.5" customHeight="1" x14ac:dyDescent="0.1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6.5" customHeight="1" x14ac:dyDescent="0.1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6.5" customHeight="1" x14ac:dyDescent="0.1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6.5" customHeight="1" x14ac:dyDescent="0.1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6.5" customHeight="1" x14ac:dyDescent="0.1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6.5" customHeight="1" x14ac:dyDescent="0.1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6.5" customHeight="1" x14ac:dyDescent="0.1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6.5" customHeight="1" x14ac:dyDescent="0.1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6.5" customHeight="1" x14ac:dyDescent="0.1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6.5" customHeight="1" x14ac:dyDescent="0.1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6.5" customHeight="1" x14ac:dyDescent="0.1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6.5" customHeight="1" x14ac:dyDescent="0.1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6.5" customHeight="1" x14ac:dyDescent="0.1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6.5" customHeight="1" x14ac:dyDescent="0.1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6.5" customHeight="1" x14ac:dyDescent="0.1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6.5" customHeight="1" x14ac:dyDescent="0.1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6.5" customHeight="1" x14ac:dyDescent="0.1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6.5" customHeight="1" x14ac:dyDescent="0.1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6.5" customHeight="1" x14ac:dyDescent="0.1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6.5" customHeight="1" x14ac:dyDescent="0.1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6.5" customHeight="1" x14ac:dyDescent="0.1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6.5" customHeight="1" x14ac:dyDescent="0.1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6.5" customHeight="1" x14ac:dyDescent="0.1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6.5" customHeight="1" x14ac:dyDescent="0.1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6.5" customHeight="1" x14ac:dyDescent="0.1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6.5" customHeight="1" x14ac:dyDescent="0.1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6.5" customHeight="1" x14ac:dyDescent="0.1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6.5" customHeight="1" x14ac:dyDescent="0.1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6.5" customHeight="1" x14ac:dyDescent="0.1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6.5" customHeight="1" x14ac:dyDescent="0.1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6.5" customHeight="1" x14ac:dyDescent="0.1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6.5" customHeight="1" x14ac:dyDescent="0.1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6.5" customHeight="1" x14ac:dyDescent="0.1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6.5" customHeight="1" x14ac:dyDescent="0.1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6.5" customHeight="1" x14ac:dyDescent="0.1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6.5" customHeight="1" x14ac:dyDescent="0.1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6.5" customHeight="1" x14ac:dyDescent="0.1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6.5" customHeight="1" x14ac:dyDescent="0.1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6.5" customHeight="1" x14ac:dyDescent="0.1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6.5" customHeight="1" x14ac:dyDescent="0.1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6.5" customHeight="1" x14ac:dyDescent="0.1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6.5" customHeight="1" x14ac:dyDescent="0.1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6.5" customHeight="1" x14ac:dyDescent="0.1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6.5" customHeight="1" x14ac:dyDescent="0.1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6.5" customHeight="1" x14ac:dyDescent="0.1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6.5" customHeight="1" x14ac:dyDescent="0.1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6.5" customHeight="1" x14ac:dyDescent="0.1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6.5" customHeight="1" x14ac:dyDescent="0.1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6.5" customHeight="1" x14ac:dyDescent="0.1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6.5" customHeight="1" x14ac:dyDescent="0.1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6.5" customHeight="1" x14ac:dyDescent="0.1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6.5" customHeight="1" x14ac:dyDescent="0.1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6.5" customHeight="1" x14ac:dyDescent="0.1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6.5" customHeight="1" x14ac:dyDescent="0.1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6.5" customHeight="1" x14ac:dyDescent="0.1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6.5" customHeight="1" x14ac:dyDescent="0.1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6.5" customHeight="1" x14ac:dyDescent="0.1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6.5" customHeight="1" x14ac:dyDescent="0.1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6.5" customHeight="1" x14ac:dyDescent="0.1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6.5" customHeight="1" x14ac:dyDescent="0.1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6.5" customHeight="1" x14ac:dyDescent="0.1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6.5" customHeight="1" x14ac:dyDescent="0.1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6.5" customHeight="1" x14ac:dyDescent="0.1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6.5" customHeight="1" x14ac:dyDescent="0.1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6.5" customHeight="1" x14ac:dyDescent="0.1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6.5" customHeight="1" x14ac:dyDescent="0.1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6.5" customHeight="1" x14ac:dyDescent="0.1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6.5" customHeight="1" x14ac:dyDescent="0.1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6.5" customHeight="1" x14ac:dyDescent="0.1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6.5" customHeight="1" x14ac:dyDescent="0.1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6.5" customHeight="1" x14ac:dyDescent="0.1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6.5" customHeight="1" x14ac:dyDescent="0.1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6.5" customHeight="1" x14ac:dyDescent="0.1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6.5" customHeight="1" x14ac:dyDescent="0.1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6.5" customHeight="1" x14ac:dyDescent="0.1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6.5" customHeight="1" x14ac:dyDescent="0.1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6.5" customHeight="1" x14ac:dyDescent="0.1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6.5" customHeight="1" x14ac:dyDescent="0.1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6.5" customHeight="1" x14ac:dyDescent="0.1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6.5" customHeight="1" x14ac:dyDescent="0.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6.5" customHeight="1" x14ac:dyDescent="0.1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6.5" customHeight="1" x14ac:dyDescent="0.1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6.5" customHeight="1" x14ac:dyDescent="0.1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6.5" customHeight="1" x14ac:dyDescent="0.1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6.5" customHeight="1" x14ac:dyDescent="0.1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6.5" customHeight="1" x14ac:dyDescent="0.1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6.5" customHeight="1" x14ac:dyDescent="0.1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6.5" customHeight="1" x14ac:dyDescent="0.1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6.5" customHeight="1" x14ac:dyDescent="0.1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6.5" customHeight="1" x14ac:dyDescent="0.1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6.5" customHeight="1" x14ac:dyDescent="0.1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6.5" customHeight="1" x14ac:dyDescent="0.1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6.5" customHeight="1" x14ac:dyDescent="0.1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6.5" customHeight="1" x14ac:dyDescent="0.1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6.5" customHeight="1" x14ac:dyDescent="0.1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6.5" customHeight="1" x14ac:dyDescent="0.1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6.5" customHeight="1" x14ac:dyDescent="0.1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6.5" customHeight="1" x14ac:dyDescent="0.1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6.5" customHeight="1" x14ac:dyDescent="0.1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6.5" customHeight="1" x14ac:dyDescent="0.1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6.5" customHeight="1" x14ac:dyDescent="0.1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6.5" customHeight="1" x14ac:dyDescent="0.1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6.5" customHeight="1" x14ac:dyDescent="0.1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6.5" customHeight="1" x14ac:dyDescent="0.1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6.5" customHeight="1" x14ac:dyDescent="0.1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6.5" customHeight="1" x14ac:dyDescent="0.1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6.5" customHeight="1" x14ac:dyDescent="0.1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6.5" customHeight="1" x14ac:dyDescent="0.1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6.5" customHeight="1" x14ac:dyDescent="0.1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6.5" customHeight="1" x14ac:dyDescent="0.1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6.5" customHeight="1" x14ac:dyDescent="0.1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6.5" customHeight="1" x14ac:dyDescent="0.1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6.5" customHeight="1" x14ac:dyDescent="0.1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6.5" customHeight="1" x14ac:dyDescent="0.1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6.5" customHeight="1" x14ac:dyDescent="0.1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6.5" customHeight="1" x14ac:dyDescent="0.1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6.5" customHeight="1" x14ac:dyDescent="0.1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6.5" customHeight="1" x14ac:dyDescent="0.1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6.5" customHeight="1" x14ac:dyDescent="0.1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6.5" customHeight="1" x14ac:dyDescent="0.1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6.5" customHeight="1" x14ac:dyDescent="0.1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6.5" customHeight="1" x14ac:dyDescent="0.1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6.5" customHeight="1" x14ac:dyDescent="0.1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6.5" customHeight="1" x14ac:dyDescent="0.1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6.5" customHeight="1" x14ac:dyDescent="0.1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6.5" customHeight="1" x14ac:dyDescent="0.1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6.5" customHeight="1" x14ac:dyDescent="0.1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6.5" customHeight="1" x14ac:dyDescent="0.1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6.5" customHeight="1" x14ac:dyDescent="0.1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6.5" customHeight="1" x14ac:dyDescent="0.1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6.5" customHeight="1" x14ac:dyDescent="0.1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6.5" customHeight="1" x14ac:dyDescent="0.1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6.5" customHeight="1" x14ac:dyDescent="0.1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6.5" customHeight="1" x14ac:dyDescent="0.1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6.5" customHeight="1" x14ac:dyDescent="0.1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6.5" customHeight="1" x14ac:dyDescent="0.1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6.5" customHeight="1" x14ac:dyDescent="0.1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6.5" customHeight="1" x14ac:dyDescent="0.1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6.5" customHeight="1" x14ac:dyDescent="0.1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6.5" customHeight="1" x14ac:dyDescent="0.1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6.5" customHeight="1" x14ac:dyDescent="0.1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6.5" customHeight="1" x14ac:dyDescent="0.1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6.5" customHeight="1" x14ac:dyDescent="0.1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6.5" customHeight="1" x14ac:dyDescent="0.1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6.5" customHeight="1" x14ac:dyDescent="0.1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6.5" customHeight="1" x14ac:dyDescent="0.1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6.5" customHeight="1" x14ac:dyDescent="0.1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6.5" customHeight="1" x14ac:dyDescent="0.1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6.5" customHeight="1" x14ac:dyDescent="0.1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6.5" customHeight="1" x14ac:dyDescent="0.1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6.5" customHeight="1" x14ac:dyDescent="0.1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6.5" customHeight="1" x14ac:dyDescent="0.1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6.5" customHeight="1" x14ac:dyDescent="0.1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6.5" customHeight="1" x14ac:dyDescent="0.1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6.5" customHeight="1" x14ac:dyDescent="0.1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6.5" customHeight="1" x14ac:dyDescent="0.1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6.5" customHeight="1" x14ac:dyDescent="0.1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6.5" customHeight="1" x14ac:dyDescent="0.1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6.5" customHeight="1" x14ac:dyDescent="0.1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6.5" customHeight="1" x14ac:dyDescent="0.1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6.5" customHeight="1" x14ac:dyDescent="0.1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6.5" customHeight="1" x14ac:dyDescent="0.1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6.5" customHeight="1" x14ac:dyDescent="0.1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6.5" customHeight="1" x14ac:dyDescent="0.1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6.5" customHeight="1" x14ac:dyDescent="0.1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6.5" customHeight="1" x14ac:dyDescent="0.1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6.5" customHeight="1" x14ac:dyDescent="0.1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6.5" customHeight="1" x14ac:dyDescent="0.1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6.5" customHeight="1" x14ac:dyDescent="0.1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6.5" customHeight="1" x14ac:dyDescent="0.1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6.5" customHeight="1" x14ac:dyDescent="0.1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6.5" customHeight="1" x14ac:dyDescent="0.1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6.5" customHeight="1" x14ac:dyDescent="0.1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6.5" customHeight="1" x14ac:dyDescent="0.1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6.5" customHeight="1" x14ac:dyDescent="0.1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6.5" customHeight="1" x14ac:dyDescent="0.1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6.5" customHeight="1" x14ac:dyDescent="0.1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6.5" customHeight="1" x14ac:dyDescent="0.1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6.5" customHeight="1" x14ac:dyDescent="0.1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6.5" customHeight="1" x14ac:dyDescent="0.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6.5" customHeight="1" x14ac:dyDescent="0.1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6.5" customHeight="1" x14ac:dyDescent="0.1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6.5" customHeight="1" x14ac:dyDescent="0.1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6.5" customHeight="1" x14ac:dyDescent="0.1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6.5" customHeight="1" x14ac:dyDescent="0.1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6.5" customHeight="1" x14ac:dyDescent="0.1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6.5" customHeight="1" x14ac:dyDescent="0.1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6.5" customHeight="1" x14ac:dyDescent="0.1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6.5" customHeight="1" x14ac:dyDescent="0.1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6.5" customHeight="1" x14ac:dyDescent="0.1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6.5" customHeight="1" x14ac:dyDescent="0.1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6.5" customHeight="1" x14ac:dyDescent="0.1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6.5" customHeight="1" x14ac:dyDescent="0.1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6.5" customHeight="1" x14ac:dyDescent="0.1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6.5" customHeight="1" x14ac:dyDescent="0.1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6.5" customHeight="1" x14ac:dyDescent="0.1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6.5" customHeight="1" x14ac:dyDescent="0.1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6.5" customHeight="1" x14ac:dyDescent="0.1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6.5" customHeight="1" x14ac:dyDescent="0.1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6.5" customHeight="1" x14ac:dyDescent="0.1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6.5" customHeight="1" x14ac:dyDescent="0.1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6.5" customHeight="1" x14ac:dyDescent="0.1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6.5" customHeight="1" x14ac:dyDescent="0.1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6.5" customHeight="1" x14ac:dyDescent="0.1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6.5" customHeight="1" x14ac:dyDescent="0.1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6.5" customHeight="1" x14ac:dyDescent="0.1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6.5" customHeight="1" x14ac:dyDescent="0.1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6.5" customHeight="1" x14ac:dyDescent="0.1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6.5" customHeight="1" x14ac:dyDescent="0.1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6.5" customHeight="1" x14ac:dyDescent="0.1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6.5" customHeight="1" x14ac:dyDescent="0.1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6.5" customHeight="1" x14ac:dyDescent="0.1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6.5" customHeight="1" x14ac:dyDescent="0.1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6.5" customHeight="1" x14ac:dyDescent="0.1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6.5" customHeight="1" x14ac:dyDescent="0.1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6.5" customHeight="1" x14ac:dyDescent="0.1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6.5" customHeight="1" x14ac:dyDescent="0.1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6.5" customHeight="1" x14ac:dyDescent="0.1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6.5" customHeight="1" x14ac:dyDescent="0.1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6.5" customHeight="1" x14ac:dyDescent="0.1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6.5" customHeight="1" x14ac:dyDescent="0.1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6.5" customHeight="1" x14ac:dyDescent="0.1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6.5" customHeight="1" x14ac:dyDescent="0.1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6.5" customHeight="1" x14ac:dyDescent="0.1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6.5" customHeight="1" x14ac:dyDescent="0.1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6.5" customHeight="1" x14ac:dyDescent="0.1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6.5" customHeight="1" x14ac:dyDescent="0.1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6.5" customHeight="1" x14ac:dyDescent="0.1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6.5" customHeight="1" x14ac:dyDescent="0.1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6.5" customHeight="1" x14ac:dyDescent="0.1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6.5" customHeight="1" x14ac:dyDescent="0.1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6.5" customHeight="1" x14ac:dyDescent="0.1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6.5" customHeight="1" x14ac:dyDescent="0.1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6.5" customHeight="1" x14ac:dyDescent="0.1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6.5" customHeight="1" x14ac:dyDescent="0.1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6.5" customHeight="1" x14ac:dyDescent="0.1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6.5" customHeight="1" x14ac:dyDescent="0.1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6.5" customHeight="1" x14ac:dyDescent="0.1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6.5" customHeight="1" x14ac:dyDescent="0.1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6.5" customHeight="1" x14ac:dyDescent="0.1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6.5" customHeight="1" x14ac:dyDescent="0.1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6.5" customHeight="1" x14ac:dyDescent="0.1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6.5" customHeight="1" x14ac:dyDescent="0.1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6.5" customHeight="1" x14ac:dyDescent="0.1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6.5" customHeight="1" x14ac:dyDescent="0.1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6.5" customHeight="1" x14ac:dyDescent="0.1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6.5" customHeight="1" x14ac:dyDescent="0.1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6.5" customHeight="1" x14ac:dyDescent="0.1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6.5" customHeight="1" x14ac:dyDescent="0.1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6.5" customHeight="1" x14ac:dyDescent="0.1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6.5" customHeight="1" x14ac:dyDescent="0.1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6.5" customHeight="1" x14ac:dyDescent="0.1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6.5" customHeight="1" x14ac:dyDescent="0.1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6.5" customHeight="1" x14ac:dyDescent="0.1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6.5" customHeight="1" x14ac:dyDescent="0.1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6.5" customHeight="1" x14ac:dyDescent="0.1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6.5" customHeight="1" x14ac:dyDescent="0.1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6.5" customHeight="1" x14ac:dyDescent="0.1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6.5" customHeight="1" x14ac:dyDescent="0.1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6.5" customHeight="1" x14ac:dyDescent="0.1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6.5" customHeight="1" x14ac:dyDescent="0.1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6.5" customHeight="1" x14ac:dyDescent="0.1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6.5" customHeight="1" x14ac:dyDescent="0.1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6.5" customHeight="1" x14ac:dyDescent="0.1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6.5" customHeight="1" x14ac:dyDescent="0.1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6.5" customHeight="1" x14ac:dyDescent="0.1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6.5" customHeight="1" x14ac:dyDescent="0.1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6.5" customHeight="1" x14ac:dyDescent="0.1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6.5" customHeight="1" x14ac:dyDescent="0.1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6.5" customHeight="1" x14ac:dyDescent="0.1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6.5" customHeight="1" x14ac:dyDescent="0.1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6.5" customHeight="1" x14ac:dyDescent="0.1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6.5" customHeight="1" x14ac:dyDescent="0.1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6.5" customHeight="1" x14ac:dyDescent="0.1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6.5" customHeight="1" x14ac:dyDescent="0.1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6.5" customHeight="1" x14ac:dyDescent="0.1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6.5" customHeight="1" x14ac:dyDescent="0.1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6.5" customHeight="1" x14ac:dyDescent="0.1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6.5" customHeight="1" x14ac:dyDescent="0.1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6.5" customHeight="1" x14ac:dyDescent="0.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6.5" customHeight="1" x14ac:dyDescent="0.1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6.5" customHeight="1" x14ac:dyDescent="0.1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6.5" customHeight="1" x14ac:dyDescent="0.1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6.5" customHeight="1" x14ac:dyDescent="0.1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6.5" customHeight="1" x14ac:dyDescent="0.1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6.5" customHeight="1" x14ac:dyDescent="0.1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6.5" customHeight="1" x14ac:dyDescent="0.1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6.5" customHeight="1" x14ac:dyDescent="0.1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6.5" customHeight="1" x14ac:dyDescent="0.1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6.5" customHeight="1" x14ac:dyDescent="0.1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6.5" customHeight="1" x14ac:dyDescent="0.1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6.5" customHeight="1" x14ac:dyDescent="0.1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6.5" customHeight="1" x14ac:dyDescent="0.1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6.5" customHeight="1" x14ac:dyDescent="0.1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6.5" customHeight="1" x14ac:dyDescent="0.1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6.5" customHeight="1" x14ac:dyDescent="0.1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6.5" customHeight="1" x14ac:dyDescent="0.1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6.5" customHeight="1" x14ac:dyDescent="0.1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6.5" customHeight="1" x14ac:dyDescent="0.1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6.5" customHeight="1" x14ac:dyDescent="0.1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6.5" customHeight="1" x14ac:dyDescent="0.1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6.5" customHeight="1" x14ac:dyDescent="0.1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6.5" customHeight="1" x14ac:dyDescent="0.1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6.5" customHeight="1" x14ac:dyDescent="0.1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6.5" customHeight="1" x14ac:dyDescent="0.1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6.5" customHeight="1" x14ac:dyDescent="0.1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6.5" customHeight="1" x14ac:dyDescent="0.1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6.5" customHeight="1" x14ac:dyDescent="0.1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6.5" customHeight="1" x14ac:dyDescent="0.1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6.5" customHeight="1" x14ac:dyDescent="0.1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6.5" customHeight="1" x14ac:dyDescent="0.1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6.5" customHeight="1" x14ac:dyDescent="0.1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6.5" customHeight="1" x14ac:dyDescent="0.1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6.5" customHeight="1" x14ac:dyDescent="0.1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6.5" customHeight="1" x14ac:dyDescent="0.1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6.5" customHeight="1" x14ac:dyDescent="0.1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6.5" customHeight="1" x14ac:dyDescent="0.1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6.5" customHeight="1" x14ac:dyDescent="0.1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6.5" customHeight="1" x14ac:dyDescent="0.1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6.5" customHeight="1" x14ac:dyDescent="0.1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6.5" customHeight="1" x14ac:dyDescent="0.1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6.5" customHeight="1" x14ac:dyDescent="0.1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6.5" customHeight="1" x14ac:dyDescent="0.1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6.5" customHeight="1" x14ac:dyDescent="0.1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6.5" customHeight="1" x14ac:dyDescent="0.1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6.5" customHeight="1" x14ac:dyDescent="0.1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6.5" customHeight="1" x14ac:dyDescent="0.1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6.5" customHeight="1" x14ac:dyDescent="0.1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6.5" customHeight="1" x14ac:dyDescent="0.1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6.5" customHeight="1" x14ac:dyDescent="0.1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6.5" customHeight="1" x14ac:dyDescent="0.1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6.5" customHeight="1" x14ac:dyDescent="0.1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6.5" customHeight="1" x14ac:dyDescent="0.1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6.5" customHeight="1" x14ac:dyDescent="0.1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6.5" customHeight="1" x14ac:dyDescent="0.1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6.5" customHeight="1" x14ac:dyDescent="0.1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6.5" customHeight="1" x14ac:dyDescent="0.1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6.5" customHeight="1" x14ac:dyDescent="0.1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6.5" customHeight="1" x14ac:dyDescent="0.1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6.5" customHeight="1" x14ac:dyDescent="0.1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6.5" customHeight="1" x14ac:dyDescent="0.1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6.5" customHeight="1" x14ac:dyDescent="0.1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6.5" customHeight="1" x14ac:dyDescent="0.1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6.5" customHeight="1" x14ac:dyDescent="0.1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6.5" customHeight="1" x14ac:dyDescent="0.1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6.5" customHeight="1" x14ac:dyDescent="0.1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6.5" customHeight="1" x14ac:dyDescent="0.1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6.5" customHeight="1" x14ac:dyDescent="0.1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6.5" customHeight="1" x14ac:dyDescent="0.1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sheetData>
  <mergeCells count="27">
    <mergeCell ref="B2:O2"/>
    <mergeCell ref="O4:O7"/>
    <mergeCell ref="O38:O41"/>
    <mergeCell ref="E32:N32"/>
    <mergeCell ref="P11:Q16"/>
    <mergeCell ref="E14:N14"/>
    <mergeCell ref="E13:N13"/>
    <mergeCell ref="E11:N11"/>
    <mergeCell ref="E12:N12"/>
    <mergeCell ref="E16:N16"/>
    <mergeCell ref="E15:N15"/>
    <mergeCell ref="O21:O24"/>
    <mergeCell ref="E33:N33"/>
    <mergeCell ref="B36:O36"/>
    <mergeCell ref="P45:Q50"/>
    <mergeCell ref="P28:Q33"/>
    <mergeCell ref="B19:O19"/>
    <mergeCell ref="E29:N29"/>
    <mergeCell ref="E28:N28"/>
    <mergeCell ref="E45:N45"/>
    <mergeCell ref="E30:N30"/>
    <mergeCell ref="E31:N31"/>
    <mergeCell ref="E49:N49"/>
    <mergeCell ref="E50:N50"/>
    <mergeCell ref="E46:N46"/>
    <mergeCell ref="E47:N47"/>
    <mergeCell ref="E48:N48"/>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created xsi:type="dcterms:W3CDTF">2017-05-09T09:32:46Z</dcterms:created>
  <dcterms:modified xsi:type="dcterms:W3CDTF">2017-05-11T10:00:05Z</dcterms:modified>
</cp:coreProperties>
</file>