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lb-test/GitHub/BULL_data/plan/02_quest_design/"/>
    </mc:Choice>
  </mc:AlternateContent>
  <bookViews>
    <workbookView xWindow="16140" yWindow="1320" windowWidth="21920" windowHeight="193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63" i="1" l="1"/>
  <c r="O14" i="3"/>
  <c r="O13" i="3"/>
  <c r="O12" i="3"/>
  <c r="C62" i="1"/>
  <c r="C61" i="1"/>
  <c r="C60" i="1"/>
  <c r="E19" i="1"/>
  <c r="E18" i="1"/>
  <c r="E17" i="1"/>
  <c r="E16" i="1"/>
  <c r="E15" i="1"/>
  <c r="E14" i="1"/>
  <c r="E13" i="1"/>
  <c r="E12" i="1"/>
  <c r="E7" i="1"/>
  <c r="E6" i="1"/>
</calcChain>
</file>

<file path=xl/sharedStrings.xml><?xml version="1.0" encoding="utf-8"?>
<sst xmlns="http://schemas.openxmlformats.org/spreadsheetml/2006/main" count="605" uniqueCount="282">
  <si>
    <t>取得方法</t>
  </si>
  <si>
    <t>ユニットID</t>
  </si>
  <si>
    <t>ユニット名</t>
  </si>
  <si>
    <t>属性</t>
  </si>
  <si>
    <t>種族A</t>
  </si>
  <si>
    <t>種族B</t>
  </si>
  <si>
    <t>キラーチェック</t>
  </si>
  <si>
    <t>クエスト基礎設計フォーマット</t>
  </si>
  <si>
    <t>ボスユニット画像１</t>
  </si>
  <si>
    <t>ボスユニット画像２</t>
  </si>
  <si>
    <t>認識合わせ</t>
  </si>
  <si>
    <t>クエストの位置づけ（プルダウン選択）</t>
  </si>
  <si>
    <t>超ウィザード</t>
  </si>
  <si>
    <t>クエストの存在意義</t>
  </si>
  <si>
    <t>つまり</t>
  </si>
  <si>
    <t>基本情報</t>
  </si>
  <si>
    <t>クエスト名</t>
  </si>
  <si>
    <t>クエストカテゴリー</t>
  </si>
  <si>
    <t>超ウィザード級</t>
  </si>
  <si>
    <t>ウィザード級</t>
  </si>
  <si>
    <t>超絶級</t>
  </si>
  <si>
    <t>超級</t>
  </si>
  <si>
    <t>上級</t>
  </si>
  <si>
    <t>中級</t>
  </si>
  <si>
    <t>初級</t>
  </si>
  <si>
    <t>ボスユニット情報</t>
  </si>
  <si>
    <t>対抗ユニット画像１</t>
  </si>
  <si>
    <t>対抗ユニット画像２</t>
  </si>
  <si>
    <t>スサノオ</t>
  </si>
  <si>
    <t>クエストの位置付け</t>
  </si>
  <si>
    <t>ウィザード</t>
  </si>
  <si>
    <t>ランキング</t>
  </si>
  <si>
    <t>特別クエスト</t>
  </si>
  <si>
    <t>属性（プルダウン選択）</t>
  </si>
  <si>
    <t>想定1</t>
  </si>
  <si>
    <t>想定2</t>
  </si>
  <si>
    <t>想定3</t>
  </si>
  <si>
    <t>想定4</t>
  </si>
  <si>
    <t>難易度1</t>
  </si>
  <si>
    <t>難易度2</t>
  </si>
  <si>
    <t>難易度3</t>
  </si>
  <si>
    <t>難易度4</t>
  </si>
  <si>
    <t>難易度5</t>
  </si>
  <si>
    <t>難易度6</t>
  </si>
  <si>
    <t>難易度7</t>
  </si>
  <si>
    <t>黄</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</si>
  <si>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</si>
  <si>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</si>
  <si>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</si>
  <si>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</si>
  <si>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</si>
  <si>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</si>
  <si>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</si>
  <si>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</si>
  <si>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</si>
  <si>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</si>
  <si>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種族A（プルダウン選択）</t>
  </si>
  <si>
    <t>上級者の遊び場。★６まで育つユニットが手に入る。超上級者はここを周回してバグマのユニットを作る。</t>
  </si>
  <si>
    <t>超絶級/ウィザード級</t>
  </si>
  <si>
    <t>SS(Level:99)</t>
  </si>
  <si>
    <t>S(Level:99)</t>
  </si>
  <si>
    <t>SSS(Level:99)</t>
  </si>
  <si>
    <t>ゴッド</t>
  </si>
  <si>
    <t>超上級者の遊び場。★６まで育ち、なおかつ下手なガチャキャラ、フェス当たりよりも強いユニットが手に入る。フェス限ユニットの使いみちその１。</t>
  </si>
  <si>
    <t>種族B（プルダウン選択）</t>
  </si>
  <si>
    <t>超上級者の遊び場。下手なガチャキャラ、フェス当たりよりも強いユニットが手に入る。フェス限ユニットの使いみちその２。</t>
  </si>
  <si>
    <t>この欄はこのためにある。これを消して自由記述をお願いします。</t>
  </si>
  <si>
    <t>自由記述</t>
  </si>
  <si>
    <t>?</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</si>
  <si>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</si>
  <si>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</si>
  <si>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</si>
  <si>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</si>
  <si>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</si>
  <si>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</si>
  <si>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</si>
  <si>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</si>
  <si>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</si>
  <si>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タイプ（プルダウン選択）</t>
  </si>
  <si>
    <t>２〜３フロア</t>
  </si>
  <si>
    <t>３フロア</t>
  </si>
  <si>
    <t>３〜４フロア</t>
  </si>
  <si>
    <t>４フロア</t>
  </si>
  <si>
    <t>４〜５フロア</t>
  </si>
  <si>
    <t>５フロア</t>
  </si>
  <si>
    <t>赤</t>
  </si>
  <si>
    <t>対抗ユニット情報</t>
  </si>
  <si>
    <t>青</t>
  </si>
  <si>
    <t>緑</t>
  </si>
  <si>
    <t>タイプ</t>
  </si>
  <si>
    <t>攻撃</t>
  </si>
  <si>
    <t>回復</t>
  </si>
  <si>
    <t>体力</t>
  </si>
  <si>
    <t>バランス</t>
  </si>
  <si>
    <t>テクニカル</t>
  </si>
  <si>
    <t>その他（自由記述ください。）</t>
  </si>
  <si>
    <t>種族</t>
  </si>
  <si>
    <t>ハレー</t>
  </si>
  <si>
    <t>アカデミア</t>
  </si>
  <si>
    <t>アニマル</t>
  </si>
  <si>
    <t>Unknown</t>
  </si>
  <si>
    <t>ウェポン</t>
  </si>
  <si>
    <t>サムライ</t>
  </si>
  <si>
    <t>デーモン</t>
  </si>
  <si>
    <t>ドラゴン</t>
  </si>
  <si>
    <t>ヒューマン</t>
  </si>
  <si>
    <t>ヒーロー</t>
  </si>
  <si>
    <t>マシン</t>
  </si>
  <si>
    <t>種族なし</t>
  </si>
  <si>
    <t>ステージ制限
　※超級は必須</t>
  </si>
  <si>
    <t>制限１</t>
  </si>
  <si>
    <t>制限２</t>
  </si>
  <si>
    <t>ステージギミック</t>
  </si>
  <si>
    <t>ギミック１</t>
  </si>
  <si>
    <t>ギミック２</t>
  </si>
  <si>
    <t>エネミーギミック</t>
  </si>
  <si>
    <t>プロテクト　お邪魔　ダメージパネル</t>
  </si>
  <si>
    <t>キラー対象</t>
  </si>
  <si>
    <t>キラー１</t>
  </si>
  <si>
    <t>考えてません　チューリングが強すぎる、ガロアが強すぎる等あれば対策でいれる可能性があります。</t>
  </si>
  <si>
    <t>▼想定パーティー　：　想定パーティでのプレイ感</t>
  </si>
  <si>
    <t>キラー２</t>
  </si>
  <si>
    <t>対応できるユニット数</t>
  </si>
  <si>
    <t>フロア構成（プルダウン選択）</t>
  </si>
  <si>
    <t>長くなりすぎない程度でお任せします。</t>
  </si>
  <si>
    <t>背景画像指定</t>
  </si>
  <si>
    <t>※要デザイナー確認</t>
  </si>
  <si>
    <t>クエストの位置付け
（運営としての目的）</t>
  </si>
  <si>
    <t>・新規ユーザー定着
・世界観を楽しませる
・ギミックチャレンジ
・上位コンテンツ
・エンドコンテンツ
・・・など</t>
  </si>
  <si>
    <t>上位コンテンツ　難しめの超ウィザードを実装したいです。</t>
  </si>
  <si>
    <t>クエストの難易度</t>
  </si>
  <si>
    <t>※ウィザード級だけど、
実際の難易度は？
といった項目です。</t>
  </si>
  <si>
    <t>超ウィザードでも上位</t>
  </si>
  <si>
    <t>ユーザー体験</t>
  </si>
  <si>
    <t>目的</t>
  </si>
  <si>
    <t>現状最強と言われるチューリングガロアの編成よりガチャででるハレーや前回ウィザードのロキを入れた方がクリア
できるクエストにし、どこでもチューリングでいこうとしてる人たちの考えを改めさせたい。
ハレーを適正にすることによってガチャの回転率をあげる。
新しいギミックのチャレンジもあり。</t>
  </si>
  <si>
    <t>要件：優先度最高</t>
  </si>
  <si>
    <t>プロテクトしたお邪魔パネルをドロップさせるギミックをいれたい。
＋単純なプロテクトギミックもいれ、ダメージパネルも入れる（プロテクトしたダメージパネルも有り・・・？）
割合的にはお邪魔4プロテクト4ダメージ2とし、お邪魔ブレイク＋プロテクトブレイクをもつロキ、ハレーが超活躍できる。</t>
  </si>
  <si>
    <t>要件：優先度高</t>
  </si>
  <si>
    <t>ハレーのスキルやロキのスキルでCBPが大量にあるため何かしら活かせるようなギミックをいれたい。
（コスプレルシファーである吸収ギミックぐらいしか思いつきませんが良いのがあれば提案していただきたいです）</t>
  </si>
  <si>
    <t>要件：優先度中</t>
  </si>
  <si>
    <t>ダメージ＋プロテクト（例）という変なギミックをいれてどのアビリティにしたらよいかユーザーを混乱させたい
土方がプロテクト＋ダメパ吸収をもっているので適正になると思います。ただ必須にはしたくないです。</t>
  </si>
  <si>
    <t>要件：優先度低</t>
  </si>
  <si>
    <t>特殊要件：特命
特定ユニットを
止めるなど。</t>
  </si>
  <si>
    <t>ガロアが強く見えるが突破率上位に入れたくはないです。
チューリングも同様</t>
  </si>
  <si>
    <t>専用セリフ</t>
  </si>
  <si>
    <t>ユニット１</t>
  </si>
  <si>
    <t>ロキ</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</si>
  <si>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</si>
  <si>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</si>
  <si>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</si>
  <si>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</si>
  <si>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</si>
  <si>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</si>
  <si>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</si>
  <si>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</si>
  <si>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</si>
  <si>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土方</t>
  </si>
  <si>
    <t>Skill-Lv</t>
  </si>
  <si>
    <t>フロア構成</t>
  </si>
  <si>
    <t>ID</t>
  </si>
  <si>
    <t>ドロップラベル</t>
  </si>
  <si>
    <t>コスト</t>
  </si>
  <si>
    <t>Level</t>
  </si>
  <si>
    <t>HP</t>
  </si>
  <si>
    <t>HP　＋値</t>
  </si>
  <si>
    <t>attack</t>
  </si>
  <si>
    <t>attack　＋値</t>
  </si>
  <si>
    <t>heal</t>
  </si>
  <si>
    <t>heal　＋値</t>
  </si>
  <si>
    <t>＋値合計</t>
  </si>
  <si>
    <t>HP合計</t>
  </si>
  <si>
    <t>ユニットスキル</t>
  </si>
  <si>
    <t>クラッシュスキル</t>
  </si>
  <si>
    <t>フロア１</t>
  </si>
  <si>
    <t>攻撃力・HP・Speed</t>
  </si>
  <si>
    <t>概要・行動パターン</t>
  </si>
  <si>
    <t>合計コスト</t>
  </si>
  <si>
    <t>▼各エリア所感</t>
  </si>
  <si>
    <t>プレイヤー習熟度（初級者、中級者、上級者）</t>
  </si>
  <si>
    <t>所感</t>
  </si>
  <si>
    <t>エリア</t>
  </si>
  <si>
    <t>フロア２</t>
  </si>
  <si>
    <t>コンティニュー</t>
  </si>
  <si>
    <t>コンティニュー理由</t>
  </si>
  <si>
    <t>フロア３</t>
  </si>
  <si>
    <t>フロア４</t>
  </si>
  <si>
    <t>-</t>
  </si>
  <si>
    <t>調整点</t>
  </si>
  <si>
    <t>傑戦の大強神 スサノオ</t>
    <phoneticPr fontId="10"/>
  </si>
  <si>
    <t>スサノオ</t>
    <phoneticPr fontId="10"/>
  </si>
  <si>
    <t>攻撃</t>
    <phoneticPr fontId="10"/>
  </si>
  <si>
    <t>hero</t>
    <phoneticPr fontId="10"/>
  </si>
  <si>
    <t>黄</t>
    <phoneticPr fontId="10"/>
  </si>
  <si>
    <t>god</t>
    <phoneticPr fontId="10"/>
  </si>
  <si>
    <t>10000/600000/1</t>
    <phoneticPr fontId="10"/>
  </si>
  <si>
    <t>10000/500000/1</t>
    <phoneticPr fontId="10"/>
  </si>
  <si>
    <r>
      <t xml:space="preserve">バランスタイプ academia/demon
HP　　  6850
攻撃力　4300
回復力　4300
スキルターン8
</t>
    </r>
    <r>
      <rPr>
        <sz val="12"/>
        <color rgb="FF0070C0"/>
        <rFont val="MS PGothic"/>
        <family val="3"/>
        <charset val="128"/>
      </rPr>
      <t>ランダムで緑・黄・ハートCBPに各1個変換、お邪魔・黄パネルをCP、青パネルを緑ボム(大)変換+3ターンタップ数を1増加</t>
    </r>
    <r>
      <rPr>
        <sz val="12"/>
        <color rgb="FF000000"/>
        <rFont val="MS PGothic"/>
      </rPr>
      <t xml:space="preserve">
Cスキル　回復力に比例して1体に超大ダメージ+1ターン全ユニットの回復力UP　※ハップルと同じ数値
アビリティ　プロテクトブレイク　お邪魔ブレイク</t>
    </r>
    <phoneticPr fontId="10"/>
  </si>
  <si>
    <r>
      <t xml:space="preserve">バランス　god/demon
HP　　  6850
攻撃力　5350
回復力　2050
スキルターン8
</t>
    </r>
    <r>
      <rPr>
        <sz val="12"/>
        <color rgb="FF0070C0"/>
        <rFont val="MS PGothic"/>
        <family val="3"/>
        <charset val="128"/>
      </rPr>
      <t xml:space="preserve">ランダムで1個緑CBパネルに、青・黄パネルを緑ボムパネルに変換+2ターン緑属性ユニットのタップ数を1増やし、爆風強化
Cスキル　1体に特大ダメージ+緑属性ユニットの攻撃力UP
</t>
    </r>
    <r>
      <rPr>
        <sz val="12"/>
        <color rgb="FF000000"/>
        <rFont val="MS PGothic"/>
      </rPr>
      <t xml:space="preserve">
アビリティ　プロテクトブレイク　お邪魔ブレイク</t>
    </r>
    <phoneticPr fontId="10"/>
  </si>
  <si>
    <t>イザナギ</t>
    <phoneticPr fontId="10"/>
  </si>
  <si>
    <t>テクニカル</t>
    <phoneticPr fontId="10"/>
  </si>
  <si>
    <t>god/hero</t>
    <phoneticPr fontId="10"/>
  </si>
  <si>
    <t>青</t>
    <phoneticPr fontId="10"/>
  </si>
  <si>
    <t>イザナミ（２G)</t>
    <phoneticPr fontId="10"/>
  </si>
  <si>
    <t>開幕から赤パネルのドロップをなくし、２Fでハートパネル、３Fで青パネルのドロップを制限する事で、お邪魔・プロテクトパネルを降らせつつも、ハレー、ロキのスキルと組み合わせる事で極力ぶっ快感を担保したい。
赤・青のドロップ制限、吸収攻撃は超シュレ・超チュリの牽制。</t>
    <phoneticPr fontId="10"/>
  </si>
  <si>
    <t>１Gはデバフを解除しつつトリガーを踏めばカウンターを喰らわず、比較的安全に抜けられるようにしたい
２Gは青属性に変化し赤属性ユニットの牽制。赤パネル吸収攻撃等でチュリの赤降らしにも対応したい</t>
    <phoneticPr fontId="10"/>
  </si>
  <si>
    <t>プロテクトとお邪魔パネルを同時に降らし、回復力・タップ回数デバフと組み合わせる事でハレー・ロキのスキルを使うポイントを作る</t>
    <phoneticPr fontId="10"/>
  </si>
  <si>
    <t>スキルが溜まるまでの間、Cスキルでのデバフ解除を必要とさせる。
必要に応じてシュレ・チュリ・ガロアのスキルが溜まる6・7ターン目のギミックは追加・変更。</t>
    <phoneticPr fontId="10"/>
  </si>
  <si>
    <t>タイプ バランス　academia
HP 6555
攻撃力 4631
回復力 3815
スキル MAX : 7ターン
ランダムで5個SCパネルに変換+3ターン攻撃・回復・バランスタイプのタップ回数を1増やし、青・黄パネルを吸収し攻撃力UP
Cスキル　1体に超大ダメージ+HP中回復
アビリティ　お邪魔ブレイク　爆風強化</t>
    <phoneticPr fontId="10"/>
  </si>
  <si>
    <t xml:space="preserve">ポアソン
（※ハイゼンは回復力、
オイラーはアビリティ面で不足として除外）
</t>
    <phoneticPr fontId="10"/>
  </si>
  <si>
    <t>攻撃タイプ　human/samurai
HP 6855
攻撃力 5133
回復力 2004
スキルターン6
左隣のユニットのスキルゲージを1上昇+黄・ダメージパネルを緑パネルに変換+2ターンの間、緑属性の攻撃力と回復力を特大UP
Cスキル　全体に特大ダメージ+種族Unknownに効果超大
アビリティ　プロテクトブレイク</t>
    <phoneticPr fontId="10"/>
  </si>
  <si>
    <t>10000/600000/1</t>
    <phoneticPr fontId="10"/>
  </si>
  <si>
    <t>10000/600000/1</t>
    <phoneticPr fontId="10"/>
  </si>
  <si>
    <r>
      <rPr>
        <sz val="12"/>
        <color rgb="FFFF0000"/>
        <rFont val="MS PGothic"/>
        <family val="3"/>
        <charset val="128"/>
      </rPr>
      <t>八咫烏</t>
    </r>
    <r>
      <rPr>
        <sz val="12"/>
        <color rgb="FF0070C0"/>
        <rFont val="MS PGothic"/>
        <family val="3"/>
        <charset val="128"/>
      </rPr>
      <t>(2G)</t>
    </r>
    <phoneticPr fontId="10"/>
  </si>
  <si>
    <r>
      <rPr>
        <sz val="12"/>
        <color rgb="FFFF0000"/>
        <rFont val="MS PGothic"/>
        <family val="3"/>
        <charset val="128"/>
      </rPr>
      <t>八咫烏</t>
    </r>
    <r>
      <rPr>
        <sz val="12"/>
        <color rgb="FF0070C0"/>
        <rFont val="MS PGothic"/>
        <family val="3"/>
        <charset val="128"/>
      </rPr>
      <t>(1G)</t>
    </r>
    <phoneticPr fontId="10"/>
  </si>
  <si>
    <t>バラ</t>
    <phoneticPr fontId="10"/>
  </si>
  <si>
    <t>animal</t>
    <phoneticPr fontId="10"/>
  </si>
  <si>
    <t>緑</t>
    <phoneticPr fontId="10"/>
  </si>
  <si>
    <t>10000/750000/1</t>
    <phoneticPr fontId="10"/>
  </si>
  <si>
    <t>10000/750000/1</t>
    <phoneticPr fontId="10"/>
  </si>
  <si>
    <r>
      <t>開幕：状態異常無効+パネルドロップリセット
HP100-75％1ターン目：お邪魔パネル変換+単体攻撃
HP75-50%1ターン目：パネルプロテクト+単体攻撃
HP50-25%1ターン目：お邪魔パネル変換+単体攻撃
HP25%以下1ターン目：パネルプロテクト+単体攻撃
2ターン目：攻撃力DOWN+1ターンカウンター</t>
    </r>
    <r>
      <rPr>
        <sz val="12"/>
        <color rgb="FFFF0000"/>
        <rFont val="MS PGothic"/>
        <family val="3"/>
        <charset val="128"/>
      </rPr>
      <t>+単体攻撃</t>
    </r>
    <r>
      <rPr>
        <sz val="12"/>
        <color rgb="FF0070C0"/>
        <rFont val="MS PGothic"/>
        <family val="3"/>
        <charset val="128"/>
      </rPr>
      <t xml:space="preserve">
</t>
    </r>
    <r>
      <rPr>
        <sz val="12"/>
        <color rgb="FFFF0000"/>
        <rFont val="MS PGothic"/>
        <family val="3"/>
        <charset val="128"/>
      </rPr>
      <t>3ターン目：ランダムでお邪魔パネルに変換+ランダムでパネルプロテクト
4ターン目以降：クリティカル(1.8倍程度)</t>
    </r>
    <phoneticPr fontId="10"/>
  </si>
  <si>
    <r>
      <t>開幕：状態異常無効+ハートパネルドロップDOWN+タップ回数DOWN
1ターン目:ハート以外の属性パネルをお邪魔パネルに変換+単体攻撃
2ターン毎：</t>
    </r>
    <r>
      <rPr>
        <sz val="12"/>
        <color rgb="FFFF0000"/>
        <rFont val="MS PGothic"/>
        <family val="3"/>
        <charset val="128"/>
      </rPr>
      <t>Cパネルをプロテクト+単体攻撃</t>
    </r>
    <r>
      <rPr>
        <sz val="12"/>
        <color rgb="FF0070C0"/>
        <rFont val="MS PGothic"/>
        <family val="3"/>
        <charset val="128"/>
      </rPr>
      <t xml:space="preserve">
</t>
    </r>
    <r>
      <rPr>
        <sz val="12"/>
        <color rgb="FFFF0000"/>
        <rFont val="MS PGothic"/>
        <family val="3"/>
        <charset val="128"/>
      </rPr>
      <t>3ターン毎：2ターン全ユニットの攻撃力DOWN+単体攻撃
5ターン毎：ランダムにダメージパネルに変換+ダメージパネルをプロテクト+単体攻撃</t>
    </r>
    <phoneticPr fontId="10"/>
  </si>
  <si>
    <t>崩世を叫ぶ悪戯 ロキ</t>
  </si>
  <si>
    <t>DropWizSS</t>
  </si>
  <si>
    <t>ランダムで1個緑CBパネルに、青・黄パネルを緑ボムパネルに変換+2ターン緑属性ユニットのタップ数を1増やし、爆風強化</t>
  </si>
  <si>
    <t>1体に特大ダメージ+ 緑属性ユニットの攻撃力UP</t>
  </si>
  <si>
    <t>攻核の翠星機導 ハレー</t>
  </si>
  <si>
    <t>PremiumSSS</t>
  </si>
  <si>
    <t>ランダムで緑・黄・ハートCBPに各1個変換、お邪魔・黄パネルをCP、青パネルを緑ボム(大)変換+3ターンタップ数を1増加</t>
  </si>
  <si>
    <t>自身の回復力に比例して1体に超大ダメージ+1ターン全ユニットの回復力UP</t>
  </si>
  <si>
    <t>麗嵐の颯愛志士 土方歳三</t>
  </si>
  <si>
    <t>PremiumSS</t>
  </si>
  <si>
    <t>左隣のユニットのスキルゲージを1上昇+黄・ダメージパネルを緑パネルに変換+2ターンの間、緑属性の攻撃力と回復力を特大UP</t>
  </si>
  <si>
    <t>全体に特大ダメージ 種族Unknownに効果超大</t>
  </si>
  <si>
    <t>解匣する交率 ポアソン</t>
  </si>
  <si>
    <t>ランダムで5個SCパネルに変換+3ターン攻撃・回復・バランスタイプのタップ回数を1増やし、青・黄パネルを吸収し攻撃力UP</t>
  </si>
  <si>
    <t>1体に超大ダメージ+ HP中回復</t>
  </si>
  <si>
    <t>MAX</t>
    <phoneticPr fontId="10"/>
  </si>
  <si>
    <t>拡命の大群論 ガロア</t>
  </si>
  <si>
    <t>ランダムでSCパネルを2個生成(威力大)+2ターン全ユニットのCパネル生成短縮(効果特大)、青パネルが出現しない</t>
  </si>
  <si>
    <t>1体に特大ダメージ+ 1ターン緑属性の攻撃力UP</t>
  </si>
  <si>
    <t>最終焉算の鋼砲 チューリング</t>
  </si>
  <si>
    <t>青・赤パネルをハートボム変換+2ターンタップ数を1増やし、黄パネルを吸収して防御力UP+ハート・黄パネルが出現しない</t>
  </si>
  <si>
    <t>自分のHPの最大値に比例して単体に特大ダメージ +HP大回復</t>
  </si>
  <si>
    <t>進歌する声域 初音ミクV4X</t>
  </si>
  <si>
    <t>マグネットパネル(緑→黄→ハート→赤)1個、青をハート、赤を黄パネルに変換+2ターン全ユニットCパネル生成短縮激烈</t>
  </si>
  <si>
    <t>1体に超大ダメージ</t>
  </si>
  <si>
    <t>▼未対策パーティー1　：　ガロ・チュリ入り（クリアは出来て良い。想定PTより楽になっていないか？）</t>
    <phoneticPr fontId="10"/>
  </si>
  <si>
    <t>恋狩の色星主 彦星</t>
  </si>
  <si>
    <t>DropWizS</t>
  </si>
  <si>
    <t>ランダムで最大7つ緑ボムパネル(大)を生成+2ターンハートボムパネルをドロップ</t>
  </si>
  <si>
    <t>1体に超大ダメージ+ 1ターン緑属性の回復力中UP</t>
  </si>
  <si>
    <t>▼未対策パーティー２　：　ハレー抜き、ロキ(DropWiz)x2、（クリア不可にする）</t>
    <phoneticPr fontId="10"/>
  </si>
  <si>
    <t>▼未対策パーティー４　：　想定PTからポアソン→彦星。ハレーは助っ人想定</t>
    <phoneticPr fontId="10"/>
  </si>
  <si>
    <t>8000/350000/1</t>
    <phoneticPr fontId="10"/>
  </si>
  <si>
    <r>
      <t xml:space="preserve">開幕：状態異常無効+青属性に変更
1ターン目：お邪魔パネル変換(お邪魔パネル吸収予告)
2ターン目：お邪魔パネル吸収攻撃
3ターン毎：3ターンタップ回数DOWN+全体攻撃
4ターン目：3ターン黄パネル無効+ダメージパネル変換+単体攻撃
5ターン目：お邪魔パネル変換(お邪魔パネル吸収予告)
6ターン目：お邪魔パネル吸収攻撃
</t>
    </r>
    <r>
      <rPr>
        <sz val="12"/>
        <color rgb="FFFF0000"/>
        <rFont val="MS PGothic"/>
        <family val="3"/>
        <charset val="128"/>
      </rPr>
      <t>7ターン毎：攻撃力UP</t>
    </r>
    <phoneticPr fontId="10"/>
  </si>
  <si>
    <t xml:space="preserve">開幕：状態異常無効+青パネルがドロップしない
HP50%以上1ターン目：赤・青パネル吸収攻撃
HP50%以上2ターン目：クリティカル！
HP50%以上3ターン目：（自ターン即死予告）
HP50%以上4ターン目：即死級の固定ダメージ
HP50%以下1ターン目：赤・青パネル吸収攻撃+タップ回数DOWN+回復力DOWN
HP50%以下2ターン目：（自ターン即死予告）+攻撃頻度2
HP50%以下3ターン目：即死級の固定ダメージ
</t>
    <phoneticPr fontId="10"/>
  </si>
  <si>
    <t xml:space="preserve">
1F：基本ハートで如何に回復して6ターン目を迎えるかが攻略のカギなので、まず回復力DOWNに備えてハレーのCパネルを作成、土方で整地をし、攻撃力が下がったターンでロキのCパネルを作成し割っておく、ポアソンのターンで回復力が下がっているので、作っておいたハレーのCパネルを割りハートで回復する。ハートの残り具合によりますが、ハレーのターンでも回復が可能。
土方のスキルが使えるまで耐えるとダメージパネルに変換されているので、スキルを使用してロキの火力でHPを半分以下にする。以降は順次スキルが使えるようになるのでハレーのターンでポアソンのスキルを使用し終了。(ポアソンのターンだとプロテクトブレイク出来ない為)
2F：フィーバーを持ち越していたので開幕で発動しHPを3/4以下まで持っていきました。2ターン行動なので焦らずロキのスキルを使いHP1/4以下にして、残りを減らそうとしましたが3ターン使用して土方で1ゲージ目終了。
2ゲージ目は開幕でタップ数が減少しますがこのターンはロキでフィーバーを開幕使用。
次のポアソンのターンは回復に努めて、ハレーのターンでハレーとポアソンのスキルを使用して終了。
3F：八咫烏は約1万ダメージ受けるので、カウンターのターン以外はスキルとフィーバーが使えるようになったらHPを見つつ出し惜しみなく使って1ゲージ目終了。
2ゲージ目も同様の行動をしつつ、お邪魔パネル吸収攻撃時は土方以外なら一つも残さないように割ります。土方の時にフィーバーが溜まっていなければ積みますが、見越してフィーバーが溜まっていれば8ターン目到達前に突破出来ます。
4F：1ゲージ目赤パネルが出現しなくなるので繋がりは良くなり、Cパネル生成がしやすくなります。
徐々に強くなる攻撃も2ターンまでならハートの回復で耐えられるので、八咫烏よりも倒しやすいです。
2ゲージ目のハートパネル以外お邪魔パネル変換は、ハレーのスキルが溜まっておらず、ロキターンで1タップで一層しましたが、スキルとフィーバーを使用し5ターンで突破しました。
(ダメージパネル変換は見ませんでした)
3ゲージ目赤青パネル吸収攻撃で瀕死に陥りましたが、ハレーのスキルで全快まで回復。
土方のスキルでHPを1/2まで持って行き、タップ数ダウンをポアソンのスキルを使ってターン終了。
次の即死予告で2ターンの猶予が生まれ、溜まっていたフィーバーを使用して撃破。
1F、2Fは詰み将棋なので覚えれば安定してクリア可能でした。
3F、4Fはどれだけ早くスキルとフィーバーを貯められるかで、勝負が分かれるので安定は難しそうです。</t>
    <rPh sb="4" eb="6">
      <t>キホン</t>
    </rPh>
    <rPh sb="10" eb="12">
      <t>イカニ</t>
    </rPh>
    <rPh sb="13" eb="15">
      <t>カイフクシテ</t>
    </rPh>
    <rPh sb="21" eb="22">
      <t>メヲ</t>
    </rPh>
    <rPh sb="23" eb="24">
      <t>ムカエルカ</t>
    </rPh>
    <rPh sb="28" eb="30">
      <t>コウリャクノ</t>
    </rPh>
    <rPh sb="39" eb="42">
      <t>カイフクリョク</t>
    </rPh>
    <rPh sb="47" eb="48">
      <t>ソナエテ</t>
    </rPh>
    <rPh sb="62" eb="64">
      <t>ヒジカタ</t>
    </rPh>
    <rPh sb="65" eb="67">
      <t>セイチ</t>
    </rPh>
    <rPh sb="70" eb="73">
      <t>コウゲキリョクガサガッタ</t>
    </rPh>
    <rPh sb="93" eb="94">
      <t>ワッテオク</t>
    </rPh>
    <rPh sb="108" eb="111">
      <t>カイフクリョクハ</t>
    </rPh>
    <rPh sb="112" eb="113">
      <t>サガッテイルノデ</t>
    </rPh>
    <rPh sb="121" eb="122">
      <t>ツクッテオイタ</t>
    </rPh>
    <rPh sb="136" eb="137">
      <t>ワリ</t>
    </rPh>
    <rPh sb="153" eb="155">
      <t>グアイデ</t>
    </rPh>
    <rPh sb="171" eb="173">
      <t>カイフクガカノウ</t>
    </rPh>
    <rPh sb="185" eb="186">
      <t>ツカエルマデ</t>
    </rPh>
    <rPh sb="229" eb="231">
      <t>ハンブンイカニ</t>
    </rPh>
    <rPh sb="231" eb="233">
      <t>ikani</t>
    </rPh>
    <rPh sb="237" eb="239">
      <t>イコウハ</t>
    </rPh>
    <rPh sb="240" eb="242">
      <t>ジュンジ</t>
    </rPh>
    <rPh sb="246" eb="247">
      <t>ツカエルヨウニナルノデ</t>
    </rPh>
    <rPh sb="273" eb="275">
      <t>シヨウシ</t>
    </rPh>
    <rPh sb="276" eb="278">
      <t>シュウリョウ</t>
    </rPh>
    <rPh sb="299" eb="301">
      <t>デキナイタメ</t>
    </rPh>
    <rPh sb="354" eb="356">
      <t>コウドウナノデ</t>
    </rPh>
    <rPh sb="359" eb="360">
      <t>アセラズ</t>
    </rPh>
    <rPh sb="369" eb="370">
      <t>ツカイ</t>
    </rPh>
    <rPh sb="376" eb="378">
      <t>イカ</t>
    </rPh>
    <rPh sb="382" eb="383">
      <t>ノコリヲ</t>
    </rPh>
    <rPh sb="385" eb="386">
      <t>ヘラソウトシマシタガ</t>
    </rPh>
    <rPh sb="399" eb="401">
      <t>シヨウ</t>
    </rPh>
    <rPh sb="403" eb="405">
      <t>ヒジカタ</t>
    </rPh>
    <rPh sb="419" eb="420">
      <t>メハ</t>
    </rPh>
    <rPh sb="421" eb="423">
      <t>カイマク</t>
    </rPh>
    <rPh sb="450" eb="452">
      <t>カイマク</t>
    </rPh>
    <rPh sb="452" eb="454">
      <t>シヨウ</t>
    </rPh>
    <rPh sb="456" eb="457">
      <t>ツギノポアソンオ</t>
    </rPh>
    <rPh sb="467" eb="469">
      <t>カイフクニツトメテ</t>
    </rPh>
    <rPh sb="495" eb="497">
      <t>シヨウシテ</t>
    </rPh>
    <rPh sb="499" eb="501">
      <t>シュウリョウ</t>
    </rPh>
    <rPh sb="507" eb="510">
      <t>ヤタガラスハ</t>
    </rPh>
    <rPh sb="511" eb="512">
      <t>ヤク</t>
    </rPh>
    <rPh sb="513" eb="514">
      <t>マン</t>
    </rPh>
    <rPh sb="518" eb="519">
      <t>ウケルノデ</t>
    </rPh>
    <rPh sb="533" eb="535">
      <t>イガイハ</t>
    </rPh>
    <rPh sb="546" eb="547">
      <t>ツカエルヨウニナル</t>
    </rPh>
    <rPh sb="559" eb="560">
      <t>ミツツ</t>
    </rPh>
    <rPh sb="562" eb="563">
      <t>ダシオシミナウ</t>
    </rPh>
    <rPh sb="569" eb="570">
      <t>ツカイ</t>
    </rPh>
    <rPh sb="577" eb="579">
      <t>シュウリョウ</t>
    </rPh>
    <rPh sb="587" eb="589">
      <t>ドウヨウニ</t>
    </rPh>
    <rPh sb="590" eb="592">
      <t>コウドウ</t>
    </rPh>
    <rPh sb="603" eb="607">
      <t>キュウシュウコウゲキ</t>
    </rPh>
    <rPh sb="609" eb="611">
      <t>ヒジカタ</t>
    </rPh>
    <rPh sb="611" eb="613">
      <t>イガイアナラ</t>
    </rPh>
    <rPh sb="615" eb="616">
      <t>ヒトツモ</t>
    </rPh>
    <rPh sb="618" eb="619">
      <t>ノコサナイヨウニ</t>
    </rPh>
    <rPh sb="625" eb="626">
      <t>ワリマス</t>
    </rPh>
    <rPh sb="630" eb="632">
      <t>ヒジカタノトキニ</t>
    </rPh>
    <rPh sb="650" eb="651">
      <t>ツミマス</t>
    </rPh>
    <rPh sb="656" eb="658">
      <t>ミコシテ</t>
    </rPh>
    <rPh sb="666" eb="667">
      <t>タマッテイレバ</t>
    </rPh>
    <rPh sb="678" eb="681">
      <t>トウタツマエニ</t>
    </rPh>
    <rPh sb="682" eb="684">
      <t>トッパデキアｍシタ</t>
    </rPh>
    <rPh sb="684" eb="686">
      <t>デキマス</t>
    </rPh>
    <rPh sb="699" eb="700">
      <t>アカパネル</t>
    </rPh>
    <rPh sb="704" eb="706">
      <t>シュツゲン</t>
    </rPh>
    <rPh sb="713" eb="714">
      <t>ツナガリハ</t>
    </rPh>
    <rPh sb="717" eb="718">
      <t>ヨクナリ</t>
    </rPh>
    <rPh sb="726" eb="728">
      <t>セイセイ</t>
    </rPh>
    <rPh sb="739" eb="740">
      <t>ジョジョニ</t>
    </rPh>
    <rPh sb="742" eb="743">
      <t>ツヨク</t>
    </rPh>
    <rPh sb="746" eb="748">
      <t>コウゲキモ</t>
    </rPh>
    <rPh sb="761" eb="763">
      <t>カイフク</t>
    </rPh>
    <rPh sb="764" eb="765">
      <t>タエラレル</t>
    </rPh>
    <rPh sb="772" eb="775">
      <t>ヤタガラス</t>
    </rPh>
    <rPh sb="778" eb="779">
      <t>タオシヤスイデス</t>
    </rPh>
    <rPh sb="857" eb="859">
      <t>シヨウシ</t>
    </rPh>
    <rPh sb="865" eb="867">
      <t>トッパ</t>
    </rPh>
    <rPh sb="884" eb="885">
      <t>ミマセンデシタ</t>
    </rPh>
    <rPh sb="899" eb="901">
      <t>アカアオパネル</t>
    </rPh>
    <rPh sb="904" eb="908">
      <t>キュウシュウコウゲキデ</t>
    </rPh>
    <rPh sb="909" eb="911">
      <t>ヒンシ</t>
    </rPh>
    <rPh sb="927" eb="929">
      <t>zennkai</t>
    </rPh>
    <rPh sb="931" eb="933">
      <t>カイフク</t>
    </rPh>
    <rPh sb="935" eb="937">
      <t>ヒジカタ</t>
    </rPh>
    <rPh sb="950" eb="951">
      <t>モッテイキ</t>
    </rPh>
    <rPh sb="983" eb="984">
      <t>ツギノ</t>
    </rPh>
    <rPh sb="985" eb="989">
      <t>ソクシヨコク</t>
    </rPh>
    <rPh sb="995" eb="997">
      <t>ユウヨ</t>
    </rPh>
    <rPh sb="998" eb="999">
      <t>ウマレ</t>
    </rPh>
    <rPh sb="1002" eb="1003">
      <t>タマッテイタ</t>
    </rPh>
    <rPh sb="1014" eb="1016">
      <t>シヨウデ</t>
    </rPh>
    <rPh sb="1018" eb="1020">
      <t>ゲキハ</t>
    </rPh>
    <rPh sb="1029" eb="1030">
      <t>ツミショウギ</t>
    </rPh>
    <rPh sb="1036" eb="1037">
      <t>オボエレバ</t>
    </rPh>
    <rPh sb="1040" eb="1042">
      <t>アンテイシテ</t>
    </rPh>
    <rPh sb="1047" eb="1049">
      <t>カノウデシタ</t>
    </rPh>
    <rPh sb="1076" eb="1077">
      <t>タメラレルカデ</t>
    </rPh>
    <rPh sb="1084" eb="1086">
      <t>ショウブガ</t>
    </rPh>
    <rPh sb="1087" eb="1088">
      <t>ワカレルノデ</t>
    </rPh>
    <rPh sb="1093" eb="1095">
      <t>アンテイ</t>
    </rPh>
    <phoneticPr fontId="10"/>
  </si>
  <si>
    <t>潜情のくノ一 望月千代女</t>
  </si>
  <si>
    <t>ランダムで黄パネルを最大7個Cパネル、ダメージパネルをハートパネルに変換+2ターンHPを回復し、全ユニットの回復力特大UP</t>
  </si>
  <si>
    <t>1体にダメージ 種族マシンに効果超大+HP大回復</t>
  </si>
  <si>
    <t>▼未対策パーティー３　：　彦星有り、ロキなし、回復PT</t>
    <phoneticPr fontId="10"/>
  </si>
  <si>
    <r>
      <t xml:space="preserve">開幕：状態異常無効+赤パネルがドロップしない+お邪魔パネル/プロテクトパネルドロップ
HP100-80%1ターン目：5ターン全ユニットの回復力DOWN+単体攻撃
HP100%-20%；徐々に強力になる単体攻撃(5ターン程度で即死ダメージ)
</t>
    </r>
    <r>
      <rPr>
        <sz val="12"/>
        <color rgb="FFFF0000"/>
        <rFont val="MS PGothic"/>
        <family val="3"/>
        <charset val="128"/>
      </rPr>
      <t>HP20%以下1ターン目：ダメージパネル生成+プロテクト+単体攻撃+攻撃力UP</t>
    </r>
    <phoneticPr fontId="10"/>
  </si>
  <si>
    <t>プレイヤー習熟度（上級者）</t>
    <phoneticPr fontId="10"/>
  </si>
  <si>
    <t>☓</t>
    <phoneticPr fontId="10"/>
  </si>
  <si>
    <t>死亡</t>
    <rPh sb="0" eb="2">
      <t>シボウ</t>
    </rPh>
    <phoneticPr fontId="10"/>
  </si>
  <si>
    <t>お邪魔パネル吸収</t>
    <phoneticPr fontId="10"/>
  </si>
  <si>
    <t>MAX</t>
    <phoneticPr fontId="10"/>
  </si>
  <si>
    <t>とても安定すると思いきや、八咫烏の2ゲージ目のお邪魔生成→吸収に対処できなかった。
攻撃力が低いため削りきれず、何回も生成→吸収を繰り返され、スキルもフィーバーも使い切って終了。</t>
    <rPh sb="3" eb="5">
      <t>アンテイ</t>
    </rPh>
    <rPh sb="8" eb="9">
      <t>オモイキヤ</t>
    </rPh>
    <rPh sb="13" eb="16">
      <t>ヤタガラス</t>
    </rPh>
    <rPh sb="26" eb="28">
      <t>セイセイ</t>
    </rPh>
    <rPh sb="29" eb="31">
      <t>キュウシュウ</t>
    </rPh>
    <rPh sb="32" eb="34">
      <t>タイショ</t>
    </rPh>
    <rPh sb="42" eb="45">
      <t>コウゲキリョクガ</t>
    </rPh>
    <rPh sb="46" eb="47">
      <t>ヒクイ</t>
    </rPh>
    <rPh sb="50" eb="51">
      <t>ケズリキレズ</t>
    </rPh>
    <rPh sb="56" eb="58">
      <t>ナンカイモ</t>
    </rPh>
    <rPh sb="59" eb="61">
      <t>セイセイ</t>
    </rPh>
    <rPh sb="62" eb="64">
      <t>キュウシュウ</t>
    </rPh>
    <rPh sb="65" eb="66">
      <t>クリカエサレ</t>
    </rPh>
    <rPh sb="81" eb="82">
      <t>ツカイキッテ</t>
    </rPh>
    <rPh sb="86" eb="88">
      <t>シュウリョウ</t>
    </rPh>
    <phoneticPr fontId="10"/>
  </si>
  <si>
    <t>（だいたい想定PTと同じため、各フロアの感想は省略）
想定PTよりも、フロア2(イザナミ)の2ゲージ目で苦戦する。
スサノオ3ゲージ目が削りきれない事が多々あったため、そこまで安定しない。</t>
    <rPh sb="5" eb="7">
      <t>ソウテイ</t>
    </rPh>
    <rPh sb="10" eb="11">
      <t>オナジ</t>
    </rPh>
    <rPh sb="15" eb="16">
      <t>カクフロア</t>
    </rPh>
    <rPh sb="20" eb="22">
      <t>カンソウハ</t>
    </rPh>
    <rPh sb="23" eb="25">
      <t>ショウリャク</t>
    </rPh>
    <rPh sb="28" eb="30">
      <t>ソウテイ</t>
    </rPh>
    <rPh sb="53" eb="55">
      <t>クセｎ</t>
    </rPh>
    <rPh sb="69" eb="70">
      <t>ケズリキレナイ</t>
    </rPh>
    <rPh sb="75" eb="76">
      <t>コト</t>
    </rPh>
    <rPh sb="77" eb="78">
      <t>タタアッタ</t>
    </rPh>
    <rPh sb="89" eb="91">
      <t>アンテイ</t>
    </rPh>
    <phoneticPr fontId="10"/>
  </si>
  <si>
    <t>1F：スキルがたまるまでひたすら耐久。回復デバフ解除が2人いるため回復は安定したが、攻撃デバフが解除できないため長期戦に。瀕死時はスキルやフィーバーでしのぎ、2回目のタップ数DOWNを受けたターンで突破。
2F：火力が足りず時間がかかったが、回復は比較的安定していた。
3F：火力が足りずに長期戦に。スキルやフィーバーを使いきり、お邪魔が処理できず2ゲージ目の吸収攻撃で死亡。</t>
    <phoneticPr fontId="10"/>
  </si>
  <si>
    <t>お邪魔が処理できず吸収され死亡。</t>
    <phoneticPr fontId="10"/>
  </si>
  <si>
    <t>回復が追いつかずジリ貧となり死亡</t>
    <rPh sb="0" eb="2">
      <t>カイフクガ</t>
    </rPh>
    <rPh sb="3" eb="4">
      <t>オイツカズ</t>
    </rPh>
    <rPh sb="14" eb="16">
      <t>sibou</t>
    </rPh>
    <phoneticPr fontId="10"/>
  </si>
  <si>
    <t>▼未対策パーティー5　：　上記PTの土方を、似たような性能の望月に変えたらどうなるか</t>
    <rPh sb="13" eb="15">
      <t>ジョウキ</t>
    </rPh>
    <rPh sb="18" eb="20">
      <t>ヒジカタ</t>
    </rPh>
    <rPh sb="22" eb="23">
      <t>ニタヨウナ</t>
    </rPh>
    <rPh sb="27" eb="29">
      <t>セイノウノ</t>
    </rPh>
    <rPh sb="30" eb="32">
      <t>モチヅキ</t>
    </rPh>
    <rPh sb="33" eb="34">
      <t>カエタラ</t>
    </rPh>
    <phoneticPr fontId="10"/>
  </si>
  <si>
    <t>1F：デバフを回避する為、想定の攻略通りの順でCパネル生成とHP管理をする。
　　ダメージパネル変換はフィーバーかガロアで対処可能。
　　ガロアのバリアとCスキルもあるので、想定よりも1Fは少し攻略しやすいです。
2F：開幕フィーバーでHPを3/4まで減らし、5ターン目のお邪魔パネル生成をもらった後
　　ハレーのスキルでCパネル生成で1ゲージ目はごり押ししました。
　　2ゲージ目はダメージパネル吸収の前にフィーバーし1回目を回避。
　　2回目は回避出来なかった為、チューリングのスキルで相殺し2ゲージ目終了。
　　ターン数が経過する毎にガロアとチューリングが動けなくなるので短期決戦を強いられます。
3F：基本はロキとハレーのタイミングでスキルを使用し
　　ガロアとチューリングはフィーバーかCパネル作成、ハートパネルを少しでも割ってHP確保。
　　お邪魔パネルに対応できないので、運要素が出てくるので盤面次第では確実に詰みます。
4F：1ゲージ目開幕で赤パネル、3ゲージ目開幕で青パネルが出現しないので、
　　チューリングとガロアの組み合わせがかなり生きてきます。
　　しかしお邪魔とプロテクトパネルの量が非常に多いので、基本は3Fと同じ且つ短期決戦になります。
　　2ゲージ目のハートパネル以外をお邪魔パネルに変換はロキで対処。(ハレーのスキルは貯まっていないことが多い)
　　3ゲージ目はチューリング、ガロアのスキルで緑パネルとお邪魔パネルのみになるので、
　　多少プロテクトがかかってもガロアとチューリングが攻撃できるので、
　　ハレーのスキルとフィーバーが貯まるのを計算して、HP50%以下トリガーを引いて2ターン猶予で突破。
　　HP回復率が高いハレーとチューリングのスキルで
　　ダメージパネル相殺がうまく行かないと負ける場面が3〜4回あるので良い調整だと思います。</t>
    <phoneticPr fontId="10"/>
  </si>
  <si>
    <t>全体的にHPを2万〜7万程度減らす調整を入れました。
（想定PTでも微妙に体力が残る事プレイ時間がむやみに伸びていた
＆ガロアの火力によるワンパンを恐れていたがすでにギミックで押さえ込めているため減らしても良いと判断）</t>
    <phoneticPr fontId="10"/>
  </si>
  <si>
    <t xml:space="preserve">フロア１
スキルを使用すればダメージパネルがあってもクリアは可能になるが、
スキルを貯めるまでが非常に厳しい戦いになる。
運が悪いと確実に突破できない
フロア２
スキル、フィーバーをうまい具合に活用すれば、２ゲージ目までは行けます。
ただ２ゲージ目はスキルをうまい具合に回るように使わないとジリ貧となり負けます。
</t>
    <phoneticPr fontId="10"/>
  </si>
  <si>
    <r>
      <t xml:space="preserve">開幕：状態異常無効
1ターン毎：ランダムにパネルプロテクト(最大10個)+単体攻撃
2ターン毎：3ターン全ユニットの攻撃力DOWN++
</t>
    </r>
    <r>
      <rPr>
        <sz val="12"/>
        <color rgb="FFFF0000"/>
        <rFont val="MS PGothic"/>
        <family val="3"/>
        <charset val="128"/>
      </rPr>
      <t>黄パネルを青パネルに変換+</t>
    </r>
    <r>
      <rPr>
        <sz val="12"/>
        <color rgb="FF0070C0"/>
        <rFont val="MS PGothic"/>
        <family val="3"/>
        <charset val="128"/>
      </rPr>
      <t>単体攻撃
3ターン毎：2ターン全ユニットの回復力DOWN+単体攻撃
6ターン目：赤パネルを青のダメージパネルに変換+単体攻撃
7ターン目：緑パネルプロテクト(最大10個)+2ターンタップ回数DOWN+自身の攻撃力UP</t>
    </r>
    <phoneticPr fontId="10"/>
  </si>
  <si>
    <r>
      <t>開幕：</t>
    </r>
    <r>
      <rPr>
        <sz val="12"/>
        <color rgb="FFFF0000"/>
        <rFont val="MS PGothic"/>
        <family val="3"/>
        <charset val="128"/>
      </rPr>
      <t>状態異常無効+3ターンタップ回数DOWN+確率でお邪魔パネルをドロップ</t>
    </r>
    <r>
      <rPr>
        <sz val="12"/>
        <color rgb="FF0070C0"/>
        <rFont val="MS PGothic"/>
        <family val="3"/>
        <charset val="128"/>
      </rPr>
      <t xml:space="preserve">
1ターン毎：ダメージパネル変換+単体攻撃
2ターン毎：ダメージパネル吸収攻撃
3ターン毎：2ターン回復力DOWN+単体攻撃
HP50%以下：1ターン攻撃力DOWN+自身の攻撃力UP</t>
    </r>
    <phoneticPr fontId="10"/>
  </si>
  <si>
    <r>
      <t xml:space="preserve">開幕：状態異常無効+確率でお邪魔パネル+プロテクトパネルをドロップ+3ターンタップ回数を1にする
</t>
    </r>
    <r>
      <rPr>
        <sz val="12"/>
        <color rgb="FFFF0000"/>
        <rFont val="MS PGothic"/>
        <family val="3"/>
        <charset val="128"/>
      </rPr>
      <t>1ターン毎：ダメージパネル変換+単体攻撃
2ターン毎：ダメージパネル吸収攻撃
3ターン毎：2ターン回復力DOWN+単体攻撃
HP50%以下：1ターン攻撃力DOWN+自身の攻撃力UP</t>
    </r>
    <phoneticPr fontId="10"/>
  </si>
  <si>
    <t>13000/650000/1</t>
    <phoneticPr fontId="10"/>
  </si>
  <si>
    <r>
      <t>イザナミ</t>
    </r>
    <r>
      <rPr>
        <strike/>
        <sz val="12"/>
        <color rgb="FF0070C0"/>
        <rFont val="MS PGothic"/>
        <family val="3"/>
        <charset val="128"/>
      </rPr>
      <t>（１G)</t>
    </r>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</si>
</sst>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MS PGothic"/>
    </font>
    <font>
      <sz val="12"/>
      <color rgb="FFFFFFFF"/>
      <name val="MS PGothic"/>
      <family val="3"/>
      <charset val="128"/>
    </font>
    <font>
      <sz val="12"/>
      <name val="MS PGothic"/>
      <family val="3"/>
      <charset val="128"/>
    </font>
    <font>
      <sz val="12"/>
      <color rgb="FF000000"/>
      <name val="&quot;MS PGothic&quot;"/>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12"/>
      <color rgb="FF0070C0"/>
      <name val="MS PGothic"/>
      <family val="3"/>
      <charset val="128"/>
    </font>
    <font>
      <sz val="12"/>
      <color rgb="FFFF0000"/>
      <name val="MS PGothic"/>
      <family val="3"/>
      <charset val="128"/>
    </font>
    <font>
      <b/>
      <sz val="14"/>
      <color rgb="FF000000"/>
      <name val="Hiragino Kaku Gothic ProN"/>
      <family val="3"/>
      <charset val="128"/>
    </font>
    <font>
      <sz val="14"/>
      <color rgb="FF000000"/>
      <name val="Hiragino Kaku Gothic ProN"/>
      <family val="3"/>
      <charset val="128"/>
    </font>
    <font>
      <b/>
      <sz val="12"/>
      <color rgb="FF000000"/>
      <name val="Hiragino Kaku Gothic ProN"/>
      <family val="3"/>
      <charset val="128"/>
    </font>
    <font>
      <sz val="14"/>
      <color rgb="FFFF0000"/>
      <name val="MS PGothic"/>
      <family val="3"/>
      <charset val="128"/>
    </font>
    <font>
      <strike/>
      <sz val="12"/>
      <color rgb="FF0070C0"/>
      <name val="MS PGothic"/>
      <family val="3"/>
      <charset val="128"/>
    </font>
  </fonts>
  <fills count="11">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
      <patternFill patternType="solid">
        <fgColor theme="2" tint="-0.49998474074526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15">
    <xf numFmtId="0" fontId="0" fillId="0" borderId="0" xfId="0" applyFont="1" applyAlignment="1"/>
    <xf numFmtId="0" fontId="0" fillId="0" borderId="0" xfId="0" applyFont="1"/>
    <xf numFmtId="0" fontId="0" fillId="0" borderId="1" xfId="0" applyFont="1" applyBorder="1"/>
    <xf numFmtId="0" fontId="0" fillId="0" borderId="0" xfId="0" applyFont="1"/>
    <xf numFmtId="0" fontId="0" fillId="0" borderId="0" xfId="0" applyFont="1" applyAlignment="1">
      <alignment vertical="center"/>
    </xf>
    <xf numFmtId="0" fontId="4" fillId="3" borderId="1" xfId="0" applyFont="1" applyFill="1" applyBorder="1"/>
    <xf numFmtId="0" fontId="4" fillId="0" borderId="0" xfId="0" applyFont="1"/>
    <xf numFmtId="0" fontId="5" fillId="0" borderId="0" xfId="0" applyFont="1" applyAlignment="1">
      <alignment horizontal="left" vertical="top"/>
    </xf>
    <xf numFmtId="0" fontId="6" fillId="0" borderId="0" xfId="0" applyFont="1" applyAlignment="1">
      <alignment horizontal="left" vertical="top"/>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4" fillId="3" borderId="1" xfId="0" applyFont="1" applyFill="1" applyBorder="1" applyAlignment="1">
      <alignment vertical="center" wrapText="1"/>
    </xf>
    <xf numFmtId="0" fontId="0" fillId="4" borderId="13" xfId="0" applyFont="1" applyFill="1" applyBorder="1" applyAlignment="1">
      <alignmen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1"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7" fillId="8" borderId="0" xfId="0" applyFont="1" applyFill="1" applyBorder="1" applyAlignment="1">
      <alignment horizontal="left" vertical="top"/>
    </xf>
    <xf numFmtId="0" fontId="0" fillId="0" borderId="0" xfId="0" applyFont="1" applyAlignment="1">
      <alignment vertical="center" wrapText="1"/>
    </xf>
    <xf numFmtId="0" fontId="5" fillId="9" borderId="1" xfId="0" applyFont="1" applyFill="1" applyBorder="1" applyAlignment="1">
      <alignment horizontal="left" vertical="top"/>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9" borderId="1" xfId="0" applyFont="1" applyFill="1" applyBorder="1" applyAlignment="1">
      <alignment horizontal="left" vertical="top"/>
    </xf>
    <xf numFmtId="0" fontId="8" fillId="0" borderId="1" xfId="0" applyFont="1" applyBorder="1"/>
    <xf numFmtId="0" fontId="0" fillId="0" borderId="0" xfId="0" applyFont="1" applyAlignment="1"/>
    <xf numFmtId="0" fontId="0" fillId="0" borderId="0" xfId="0" applyFont="1" applyAlignment="1"/>
    <xf numFmtId="0" fontId="11" fillId="7" borderId="1" xfId="0" applyFont="1" applyFill="1" applyBorder="1" applyAlignment="1">
      <alignment vertical="center" wrapText="1"/>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0" xfId="0" applyFont="1" applyAlignment="1">
      <alignment vertical="center"/>
    </xf>
    <xf numFmtId="0" fontId="11" fillId="0" borderId="0" xfId="0" applyFont="1" applyBorder="1" applyAlignment="1">
      <alignment vertical="center"/>
    </xf>
    <xf numFmtId="0" fontId="13" fillId="0" borderId="0" xfId="0" applyFont="1" applyAlignment="1"/>
    <xf numFmtId="0" fontId="14"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0" xfId="0" applyFont="1" applyBorder="1" applyAlignment="1">
      <alignment horizontal="left" vertical="top"/>
    </xf>
    <xf numFmtId="0" fontId="0" fillId="0" borderId="0" xfId="0" applyFont="1" applyBorder="1" applyAlignment="1">
      <alignment horizontal="left" vertical="center"/>
    </xf>
    <xf numFmtId="0" fontId="8" fillId="0" borderId="0" xfId="0" applyFont="1" applyBorder="1"/>
    <xf numFmtId="0" fontId="0" fillId="0" borderId="0" xfId="0" applyFont="1" applyBorder="1" applyAlignment="1"/>
    <xf numFmtId="0" fontId="5" fillId="0" borderId="16" xfId="0" applyFont="1" applyBorder="1" applyAlignment="1">
      <alignment horizontal="left" vertical="top"/>
    </xf>
    <xf numFmtId="0" fontId="0" fillId="9" borderId="13" xfId="0" applyFont="1" applyFill="1" applyBorder="1" applyAlignment="1">
      <alignment horizontal="left" vertical="top"/>
    </xf>
    <xf numFmtId="0" fontId="0" fillId="0" borderId="3" xfId="0" applyFont="1" applyBorder="1" applyAlignment="1">
      <alignment horizontal="left" vertical="center"/>
    </xf>
    <xf numFmtId="0" fontId="8" fillId="0" borderId="17" xfId="0" applyFont="1" applyBorder="1"/>
    <xf numFmtId="0" fontId="8" fillId="0" borderId="17" xfId="0" applyFont="1" applyBorder="1" applyAlignment="1"/>
    <xf numFmtId="0" fontId="15" fillId="0" borderId="17" xfId="0" applyFont="1" applyBorder="1" applyAlignment="1"/>
    <xf numFmtId="0" fontId="7" fillId="8" borderId="13" xfId="0" applyFont="1" applyFill="1" applyBorder="1" applyAlignment="1">
      <alignment horizontal="left" vertical="top"/>
    </xf>
    <xf numFmtId="0" fontId="12" fillId="0" borderId="0" xfId="0" applyFont="1" applyBorder="1" applyAlignment="1"/>
    <xf numFmtId="0" fontId="1" fillId="2" borderId="0" xfId="0" applyFont="1" applyFill="1" applyBorder="1"/>
    <xf numFmtId="0" fontId="2" fillId="0" borderId="0" xfId="0" applyFont="1" applyBorder="1"/>
    <xf numFmtId="0" fontId="0" fillId="4" borderId="3" xfId="0" applyFont="1" applyFill="1" applyBorder="1" applyAlignment="1">
      <alignment vertical="center"/>
    </xf>
    <xf numFmtId="0" fontId="2" fillId="0" borderId="4" xfId="0" applyFont="1" applyBorder="1"/>
    <xf numFmtId="0" fontId="2" fillId="0" borderId="5" xfId="0" applyFont="1" applyBorder="1"/>
    <xf numFmtId="0" fontId="3" fillId="5" borderId="3" xfId="0" applyFont="1" applyFill="1" applyBorder="1" applyAlignment="1"/>
    <xf numFmtId="0" fontId="1" fillId="6" borderId="3" xfId="0" applyFont="1" applyFill="1" applyBorder="1" applyAlignment="1">
      <alignment vertical="center"/>
    </xf>
    <xf numFmtId="0" fontId="1" fillId="6" borderId="3" xfId="0" applyFont="1" applyFill="1" applyBorder="1" applyAlignment="1">
      <alignment vertical="center" wrapText="1"/>
    </xf>
    <xf numFmtId="0" fontId="4" fillId="4" borderId="3" xfId="0" applyFont="1" applyFill="1" applyBorder="1" applyAlignment="1">
      <alignmen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1" fillId="0" borderId="5" xfId="0" applyFont="1" applyFill="1" applyBorder="1" applyAlignment="1">
      <alignment horizontal="left" vertical="center"/>
    </xf>
    <xf numFmtId="0" fontId="11" fillId="0" borderId="3" xfId="0" applyFont="1" applyFill="1" applyBorder="1" applyAlignment="1">
      <alignment horizontal="left" vertical="center" wrapText="1"/>
    </xf>
    <xf numFmtId="0" fontId="0" fillId="0" borderId="3" xfId="0" applyFont="1" applyBorder="1" applyAlignment="1">
      <alignment vertical="top" wrapText="1"/>
    </xf>
    <xf numFmtId="0" fontId="0" fillId="7" borderId="3" xfId="0" applyFont="1" applyFill="1" applyBorder="1" applyAlignment="1">
      <alignment vertical="center"/>
    </xf>
    <xf numFmtId="0" fontId="0" fillId="4" borderId="3" xfId="0" applyFont="1" applyFill="1" applyBorder="1" applyAlignment="1">
      <alignment vertical="top" wrapText="1"/>
    </xf>
    <xf numFmtId="0" fontId="0" fillId="4" borderId="13" xfId="0" applyFont="1" applyFill="1" applyBorder="1" applyAlignment="1">
      <alignment vertical="center"/>
    </xf>
    <xf numFmtId="0" fontId="2" fillId="0" borderId="14" xfId="0" applyFont="1" applyBorder="1"/>
    <xf numFmtId="0" fontId="2" fillId="0" borderId="15" xfId="0" applyFont="1" applyBorder="1"/>
    <xf numFmtId="3" fontId="0" fillId="7" borderId="3" xfId="0" applyNumberFormat="1" applyFont="1" applyFill="1" applyBorder="1" applyAlignment="1">
      <alignment vertical="center"/>
    </xf>
    <xf numFmtId="0" fontId="0" fillId="4" borderId="6" xfId="0" applyFont="1" applyFill="1" applyBorder="1" applyAlignment="1">
      <alignment vertical="center"/>
    </xf>
    <xf numFmtId="0" fontId="2" fillId="0" borderId="11" xfId="0" applyFont="1" applyBorder="1"/>
    <xf numFmtId="0" fontId="4" fillId="4" borderId="6" xfId="0" applyFont="1" applyFill="1" applyBorder="1" applyAlignment="1">
      <alignment vertical="center"/>
    </xf>
    <xf numFmtId="0" fontId="2" fillId="0" borderId="9" xfId="0" applyFont="1" applyBorder="1"/>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3" borderId="2" xfId="0" applyFont="1" applyFill="1" applyBorder="1"/>
    <xf numFmtId="0" fontId="2" fillId="0" borderId="2" xfId="0" applyFont="1" applyBorder="1"/>
    <xf numFmtId="0" fontId="0" fillId="0" borderId="6" xfId="0" applyFont="1" applyBorder="1" applyAlignment="1">
      <alignment horizontal="center" vertical="center"/>
    </xf>
    <xf numFmtId="0" fontId="2" fillId="0" borderId="7" xfId="0" applyFont="1" applyBorder="1"/>
    <xf numFmtId="0" fontId="2" fillId="0" borderId="8" xfId="0" applyFont="1" applyBorder="1"/>
    <xf numFmtId="0" fontId="0" fillId="0" borderId="0" xfId="0" applyFont="1" applyAlignment="1"/>
    <xf numFmtId="0" fontId="2" fillId="0" borderId="10" xfId="0" applyFont="1" applyBorder="1"/>
    <xf numFmtId="0" fontId="2" fillId="0" borderId="12" xfId="0" applyFont="1" applyBorder="1"/>
    <xf numFmtId="0" fontId="0" fillId="7" borderId="3" xfId="0" applyFont="1" applyFill="1" applyBorder="1" applyAlignment="1">
      <alignment vertical="center" wrapText="1"/>
    </xf>
    <xf numFmtId="0" fontId="0" fillId="7" borderId="3" xfId="0" applyFont="1" applyFill="1" applyBorder="1" applyAlignment="1">
      <alignment horizontal="left" vertical="center"/>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0" borderId="3" xfId="0" applyFont="1" applyBorder="1" applyAlignment="1">
      <alignment horizontal="left" vertical="top"/>
    </xf>
    <xf numFmtId="0" fontId="5" fillId="4" borderId="3" xfId="0" applyFont="1" applyFill="1" applyBorder="1" applyAlignment="1">
      <alignment horizontal="left" vertical="top"/>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16" fillId="0" borderId="17" xfId="0" applyFont="1" applyBorder="1" applyAlignment="1">
      <alignment horizontal="left" vertical="top" wrapText="1"/>
    </xf>
    <xf numFmtId="0" fontId="8" fillId="0" borderId="18" xfId="0" applyFont="1" applyBorder="1" applyAlignment="1">
      <alignment horizontal="center" vertical="center"/>
    </xf>
    <xf numFmtId="0" fontId="0" fillId="0" borderId="19" xfId="0" applyFont="1" applyBorder="1" applyAlignment="1">
      <alignment horizontal="center" vertical="center"/>
    </xf>
    <xf numFmtId="0" fontId="0" fillId="0" borderId="20" xfId="0" applyFont="1" applyBorder="1" applyAlignment="1">
      <alignment horizontal="center" vertical="center"/>
    </xf>
    <xf numFmtId="0" fontId="7" fillId="8" borderId="2" xfId="0" applyFont="1" applyFill="1" applyBorder="1" applyAlignment="1">
      <alignment horizontal="left" vertical="top"/>
    </xf>
    <xf numFmtId="0" fontId="5"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5" fillId="0" borderId="6" xfId="0" applyFont="1" applyBorder="1" applyAlignment="1">
      <alignment horizontal="left" vertical="top" wrapText="1"/>
    </xf>
    <xf numFmtId="0" fontId="11" fillId="10" borderId="1" xfId="0" applyFont="1" applyFill="1" applyBorder="1" applyAlignment="1">
      <alignment vertical="center"/>
    </xf>
    <xf numFmtId="0" fontId="11" fillId="10" borderId="1" xfId="0" applyFont="1" applyFill="1" applyBorder="1" applyAlignment="1">
      <alignment vertical="center" wrapText="1"/>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7</xdr:col>
      <xdr:colOff>9525</xdr:colOff>
      <xdr:row>2</xdr:row>
      <xdr:rowOff>123825</xdr:rowOff>
    </xdr:from>
    <xdr:to>
      <xdr:col>14</xdr:col>
      <xdr:colOff>628650</xdr:colOff>
      <xdr:row>17</xdr:row>
      <xdr:rowOff>19050</xdr:rowOff>
    </xdr:to>
    <xdr:pic>
      <xdr:nvPicPr>
        <xdr:cNvPr id="2" name="image01.jpg" title="画像"/>
        <xdr:cNvPicPr preferRelativeResize="0"/>
      </xdr:nvPicPr>
      <xdr:blipFill>
        <a:blip xmlns:r="http://schemas.openxmlformats.org/officeDocument/2006/relationships" r:embed="rId1" cstate="print"/>
        <a:stretch>
          <a:fillRect/>
        </a:stretch>
      </xdr:blipFill>
      <xdr:spPr>
        <a:xfrm>
          <a:off x="0" y="0"/>
          <a:ext cx="5219700" cy="2752725"/>
        </a:xfrm>
        <a:prstGeom prst="rect">
          <a:avLst/>
        </a:prstGeom>
        <a:noFill/>
      </xdr:spPr>
    </xdr:pic>
    <xdr:clientData fLocksWithSheet="0"/>
  </xdr:twoCellAnchor>
  <xdr:twoCellAnchor>
    <xdr:from>
      <xdr:col>15</xdr:col>
      <xdr:colOff>581025</xdr:colOff>
      <xdr:row>2</xdr:row>
      <xdr:rowOff>152400</xdr:rowOff>
    </xdr:from>
    <xdr:to>
      <xdr:col>24</xdr:col>
      <xdr:colOff>66675</xdr:colOff>
      <xdr:row>17</xdr:row>
      <xdr:rowOff>85725</xdr:rowOff>
    </xdr:to>
    <xdr:pic>
      <xdr:nvPicPr>
        <xdr:cNvPr id="3" name="image00.jpg" title="画像"/>
        <xdr:cNvPicPr preferRelativeResize="0"/>
      </xdr:nvPicPr>
      <xdr:blipFill>
        <a:blip xmlns:r="http://schemas.openxmlformats.org/officeDocument/2006/relationships" r:embed="rId2" cstate="print"/>
        <a:stretch>
          <a:fillRect/>
        </a:stretch>
      </xdr:blipFill>
      <xdr:spPr>
        <a:xfrm>
          <a:off x="0" y="0"/>
          <a:ext cx="5400675" cy="2790825"/>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84"/>
  <sheetViews>
    <sheetView tabSelected="1" topLeftCell="A69" workbookViewId="0">
      <selection activeCell="F76" sqref="F76"/>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7.6640625" customWidth="1"/>
    <col min="8" max="8" width="9" bestFit="1" customWidth="1"/>
    <col min="9" max="9" width="6.83203125" customWidth="1"/>
    <col min="10" max="10" width="10" customWidth="1"/>
    <col min="11" max="11" width="9.1640625" customWidth="1"/>
    <col min="12" max="27" width="7.6640625" customWidth="1"/>
  </cols>
  <sheetData>
    <row r="1" spans="1:27" x14ac:dyDescent="0.15">
      <c r="A1" s="62" t="s">
        <v>7</v>
      </c>
      <c r="B1" s="63"/>
      <c r="C1" s="63"/>
      <c r="D1" s="63"/>
      <c r="E1" s="63"/>
      <c r="F1" s="6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88" t="s">
        <v>8</v>
      </c>
      <c r="I2" s="89"/>
      <c r="J2" s="89"/>
      <c r="K2" s="89"/>
      <c r="L2" s="89"/>
      <c r="M2" s="89"/>
      <c r="N2" s="89"/>
      <c r="O2" s="89"/>
      <c r="P2" s="1"/>
      <c r="Q2" s="88" t="s">
        <v>9</v>
      </c>
      <c r="R2" s="89"/>
      <c r="S2" s="89"/>
      <c r="T2" s="89"/>
      <c r="U2" s="89"/>
      <c r="V2" s="89"/>
      <c r="W2" s="89"/>
      <c r="X2" s="89"/>
      <c r="Y2" s="1"/>
      <c r="Z2" s="1"/>
      <c r="AA2" s="1"/>
    </row>
    <row r="3" spans="1:27" x14ac:dyDescent="0.15">
      <c r="A3" s="3"/>
      <c r="B3" s="64" t="s">
        <v>10</v>
      </c>
      <c r="C3" s="65"/>
      <c r="D3" s="65"/>
      <c r="E3" s="65"/>
      <c r="F3" s="66"/>
      <c r="G3" s="1"/>
      <c r="H3" s="90" t="s">
        <v>8</v>
      </c>
      <c r="I3" s="91"/>
      <c r="J3" s="91"/>
      <c r="K3" s="91"/>
      <c r="L3" s="91"/>
      <c r="M3" s="91"/>
      <c r="N3" s="91"/>
      <c r="O3" s="92"/>
      <c r="P3" s="1"/>
      <c r="Q3" s="90" t="s">
        <v>9</v>
      </c>
      <c r="R3" s="91"/>
      <c r="S3" s="91"/>
      <c r="T3" s="91"/>
      <c r="U3" s="91"/>
      <c r="V3" s="91"/>
      <c r="W3" s="91"/>
      <c r="X3" s="92"/>
      <c r="Y3" s="1"/>
      <c r="Z3" s="1"/>
      <c r="AA3" s="1"/>
    </row>
    <row r="4" spans="1:27" x14ac:dyDescent="0.15">
      <c r="A4" s="3"/>
      <c r="B4" s="4"/>
      <c r="C4" s="4"/>
      <c r="D4" s="4"/>
      <c r="E4" s="4"/>
      <c r="F4" s="1"/>
      <c r="G4" s="1"/>
      <c r="H4" s="85"/>
      <c r="I4" s="93"/>
      <c r="J4" s="93"/>
      <c r="K4" s="93"/>
      <c r="L4" s="93"/>
      <c r="M4" s="93"/>
      <c r="N4" s="93"/>
      <c r="O4" s="94"/>
      <c r="P4" s="1"/>
      <c r="Q4" s="85"/>
      <c r="R4" s="93"/>
      <c r="S4" s="93"/>
      <c r="T4" s="93"/>
      <c r="U4" s="93"/>
      <c r="V4" s="93"/>
      <c r="W4" s="93"/>
      <c r="X4" s="94"/>
      <c r="Y4" s="1"/>
      <c r="Z4" s="1"/>
      <c r="AA4" s="1"/>
    </row>
    <row r="5" spans="1:27" ht="16" x14ac:dyDescent="0.2">
      <c r="A5" s="3"/>
      <c r="B5" s="4"/>
      <c r="C5" s="64" t="s">
        <v>11</v>
      </c>
      <c r="D5" s="65"/>
      <c r="E5" s="67" t="s">
        <v>12</v>
      </c>
      <c r="F5" s="66"/>
      <c r="G5" s="1"/>
      <c r="H5" s="85"/>
      <c r="I5" s="93"/>
      <c r="J5" s="93"/>
      <c r="K5" s="93"/>
      <c r="L5" s="93"/>
      <c r="M5" s="93"/>
      <c r="N5" s="93"/>
      <c r="O5" s="94"/>
      <c r="P5" s="1"/>
      <c r="Q5" s="85"/>
      <c r="R5" s="93"/>
      <c r="S5" s="93"/>
      <c r="T5" s="93"/>
      <c r="U5" s="93"/>
      <c r="V5" s="93"/>
      <c r="W5" s="93"/>
      <c r="X5" s="94"/>
      <c r="Y5" s="1"/>
      <c r="Z5" s="1"/>
      <c r="AA5" s="1"/>
    </row>
    <row r="6" spans="1:27" x14ac:dyDescent="0.15">
      <c r="A6" s="3"/>
      <c r="B6" s="4"/>
      <c r="C6" s="64" t="s">
        <v>13</v>
      </c>
      <c r="D6" s="65"/>
      <c r="E6" s="69" t="str">
        <f>VLOOKUP(E5,参照シート!A10:B15,2,FALSE)</f>
        <v>超上級者の遊び場。★６まで育ち、なおかつ下手なガチャキャラ、フェス当たりよりも強いユニットが手に入る。フェス限ユニットの使いみちその１。</v>
      </c>
      <c r="F6" s="66"/>
      <c r="G6" s="1"/>
      <c r="H6" s="85"/>
      <c r="I6" s="93"/>
      <c r="J6" s="93"/>
      <c r="K6" s="93"/>
      <c r="L6" s="93"/>
      <c r="M6" s="93"/>
      <c r="N6" s="93"/>
      <c r="O6" s="94"/>
      <c r="P6" s="1"/>
      <c r="Q6" s="85"/>
      <c r="R6" s="93"/>
      <c r="S6" s="93"/>
      <c r="T6" s="93"/>
      <c r="U6" s="93"/>
      <c r="V6" s="93"/>
      <c r="W6" s="93"/>
      <c r="X6" s="94"/>
      <c r="Y6" s="1"/>
      <c r="Z6" s="1"/>
      <c r="AA6" s="1"/>
    </row>
    <row r="7" spans="1:27" x14ac:dyDescent="0.15">
      <c r="A7" s="3"/>
      <c r="B7" s="4"/>
      <c r="C7" s="64" t="s">
        <v>14</v>
      </c>
      <c r="D7" s="65"/>
      <c r="E7" s="68" t="str">
        <f>VLOOKUP(E5,参照シート!A18:B23,2,FALSE)</f>
        <v>フェス限がないと勝てない難易度で良かです</v>
      </c>
      <c r="F7" s="66"/>
      <c r="G7" s="1"/>
      <c r="H7" s="85"/>
      <c r="I7" s="93"/>
      <c r="J7" s="93"/>
      <c r="K7" s="93"/>
      <c r="L7" s="93"/>
      <c r="M7" s="93"/>
      <c r="N7" s="93"/>
      <c r="O7" s="94"/>
      <c r="P7" s="1"/>
      <c r="Q7" s="85"/>
      <c r="R7" s="93"/>
      <c r="S7" s="93"/>
      <c r="T7" s="93"/>
      <c r="U7" s="93"/>
      <c r="V7" s="93"/>
      <c r="W7" s="93"/>
      <c r="X7" s="94"/>
      <c r="Y7" s="1"/>
      <c r="Z7" s="1"/>
      <c r="AA7" s="1"/>
    </row>
    <row r="8" spans="1:27" x14ac:dyDescent="0.15">
      <c r="A8" s="3"/>
      <c r="B8" s="4"/>
      <c r="C8" s="4"/>
      <c r="D8" s="4"/>
      <c r="E8" s="4"/>
      <c r="F8" s="1"/>
      <c r="G8" s="1"/>
      <c r="H8" s="85"/>
      <c r="I8" s="93"/>
      <c r="J8" s="93"/>
      <c r="K8" s="93"/>
      <c r="L8" s="93"/>
      <c r="M8" s="93"/>
      <c r="N8" s="93"/>
      <c r="O8" s="94"/>
      <c r="P8" s="1"/>
      <c r="Q8" s="85"/>
      <c r="R8" s="93"/>
      <c r="S8" s="93"/>
      <c r="T8" s="93"/>
      <c r="U8" s="93"/>
      <c r="V8" s="93"/>
      <c r="W8" s="93"/>
      <c r="X8" s="94"/>
      <c r="Y8" s="1"/>
      <c r="Z8" s="1"/>
      <c r="AA8" s="1"/>
    </row>
    <row r="9" spans="1:27" x14ac:dyDescent="0.15">
      <c r="A9" s="3"/>
      <c r="B9" s="4"/>
      <c r="C9" s="4"/>
      <c r="D9" s="4"/>
      <c r="E9" s="4"/>
      <c r="F9" s="1"/>
      <c r="G9" s="1"/>
      <c r="H9" s="85"/>
      <c r="I9" s="93"/>
      <c r="J9" s="93"/>
      <c r="K9" s="93"/>
      <c r="L9" s="93"/>
      <c r="M9" s="93"/>
      <c r="N9" s="93"/>
      <c r="O9" s="94"/>
      <c r="P9" s="1"/>
      <c r="Q9" s="85"/>
      <c r="R9" s="93"/>
      <c r="S9" s="93"/>
      <c r="T9" s="93"/>
      <c r="U9" s="93"/>
      <c r="V9" s="93"/>
      <c r="W9" s="93"/>
      <c r="X9" s="94"/>
      <c r="Y9" s="1"/>
      <c r="Z9" s="1"/>
      <c r="AA9" s="1"/>
    </row>
    <row r="10" spans="1:27" x14ac:dyDescent="0.15">
      <c r="A10" s="3"/>
      <c r="B10" s="64" t="s">
        <v>15</v>
      </c>
      <c r="C10" s="65"/>
      <c r="D10" s="65"/>
      <c r="E10" s="65"/>
      <c r="F10" s="66"/>
      <c r="G10" s="1"/>
      <c r="H10" s="85"/>
      <c r="I10" s="93"/>
      <c r="J10" s="93"/>
      <c r="K10" s="93"/>
      <c r="L10" s="93"/>
      <c r="M10" s="93"/>
      <c r="N10" s="93"/>
      <c r="O10" s="94"/>
      <c r="P10" s="1"/>
      <c r="Q10" s="85"/>
      <c r="R10" s="93"/>
      <c r="S10" s="93"/>
      <c r="T10" s="93"/>
      <c r="U10" s="93"/>
      <c r="V10" s="93"/>
      <c r="W10" s="93"/>
      <c r="X10" s="94"/>
      <c r="Y10" s="1"/>
      <c r="Z10" s="1"/>
      <c r="AA10" s="1"/>
    </row>
    <row r="11" spans="1:27" x14ac:dyDescent="0.15">
      <c r="A11" s="3"/>
      <c r="B11" s="4"/>
      <c r="C11" s="4"/>
      <c r="D11" s="4"/>
      <c r="E11" s="4"/>
      <c r="F11" s="1"/>
      <c r="G11" s="1"/>
      <c r="H11" s="85"/>
      <c r="I11" s="93"/>
      <c r="J11" s="93"/>
      <c r="K11" s="93"/>
      <c r="L11" s="93"/>
      <c r="M11" s="93"/>
      <c r="N11" s="93"/>
      <c r="O11" s="94"/>
      <c r="P11" s="1"/>
      <c r="Q11" s="85"/>
      <c r="R11" s="93"/>
      <c r="S11" s="93"/>
      <c r="T11" s="93"/>
      <c r="U11" s="93"/>
      <c r="V11" s="93"/>
      <c r="W11" s="93"/>
      <c r="X11" s="94"/>
      <c r="Y11" s="1"/>
      <c r="Z11" s="1"/>
      <c r="AA11" s="1"/>
    </row>
    <row r="12" spans="1:27" x14ac:dyDescent="0.15">
      <c r="A12" s="3"/>
      <c r="B12" s="4"/>
      <c r="C12" s="70" t="s">
        <v>16</v>
      </c>
      <c r="D12" s="65"/>
      <c r="E12" s="68" t="str">
        <f>VLOOKUP($E$5,参照シート!$A$10:$O$15,15,FALSE)</f>
        <v>スサノオ襲来！</v>
      </c>
      <c r="F12" s="66"/>
      <c r="G12" s="1"/>
      <c r="H12" s="85"/>
      <c r="I12" s="93"/>
      <c r="J12" s="93"/>
      <c r="K12" s="93"/>
      <c r="L12" s="93"/>
      <c r="M12" s="93"/>
      <c r="N12" s="93"/>
      <c r="O12" s="94"/>
      <c r="P12" s="1"/>
      <c r="Q12" s="85"/>
      <c r="R12" s="93"/>
      <c r="S12" s="93"/>
      <c r="T12" s="93"/>
      <c r="U12" s="93"/>
      <c r="V12" s="93"/>
      <c r="W12" s="93"/>
      <c r="X12" s="94"/>
      <c r="Y12" s="1"/>
      <c r="Z12" s="1"/>
      <c r="AA12" s="1"/>
    </row>
    <row r="13" spans="1:27" x14ac:dyDescent="0.15">
      <c r="A13" s="3"/>
      <c r="B13" s="4"/>
      <c r="C13" s="84" t="s">
        <v>17</v>
      </c>
      <c r="D13" s="5" t="s">
        <v>18</v>
      </c>
      <c r="E13" s="68" t="str">
        <f>VLOOKUP($E$5,参照シート!$A$10:$N$15,8,FALSE)</f>
        <v>◯</v>
      </c>
      <c r="F13" s="66"/>
      <c r="G13" s="6"/>
      <c r="H13" s="85"/>
      <c r="I13" s="93"/>
      <c r="J13" s="93"/>
      <c r="K13" s="93"/>
      <c r="L13" s="93"/>
      <c r="M13" s="93"/>
      <c r="N13" s="93"/>
      <c r="O13" s="94"/>
      <c r="P13" s="1"/>
      <c r="Q13" s="85"/>
      <c r="R13" s="93"/>
      <c r="S13" s="93"/>
      <c r="T13" s="93"/>
      <c r="U13" s="93"/>
      <c r="V13" s="93"/>
      <c r="W13" s="93"/>
      <c r="X13" s="94"/>
      <c r="Y13" s="1"/>
      <c r="Z13" s="1"/>
      <c r="AA13" s="1"/>
    </row>
    <row r="14" spans="1:27" x14ac:dyDescent="0.15">
      <c r="A14" s="3"/>
      <c r="B14" s="4"/>
      <c r="C14" s="85"/>
      <c r="D14" s="5" t="s">
        <v>19</v>
      </c>
      <c r="E14" s="68" t="str">
        <f>VLOOKUP($E$5,参照シート!$A$10:$N$15,9,FALSE)</f>
        <v>ー</v>
      </c>
      <c r="F14" s="66"/>
      <c r="G14" s="6"/>
      <c r="H14" s="85"/>
      <c r="I14" s="93"/>
      <c r="J14" s="93"/>
      <c r="K14" s="93"/>
      <c r="L14" s="93"/>
      <c r="M14" s="93"/>
      <c r="N14" s="93"/>
      <c r="O14" s="94"/>
      <c r="P14" s="1"/>
      <c r="Q14" s="85"/>
      <c r="R14" s="93"/>
      <c r="S14" s="93"/>
      <c r="T14" s="93"/>
      <c r="U14" s="93"/>
      <c r="V14" s="93"/>
      <c r="W14" s="93"/>
      <c r="X14" s="94"/>
      <c r="Y14" s="1"/>
      <c r="Z14" s="1"/>
      <c r="AA14" s="1"/>
    </row>
    <row r="15" spans="1:27" x14ac:dyDescent="0.15">
      <c r="A15" s="3"/>
      <c r="B15" s="4"/>
      <c r="C15" s="85"/>
      <c r="D15" s="5" t="s">
        <v>20</v>
      </c>
      <c r="E15" s="68" t="str">
        <f>VLOOKUP($E$5,参照シート!$A$10:$N$15,10,FALSE)</f>
        <v>ー</v>
      </c>
      <c r="F15" s="66"/>
      <c r="G15" s="6"/>
      <c r="H15" s="85"/>
      <c r="I15" s="93"/>
      <c r="J15" s="93"/>
      <c r="K15" s="93"/>
      <c r="L15" s="93"/>
      <c r="M15" s="93"/>
      <c r="N15" s="93"/>
      <c r="O15" s="94"/>
      <c r="P15" s="1"/>
      <c r="Q15" s="85"/>
      <c r="R15" s="93"/>
      <c r="S15" s="93"/>
      <c r="T15" s="93"/>
      <c r="U15" s="93"/>
      <c r="V15" s="93"/>
      <c r="W15" s="93"/>
      <c r="X15" s="94"/>
      <c r="Y15" s="1"/>
      <c r="Z15" s="1"/>
      <c r="AA15" s="1"/>
    </row>
    <row r="16" spans="1:27" x14ac:dyDescent="0.15">
      <c r="A16" s="3"/>
      <c r="B16" s="4"/>
      <c r="C16" s="85"/>
      <c r="D16" s="5" t="s">
        <v>21</v>
      </c>
      <c r="E16" s="68" t="str">
        <f>VLOOKUP($E$5,参照シート!$A$10:$N$15,11,FALSE)</f>
        <v>ー</v>
      </c>
      <c r="F16" s="66"/>
      <c r="G16" s="6"/>
      <c r="H16" s="85"/>
      <c r="I16" s="93"/>
      <c r="J16" s="93"/>
      <c r="K16" s="93"/>
      <c r="L16" s="93"/>
      <c r="M16" s="93"/>
      <c r="N16" s="93"/>
      <c r="O16" s="94"/>
      <c r="P16" s="1"/>
      <c r="Q16" s="85"/>
      <c r="R16" s="93"/>
      <c r="S16" s="93"/>
      <c r="T16" s="93"/>
      <c r="U16" s="93"/>
      <c r="V16" s="93"/>
      <c r="W16" s="93"/>
      <c r="X16" s="94"/>
      <c r="Y16" s="1"/>
      <c r="Z16" s="1"/>
      <c r="AA16" s="1"/>
    </row>
    <row r="17" spans="1:27" x14ac:dyDescent="0.15">
      <c r="A17" s="3"/>
      <c r="B17" s="4"/>
      <c r="C17" s="85"/>
      <c r="D17" s="5" t="s">
        <v>22</v>
      </c>
      <c r="E17" s="68" t="str">
        <f>VLOOKUP($E$5,参照シート!$A$10:$N$15,12,FALSE)</f>
        <v>ー</v>
      </c>
      <c r="F17" s="66"/>
      <c r="G17" s="6"/>
      <c r="H17" s="85"/>
      <c r="I17" s="93"/>
      <c r="J17" s="93"/>
      <c r="K17" s="93"/>
      <c r="L17" s="93"/>
      <c r="M17" s="93"/>
      <c r="N17" s="93"/>
      <c r="O17" s="94"/>
      <c r="P17" s="1"/>
      <c r="Q17" s="85"/>
      <c r="R17" s="93"/>
      <c r="S17" s="93"/>
      <c r="T17" s="93"/>
      <c r="U17" s="93"/>
      <c r="V17" s="93"/>
      <c r="W17" s="93"/>
      <c r="X17" s="94"/>
      <c r="Y17" s="1"/>
      <c r="Z17" s="1"/>
      <c r="AA17" s="1"/>
    </row>
    <row r="18" spans="1:27" x14ac:dyDescent="0.15">
      <c r="A18" s="3"/>
      <c r="B18" s="4"/>
      <c r="C18" s="85"/>
      <c r="D18" s="5" t="s">
        <v>23</v>
      </c>
      <c r="E18" s="68" t="str">
        <f>VLOOKUP($E$5,参照シート!$A$10:$N$15,13,FALSE)</f>
        <v>ー</v>
      </c>
      <c r="F18" s="66"/>
      <c r="G18" s="6"/>
      <c r="H18" s="83"/>
      <c r="I18" s="89"/>
      <c r="J18" s="89"/>
      <c r="K18" s="89"/>
      <c r="L18" s="89"/>
      <c r="M18" s="89"/>
      <c r="N18" s="89"/>
      <c r="O18" s="95"/>
      <c r="P18" s="1"/>
      <c r="Q18" s="83"/>
      <c r="R18" s="89"/>
      <c r="S18" s="89"/>
      <c r="T18" s="89"/>
      <c r="U18" s="89"/>
      <c r="V18" s="89"/>
      <c r="W18" s="89"/>
      <c r="X18" s="95"/>
      <c r="Y18" s="1"/>
      <c r="Z18" s="1"/>
      <c r="AA18" s="1"/>
    </row>
    <row r="19" spans="1:27" x14ac:dyDescent="0.15">
      <c r="A19" s="3"/>
      <c r="B19" s="4"/>
      <c r="C19" s="85"/>
      <c r="D19" s="5" t="s">
        <v>24</v>
      </c>
      <c r="E19" s="68" t="str">
        <f>VLOOKUP($E$5,参照シート!$A$10:$N$15,14,FALSE)</f>
        <v>ー</v>
      </c>
      <c r="F19" s="66"/>
      <c r="G19" s="6"/>
      <c r="H19" s="1"/>
      <c r="I19" s="1"/>
      <c r="J19" s="1"/>
      <c r="K19" s="1"/>
      <c r="L19" s="1"/>
      <c r="M19" s="1"/>
      <c r="N19" s="1"/>
      <c r="O19" s="1"/>
      <c r="P19" s="1"/>
      <c r="Q19" s="1"/>
      <c r="R19" s="1"/>
      <c r="S19" s="1"/>
      <c r="T19" s="1"/>
      <c r="U19" s="1"/>
      <c r="V19" s="1"/>
      <c r="W19" s="1"/>
      <c r="X19" s="1"/>
      <c r="Y19" s="1"/>
      <c r="Z19" s="1"/>
      <c r="AA19" s="1"/>
    </row>
    <row r="20" spans="1:27" x14ac:dyDescent="0.15">
      <c r="A20" s="3"/>
      <c r="B20" s="4"/>
      <c r="C20" s="78" t="s">
        <v>25</v>
      </c>
      <c r="D20" s="5" t="s">
        <v>1</v>
      </c>
      <c r="E20" s="81"/>
      <c r="F20" s="66"/>
      <c r="G20" s="1"/>
      <c r="H20" s="88" t="s">
        <v>26</v>
      </c>
      <c r="I20" s="89"/>
      <c r="J20" s="89"/>
      <c r="K20" s="89"/>
      <c r="L20" s="89"/>
      <c r="M20" s="89"/>
      <c r="N20" s="89"/>
      <c r="O20" s="89"/>
      <c r="P20" s="1"/>
      <c r="Q20" s="88" t="s">
        <v>27</v>
      </c>
      <c r="R20" s="89"/>
      <c r="S20" s="89"/>
      <c r="T20" s="89"/>
      <c r="U20" s="89"/>
      <c r="V20" s="89"/>
      <c r="W20" s="89"/>
      <c r="X20" s="89"/>
      <c r="Y20" s="1"/>
      <c r="Z20" s="1"/>
      <c r="AA20" s="1"/>
    </row>
    <row r="21" spans="1:27" x14ac:dyDescent="0.15">
      <c r="A21" s="3"/>
      <c r="B21" s="4"/>
      <c r="C21" s="79"/>
      <c r="D21" s="5" t="s">
        <v>2</v>
      </c>
      <c r="E21" s="76" t="s">
        <v>28</v>
      </c>
      <c r="F21" s="66"/>
      <c r="G21" s="3"/>
      <c r="H21" s="90" t="s">
        <v>26</v>
      </c>
      <c r="I21" s="91"/>
      <c r="J21" s="91"/>
      <c r="K21" s="91"/>
      <c r="L21" s="91"/>
      <c r="M21" s="91"/>
      <c r="N21" s="91"/>
      <c r="O21" s="92"/>
      <c r="P21" s="3"/>
      <c r="Q21" s="90" t="s">
        <v>27</v>
      </c>
      <c r="R21" s="91"/>
      <c r="S21" s="91"/>
      <c r="T21" s="91"/>
      <c r="U21" s="91"/>
      <c r="V21" s="91"/>
      <c r="W21" s="91"/>
      <c r="X21" s="92"/>
      <c r="Y21" s="3"/>
      <c r="Z21" s="3"/>
      <c r="AA21" s="3"/>
    </row>
    <row r="22" spans="1:27" x14ac:dyDescent="0.15">
      <c r="A22" s="3"/>
      <c r="B22" s="4"/>
      <c r="C22" s="79"/>
      <c r="D22" s="5" t="s">
        <v>33</v>
      </c>
      <c r="E22" s="76" t="s">
        <v>45</v>
      </c>
      <c r="F22" s="66"/>
      <c r="G22" s="1"/>
      <c r="H22" s="85"/>
      <c r="I22" s="93"/>
      <c r="J22" s="93"/>
      <c r="K22" s="93"/>
      <c r="L22" s="93"/>
      <c r="M22" s="93"/>
      <c r="N22" s="93"/>
      <c r="O22" s="94"/>
      <c r="P22" s="1"/>
      <c r="Q22" s="85"/>
      <c r="R22" s="93"/>
      <c r="S22" s="93"/>
      <c r="T22" s="93"/>
      <c r="U22" s="93"/>
      <c r="V22" s="93"/>
      <c r="W22" s="93"/>
      <c r="X22" s="94"/>
      <c r="Y22" s="1"/>
      <c r="Z22" s="1"/>
      <c r="AA22" s="1"/>
    </row>
    <row r="23" spans="1:27" x14ac:dyDescent="0.15">
      <c r="A23" s="3"/>
      <c r="B23" s="4"/>
      <c r="C23" s="79"/>
      <c r="D23" s="5" t="s">
        <v>56</v>
      </c>
      <c r="E23" s="76" t="s">
        <v>62</v>
      </c>
      <c r="F23" s="66"/>
      <c r="G23" s="1"/>
      <c r="H23" s="85"/>
      <c r="I23" s="93"/>
      <c r="J23" s="93"/>
      <c r="K23" s="93"/>
      <c r="L23" s="93"/>
      <c r="M23" s="93"/>
      <c r="N23" s="93"/>
      <c r="O23" s="94"/>
      <c r="P23" s="1"/>
      <c r="Q23" s="85"/>
      <c r="R23" s="93"/>
      <c r="S23" s="93"/>
      <c r="T23" s="93"/>
      <c r="U23" s="93"/>
      <c r="V23" s="93"/>
      <c r="W23" s="93"/>
      <c r="X23" s="94"/>
      <c r="Y23" s="1"/>
      <c r="Z23" s="1"/>
      <c r="AA23" s="1"/>
    </row>
    <row r="24" spans="1:27" x14ac:dyDescent="0.15">
      <c r="A24" s="3"/>
      <c r="B24" s="4"/>
      <c r="C24" s="79"/>
      <c r="D24" s="5" t="s">
        <v>64</v>
      </c>
      <c r="E24" s="76"/>
      <c r="F24" s="66"/>
      <c r="G24" s="1"/>
      <c r="H24" s="85"/>
      <c r="I24" s="93"/>
      <c r="J24" s="93"/>
      <c r="K24" s="93"/>
      <c r="L24" s="93"/>
      <c r="M24" s="93"/>
      <c r="N24" s="93"/>
      <c r="O24" s="94"/>
      <c r="P24" s="1"/>
      <c r="Q24" s="85"/>
      <c r="R24" s="93"/>
      <c r="S24" s="93"/>
      <c r="T24" s="93"/>
      <c r="U24" s="93"/>
      <c r="V24" s="93"/>
      <c r="W24" s="93"/>
      <c r="X24" s="94"/>
      <c r="Y24" s="1"/>
      <c r="Z24" s="1"/>
      <c r="AA24" s="1"/>
    </row>
    <row r="25" spans="1:27" x14ac:dyDescent="0.15">
      <c r="A25" s="3"/>
      <c r="B25" s="4"/>
      <c r="C25" s="80"/>
      <c r="D25" s="5" t="s">
        <v>78</v>
      </c>
      <c r="E25" s="76"/>
      <c r="F25" s="66"/>
      <c r="G25" s="1"/>
      <c r="H25" s="85"/>
      <c r="I25" s="93"/>
      <c r="J25" s="93"/>
      <c r="K25" s="93"/>
      <c r="L25" s="93"/>
      <c r="M25" s="93"/>
      <c r="N25" s="93"/>
      <c r="O25" s="94"/>
      <c r="P25" s="1"/>
      <c r="Q25" s="85"/>
      <c r="R25" s="93"/>
      <c r="S25" s="93"/>
      <c r="T25" s="93"/>
      <c r="U25" s="93"/>
      <c r="V25" s="93"/>
      <c r="W25" s="93"/>
      <c r="X25" s="94"/>
      <c r="Y25" s="1"/>
      <c r="Z25" s="1"/>
      <c r="AA25" s="1"/>
    </row>
    <row r="26" spans="1:27" x14ac:dyDescent="0.15">
      <c r="A26" s="3"/>
      <c r="B26" s="4"/>
      <c r="C26" s="78" t="s">
        <v>86</v>
      </c>
      <c r="D26" s="5" t="s">
        <v>1</v>
      </c>
      <c r="E26" s="76"/>
      <c r="F26" s="65"/>
      <c r="G26" s="1"/>
      <c r="H26" s="85"/>
      <c r="I26" s="93"/>
      <c r="J26" s="93"/>
      <c r="K26" s="93"/>
      <c r="L26" s="93"/>
      <c r="M26" s="93"/>
      <c r="N26" s="93"/>
      <c r="O26" s="94"/>
      <c r="P26" s="1"/>
      <c r="Q26" s="85"/>
      <c r="R26" s="93"/>
      <c r="S26" s="93"/>
      <c r="T26" s="93"/>
      <c r="U26" s="93"/>
      <c r="V26" s="93"/>
      <c r="W26" s="93"/>
      <c r="X26" s="94"/>
      <c r="Y26" s="1"/>
      <c r="Z26" s="1"/>
      <c r="AA26" s="1"/>
    </row>
    <row r="27" spans="1:27" x14ac:dyDescent="0.15">
      <c r="A27" s="3"/>
      <c r="B27" s="4"/>
      <c r="C27" s="80"/>
      <c r="D27" s="5" t="s">
        <v>2</v>
      </c>
      <c r="E27" s="76" t="s">
        <v>97</v>
      </c>
      <c r="F27" s="65"/>
      <c r="G27" s="3"/>
      <c r="H27" s="85"/>
      <c r="I27" s="93"/>
      <c r="J27" s="93"/>
      <c r="K27" s="93"/>
      <c r="L27" s="93"/>
      <c r="M27" s="93"/>
      <c r="N27" s="93"/>
      <c r="O27" s="94"/>
      <c r="P27" s="3"/>
      <c r="Q27" s="85"/>
      <c r="R27" s="93"/>
      <c r="S27" s="93"/>
      <c r="T27" s="93"/>
      <c r="U27" s="93"/>
      <c r="V27" s="93"/>
      <c r="W27" s="93"/>
      <c r="X27" s="94"/>
      <c r="Y27" s="3"/>
      <c r="Z27" s="3"/>
      <c r="AA27" s="3"/>
    </row>
    <row r="28" spans="1:27" x14ac:dyDescent="0.15">
      <c r="A28" s="3"/>
      <c r="B28" s="4"/>
      <c r="C28" s="4"/>
      <c r="D28" s="4"/>
      <c r="E28" s="4"/>
      <c r="F28" s="1"/>
      <c r="G28" s="1"/>
      <c r="H28" s="85"/>
      <c r="I28" s="93"/>
      <c r="J28" s="93"/>
      <c r="K28" s="93"/>
      <c r="L28" s="93"/>
      <c r="M28" s="93"/>
      <c r="N28" s="93"/>
      <c r="O28" s="94"/>
      <c r="P28" s="1"/>
      <c r="Q28" s="85"/>
      <c r="R28" s="93"/>
      <c r="S28" s="93"/>
      <c r="T28" s="93"/>
      <c r="U28" s="93"/>
      <c r="V28" s="93"/>
      <c r="W28" s="93"/>
      <c r="X28" s="94"/>
      <c r="Y28" s="1"/>
      <c r="Z28" s="1"/>
      <c r="AA28" s="1"/>
    </row>
    <row r="29" spans="1:27" x14ac:dyDescent="0.15">
      <c r="A29" s="3"/>
      <c r="B29" s="4"/>
      <c r="C29" s="87" t="s">
        <v>109</v>
      </c>
      <c r="D29" s="5" t="s">
        <v>110</v>
      </c>
      <c r="E29" s="76"/>
      <c r="F29" s="66"/>
      <c r="G29" s="1"/>
      <c r="H29" s="85"/>
      <c r="I29" s="93"/>
      <c r="J29" s="93"/>
      <c r="K29" s="93"/>
      <c r="L29" s="93"/>
      <c r="M29" s="93"/>
      <c r="N29" s="93"/>
      <c r="O29" s="94"/>
      <c r="P29" s="1"/>
      <c r="Q29" s="85"/>
      <c r="R29" s="93"/>
      <c r="S29" s="93"/>
      <c r="T29" s="93"/>
      <c r="U29" s="93"/>
      <c r="V29" s="93"/>
      <c r="W29" s="93"/>
      <c r="X29" s="94"/>
      <c r="Y29" s="1"/>
      <c r="Z29" s="1"/>
      <c r="AA29" s="1"/>
    </row>
    <row r="30" spans="1:27" x14ac:dyDescent="0.15">
      <c r="A30" s="3"/>
      <c r="B30" s="4"/>
      <c r="C30" s="80"/>
      <c r="D30" s="5" t="s">
        <v>111</v>
      </c>
      <c r="E30" s="76"/>
      <c r="F30" s="66"/>
      <c r="G30" s="3"/>
      <c r="H30" s="85"/>
      <c r="I30" s="93"/>
      <c r="J30" s="93"/>
      <c r="K30" s="93"/>
      <c r="L30" s="93"/>
      <c r="M30" s="93"/>
      <c r="N30" s="93"/>
      <c r="O30" s="94"/>
      <c r="P30" s="3"/>
      <c r="Q30" s="85"/>
      <c r="R30" s="93"/>
      <c r="S30" s="93"/>
      <c r="T30" s="93"/>
      <c r="U30" s="93"/>
      <c r="V30" s="93"/>
      <c r="W30" s="93"/>
      <c r="X30" s="94"/>
      <c r="Y30" s="3"/>
      <c r="Z30" s="3"/>
      <c r="AA30" s="3"/>
    </row>
    <row r="31" spans="1:27" x14ac:dyDescent="0.15">
      <c r="A31" s="3"/>
      <c r="B31" s="4"/>
      <c r="C31" s="86" t="s">
        <v>112</v>
      </c>
      <c r="D31" s="5" t="s">
        <v>113</v>
      </c>
      <c r="E31" s="76"/>
      <c r="F31" s="66"/>
      <c r="G31" s="1"/>
      <c r="H31" s="85"/>
      <c r="I31" s="93"/>
      <c r="J31" s="93"/>
      <c r="K31" s="93"/>
      <c r="L31" s="93"/>
      <c r="M31" s="93"/>
      <c r="N31" s="93"/>
      <c r="O31" s="94"/>
      <c r="P31" s="1"/>
      <c r="Q31" s="85"/>
      <c r="R31" s="93"/>
      <c r="S31" s="93"/>
      <c r="T31" s="93"/>
      <c r="U31" s="93"/>
      <c r="V31" s="93"/>
      <c r="W31" s="93"/>
      <c r="X31" s="94"/>
      <c r="Y31" s="1"/>
      <c r="Z31" s="1"/>
      <c r="AA31" s="1"/>
    </row>
    <row r="32" spans="1:27" x14ac:dyDescent="0.15">
      <c r="A32" s="3"/>
      <c r="B32" s="4"/>
      <c r="C32" s="83"/>
      <c r="D32" s="5" t="s">
        <v>114</v>
      </c>
      <c r="E32" s="76"/>
      <c r="F32" s="66"/>
      <c r="G32" s="1"/>
      <c r="H32" s="85"/>
      <c r="I32" s="93"/>
      <c r="J32" s="93"/>
      <c r="K32" s="93"/>
      <c r="L32" s="93"/>
      <c r="M32" s="93"/>
      <c r="N32" s="93"/>
      <c r="O32" s="94"/>
      <c r="P32" s="1"/>
      <c r="Q32" s="85"/>
      <c r="R32" s="93"/>
      <c r="S32" s="93"/>
      <c r="T32" s="93"/>
      <c r="U32" s="93"/>
      <c r="V32" s="93"/>
      <c r="W32" s="93"/>
      <c r="X32" s="94"/>
      <c r="Y32" s="1"/>
      <c r="Z32" s="1"/>
      <c r="AA32" s="1"/>
    </row>
    <row r="33" spans="1:27" x14ac:dyDescent="0.15">
      <c r="A33" s="3"/>
      <c r="B33" s="4"/>
      <c r="C33" s="82" t="s">
        <v>115</v>
      </c>
      <c r="D33" s="5" t="s">
        <v>113</v>
      </c>
      <c r="E33" s="76" t="s">
        <v>116</v>
      </c>
      <c r="F33" s="66"/>
      <c r="G33" s="1"/>
      <c r="H33" s="85"/>
      <c r="I33" s="93"/>
      <c r="J33" s="93"/>
      <c r="K33" s="93"/>
      <c r="L33" s="93"/>
      <c r="M33" s="93"/>
      <c r="N33" s="93"/>
      <c r="O33" s="94"/>
      <c r="P33" s="1"/>
      <c r="Q33" s="85"/>
      <c r="R33" s="93"/>
      <c r="S33" s="93"/>
      <c r="T33" s="93"/>
      <c r="U33" s="93"/>
      <c r="V33" s="93"/>
      <c r="W33" s="93"/>
      <c r="X33" s="94"/>
      <c r="Y33" s="1"/>
      <c r="Z33" s="1"/>
      <c r="AA33" s="1"/>
    </row>
    <row r="34" spans="1:27" x14ac:dyDescent="0.15">
      <c r="A34" s="3"/>
      <c r="B34" s="4"/>
      <c r="C34" s="83"/>
      <c r="D34" s="5" t="s">
        <v>114</v>
      </c>
      <c r="E34" s="76"/>
      <c r="F34" s="66"/>
      <c r="G34" s="1"/>
      <c r="H34" s="85"/>
      <c r="I34" s="93"/>
      <c r="J34" s="93"/>
      <c r="K34" s="93"/>
      <c r="L34" s="93"/>
      <c r="M34" s="93"/>
      <c r="N34" s="93"/>
      <c r="O34" s="94"/>
      <c r="P34" s="1"/>
      <c r="Q34" s="85"/>
      <c r="R34" s="93"/>
      <c r="S34" s="93"/>
      <c r="T34" s="93"/>
      <c r="U34" s="93"/>
      <c r="V34" s="93"/>
      <c r="W34" s="93"/>
      <c r="X34" s="94"/>
      <c r="Y34" s="1"/>
      <c r="Z34" s="1"/>
      <c r="AA34" s="1"/>
    </row>
    <row r="35" spans="1:27" x14ac:dyDescent="0.15">
      <c r="A35" s="3"/>
      <c r="B35" s="4"/>
      <c r="C35" s="82" t="s">
        <v>117</v>
      </c>
      <c r="D35" s="5" t="s">
        <v>118</v>
      </c>
      <c r="E35" s="76" t="s">
        <v>119</v>
      </c>
      <c r="F35" s="66"/>
      <c r="G35" s="1"/>
      <c r="H35" s="85"/>
      <c r="I35" s="93"/>
      <c r="J35" s="93"/>
      <c r="K35" s="93"/>
      <c r="L35" s="93"/>
      <c r="M35" s="93"/>
      <c r="N35" s="93"/>
      <c r="O35" s="94"/>
      <c r="P35" s="1"/>
      <c r="Q35" s="85"/>
      <c r="R35" s="93"/>
      <c r="S35" s="93"/>
      <c r="T35" s="93"/>
      <c r="U35" s="93"/>
      <c r="V35" s="93"/>
      <c r="W35" s="93"/>
      <c r="X35" s="94"/>
      <c r="Y35" s="1"/>
      <c r="Z35" s="1"/>
      <c r="AA35" s="1"/>
    </row>
    <row r="36" spans="1:27" x14ac:dyDescent="0.15">
      <c r="A36" s="3"/>
      <c r="B36" s="4"/>
      <c r="C36" s="83"/>
      <c r="D36" s="5" t="s">
        <v>121</v>
      </c>
      <c r="E36" s="76"/>
      <c r="F36" s="66"/>
      <c r="G36" s="1"/>
      <c r="H36" s="83"/>
      <c r="I36" s="89"/>
      <c r="J36" s="89"/>
      <c r="K36" s="89"/>
      <c r="L36" s="89"/>
      <c r="M36" s="89"/>
      <c r="N36" s="89"/>
      <c r="O36" s="95"/>
      <c r="P36" s="1"/>
      <c r="Q36" s="83"/>
      <c r="R36" s="89"/>
      <c r="S36" s="89"/>
      <c r="T36" s="89"/>
      <c r="U36" s="89"/>
      <c r="V36" s="89"/>
      <c r="W36" s="89"/>
      <c r="X36" s="95"/>
      <c r="Y36" s="1"/>
      <c r="Z36" s="1"/>
      <c r="AA36" s="1"/>
    </row>
    <row r="37" spans="1:27" x14ac:dyDescent="0.15">
      <c r="A37" s="3"/>
      <c r="B37" s="4"/>
      <c r="C37" s="9" t="s">
        <v>122</v>
      </c>
      <c r="D37" s="5"/>
      <c r="E37" s="76"/>
      <c r="F37" s="66"/>
      <c r="G37" s="1"/>
      <c r="H37" s="10"/>
      <c r="I37" s="10"/>
      <c r="J37" s="10"/>
      <c r="K37" s="10"/>
      <c r="L37" s="10"/>
      <c r="M37" s="10"/>
      <c r="N37" s="10"/>
      <c r="O37" s="10"/>
      <c r="P37" s="3"/>
      <c r="Q37" s="10"/>
      <c r="R37" s="10"/>
      <c r="S37" s="10"/>
      <c r="T37" s="10"/>
      <c r="U37" s="10"/>
      <c r="V37" s="10"/>
      <c r="W37" s="10"/>
      <c r="X37" s="10"/>
      <c r="Y37" s="1"/>
      <c r="Z37" s="1"/>
      <c r="AA37" s="1"/>
    </row>
    <row r="38" spans="1:27" x14ac:dyDescent="0.15">
      <c r="A38" s="3"/>
      <c r="B38" s="4"/>
      <c r="C38" s="64" t="s">
        <v>123</v>
      </c>
      <c r="D38" s="66"/>
      <c r="E38" s="97" t="s">
        <v>124</v>
      </c>
      <c r="F38" s="66"/>
      <c r="G38" s="1"/>
      <c r="H38" s="10"/>
      <c r="I38" s="10"/>
      <c r="J38" s="10"/>
      <c r="K38" s="10"/>
      <c r="L38" s="10"/>
      <c r="M38" s="10"/>
      <c r="N38" s="10"/>
      <c r="O38" s="10"/>
      <c r="P38" s="3"/>
      <c r="Q38" s="10"/>
      <c r="R38" s="10"/>
      <c r="S38" s="10"/>
      <c r="T38" s="10"/>
      <c r="U38" s="10"/>
      <c r="V38" s="10"/>
      <c r="W38" s="10"/>
      <c r="X38" s="10"/>
      <c r="Y38" s="1"/>
      <c r="Z38" s="1"/>
      <c r="AA38" s="1"/>
    </row>
    <row r="39" spans="1:27" x14ac:dyDescent="0.15">
      <c r="A39" s="3"/>
      <c r="B39" s="4"/>
      <c r="C39" s="9" t="s">
        <v>125</v>
      </c>
      <c r="D39" s="5" t="s">
        <v>126</v>
      </c>
      <c r="E39" s="76"/>
      <c r="F39" s="66"/>
      <c r="G39" s="1"/>
      <c r="H39" s="10"/>
      <c r="I39" s="10"/>
      <c r="J39" s="10"/>
      <c r="K39" s="10"/>
      <c r="L39" s="10"/>
      <c r="M39" s="10"/>
      <c r="N39" s="10"/>
      <c r="O39" s="10"/>
      <c r="P39" s="3"/>
      <c r="Q39" s="10"/>
      <c r="R39" s="10"/>
      <c r="S39" s="10"/>
      <c r="T39" s="10"/>
      <c r="U39" s="10"/>
      <c r="V39" s="10"/>
      <c r="W39" s="10"/>
      <c r="X39" s="10"/>
      <c r="Y39" s="1"/>
      <c r="Z39" s="1"/>
      <c r="AA39" s="1"/>
    </row>
    <row r="40" spans="1:27" ht="117.75" customHeight="1" x14ac:dyDescent="0.15">
      <c r="A40" s="3"/>
      <c r="B40" s="4"/>
      <c r="C40" s="11" t="s">
        <v>127</v>
      </c>
      <c r="D40" s="12" t="s">
        <v>128</v>
      </c>
      <c r="E40" s="76" t="s">
        <v>129</v>
      </c>
      <c r="F40" s="66"/>
      <c r="G40" s="3"/>
      <c r="H40" s="10"/>
      <c r="I40" s="10"/>
      <c r="J40" s="10"/>
      <c r="K40" s="10"/>
      <c r="L40" s="10"/>
      <c r="M40" s="10"/>
      <c r="N40" s="10"/>
      <c r="O40" s="10"/>
      <c r="P40" s="3"/>
      <c r="Q40" s="10"/>
      <c r="R40" s="10"/>
      <c r="S40" s="10"/>
      <c r="T40" s="10"/>
      <c r="U40" s="10"/>
      <c r="V40" s="10"/>
      <c r="W40" s="10"/>
      <c r="X40" s="10"/>
      <c r="Y40" s="3"/>
      <c r="Z40" s="3"/>
      <c r="AA40" s="3"/>
    </row>
    <row r="41" spans="1:27" ht="117.75" customHeight="1" x14ac:dyDescent="0.15">
      <c r="A41" s="3"/>
      <c r="B41" s="4"/>
      <c r="C41" s="13" t="s">
        <v>130</v>
      </c>
      <c r="D41" s="12" t="s">
        <v>131</v>
      </c>
      <c r="E41" s="76" t="s">
        <v>132</v>
      </c>
      <c r="F41" s="66"/>
      <c r="G41" s="3"/>
      <c r="H41" s="10"/>
      <c r="I41" s="10"/>
      <c r="J41" s="10"/>
      <c r="K41" s="10"/>
      <c r="L41" s="10"/>
      <c r="M41" s="10"/>
      <c r="N41" s="10"/>
      <c r="O41" s="10"/>
      <c r="P41" s="3"/>
      <c r="Q41" s="10"/>
      <c r="R41" s="10"/>
      <c r="S41" s="10"/>
      <c r="T41" s="10"/>
      <c r="U41" s="10"/>
      <c r="V41" s="10"/>
      <c r="W41" s="10"/>
      <c r="X41" s="10"/>
      <c r="Y41" s="3"/>
      <c r="Z41" s="3"/>
      <c r="AA41" s="3"/>
    </row>
    <row r="42" spans="1:27" ht="120" customHeight="1" x14ac:dyDescent="0.15">
      <c r="A42" s="3"/>
      <c r="B42" s="4"/>
      <c r="C42" s="78" t="s">
        <v>133</v>
      </c>
      <c r="D42" s="14" t="s">
        <v>134</v>
      </c>
      <c r="E42" s="96" t="s">
        <v>135</v>
      </c>
      <c r="F42" s="6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4"/>
      <c r="C43" s="79"/>
      <c r="D43" s="14" t="s">
        <v>136</v>
      </c>
      <c r="E43" s="96" t="s">
        <v>137</v>
      </c>
      <c r="F43" s="6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4"/>
      <c r="C44" s="79"/>
      <c r="D44" s="14" t="s">
        <v>138</v>
      </c>
      <c r="E44" s="96" t="s">
        <v>139</v>
      </c>
      <c r="F44" s="6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4"/>
      <c r="C45" s="79"/>
      <c r="D45" s="15" t="s">
        <v>140</v>
      </c>
      <c r="E45" s="96" t="s">
        <v>141</v>
      </c>
      <c r="F45" s="6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4"/>
      <c r="C46" s="79"/>
      <c r="D46" s="15" t="s">
        <v>142</v>
      </c>
      <c r="E46" s="96"/>
      <c r="F46" s="6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4"/>
      <c r="C47" s="80"/>
      <c r="D47" s="14" t="s">
        <v>143</v>
      </c>
      <c r="E47" s="96" t="s">
        <v>144</v>
      </c>
      <c r="F47" s="66"/>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4"/>
      <c r="C48" s="78" t="s">
        <v>145</v>
      </c>
      <c r="D48" s="5" t="s">
        <v>146</v>
      </c>
      <c r="E48" s="76" t="s">
        <v>147</v>
      </c>
      <c r="F48" s="6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4"/>
      <c r="C49" s="79"/>
      <c r="D49" s="5" t="s">
        <v>148</v>
      </c>
      <c r="E49" s="76"/>
      <c r="F49" s="66"/>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4"/>
      <c r="C50" s="80"/>
      <c r="D50" s="5" t="s">
        <v>149</v>
      </c>
      <c r="E50" s="76"/>
      <c r="F50" s="6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4"/>
      <c r="C51" s="77" t="s">
        <v>150</v>
      </c>
      <c r="D51" s="65"/>
      <c r="E51" s="75" t="s">
        <v>151</v>
      </c>
      <c r="F51" s="66"/>
      <c r="G51" s="1"/>
      <c r="H51" s="1"/>
      <c r="I51" s="1"/>
      <c r="J51" s="1"/>
      <c r="K51" s="1"/>
      <c r="L51" s="1"/>
      <c r="M51" s="1"/>
      <c r="N51" s="1"/>
      <c r="O51" s="1"/>
      <c r="P51" s="1"/>
      <c r="Q51" s="1"/>
      <c r="R51" s="1"/>
      <c r="S51" s="1"/>
      <c r="T51" s="1"/>
      <c r="U51" s="1"/>
      <c r="V51" s="1"/>
      <c r="W51" s="1"/>
      <c r="X51" s="1"/>
      <c r="Y51" s="1"/>
      <c r="Z51" s="1"/>
      <c r="AA51" s="1"/>
    </row>
    <row r="52" spans="1:27" x14ac:dyDescent="0.15">
      <c r="A52" s="3"/>
      <c r="B52" s="4"/>
      <c r="C52" s="4"/>
      <c r="D52" s="4"/>
      <c r="E52" s="4"/>
      <c r="F52" s="1"/>
      <c r="G52" s="1"/>
      <c r="H52" s="1"/>
      <c r="I52" s="1"/>
      <c r="J52" s="1"/>
      <c r="K52" s="1"/>
      <c r="L52" s="1"/>
      <c r="M52" s="1"/>
      <c r="N52" s="1"/>
      <c r="O52" s="1"/>
      <c r="P52" s="1"/>
      <c r="Q52" s="1"/>
      <c r="R52" s="1"/>
      <c r="S52" s="1"/>
      <c r="T52" s="1"/>
      <c r="U52" s="1"/>
      <c r="V52" s="1"/>
      <c r="W52" s="1"/>
      <c r="X52" s="1"/>
      <c r="Y52" s="1"/>
      <c r="Z52" s="1"/>
      <c r="AA52" s="1"/>
    </row>
    <row r="53" spans="1:27" x14ac:dyDescent="0.15">
      <c r="A53" s="3"/>
      <c r="B53" s="4"/>
      <c r="C53" s="64" t="s">
        <v>152</v>
      </c>
      <c r="D53" s="66"/>
      <c r="E53" s="76"/>
      <c r="F53" s="66"/>
      <c r="G53" s="1"/>
      <c r="H53" s="1"/>
      <c r="I53" s="1"/>
      <c r="J53" s="1"/>
      <c r="K53" s="1"/>
      <c r="L53" s="1"/>
      <c r="M53" s="1"/>
      <c r="N53" s="1"/>
      <c r="O53" s="1"/>
      <c r="P53" s="1"/>
      <c r="Q53" s="1"/>
      <c r="R53" s="1"/>
      <c r="S53" s="1"/>
      <c r="T53" s="1"/>
      <c r="U53" s="1"/>
      <c r="V53" s="1"/>
      <c r="W53" s="1"/>
      <c r="X53" s="1"/>
      <c r="Y53" s="1"/>
      <c r="Z53" s="1"/>
      <c r="AA53" s="1"/>
    </row>
    <row r="54" spans="1:27" x14ac:dyDescent="0.15">
      <c r="A54" s="3"/>
      <c r="B54" s="4"/>
      <c r="C54" s="4"/>
      <c r="D54" s="4"/>
      <c r="E54" s="4"/>
      <c r="F54" s="1"/>
      <c r="G54" s="1"/>
      <c r="H54" s="1"/>
      <c r="I54" s="1"/>
      <c r="J54" s="1"/>
      <c r="K54" s="1"/>
      <c r="L54" s="1"/>
      <c r="M54" s="1"/>
      <c r="N54" s="1"/>
      <c r="O54" s="1"/>
      <c r="P54" s="1"/>
      <c r="Q54" s="1"/>
      <c r="R54" s="1"/>
      <c r="S54" s="1"/>
      <c r="T54" s="1"/>
      <c r="U54" s="1"/>
      <c r="V54" s="1"/>
      <c r="W54" s="1"/>
      <c r="X54" s="1"/>
      <c r="Y54" s="1"/>
      <c r="Z54" s="1"/>
      <c r="AA54" s="1"/>
    </row>
    <row r="55" spans="1:27" x14ac:dyDescent="0.15">
      <c r="A55" s="3"/>
      <c r="B55" s="4"/>
      <c r="C55" s="64" t="s">
        <v>153</v>
      </c>
      <c r="D55" s="66"/>
      <c r="E55" s="76"/>
      <c r="F55" s="66"/>
      <c r="G55" s="1"/>
      <c r="H55" s="1"/>
      <c r="I55" s="1"/>
      <c r="J55" s="1"/>
      <c r="K55" s="1"/>
      <c r="L55" s="1"/>
      <c r="M55" s="1"/>
      <c r="N55" s="1"/>
      <c r="O55" s="1"/>
      <c r="P55" s="1"/>
      <c r="Q55" s="1"/>
      <c r="R55" s="1"/>
      <c r="S55" s="1"/>
      <c r="T55" s="1"/>
      <c r="U55" s="1"/>
      <c r="V55" s="1"/>
      <c r="W55" s="1"/>
      <c r="X55" s="1"/>
      <c r="Y55" s="1"/>
      <c r="Z55" s="1"/>
      <c r="AA55" s="1"/>
    </row>
    <row r="56" spans="1:27" x14ac:dyDescent="0.15">
      <c r="A56" s="3"/>
      <c r="B56" s="4"/>
      <c r="C56" s="4"/>
      <c r="D56" s="4"/>
      <c r="E56" s="4"/>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4" t="s">
        <v>154</v>
      </c>
      <c r="C57" s="65"/>
      <c r="D57" s="65"/>
      <c r="E57" s="65"/>
      <c r="F57" s="66"/>
      <c r="G57" s="1"/>
      <c r="H57" s="1"/>
      <c r="I57" s="1"/>
      <c r="J57" s="1"/>
      <c r="K57" s="1"/>
      <c r="L57" s="1"/>
      <c r="M57" s="1"/>
      <c r="N57" s="1"/>
      <c r="O57" s="1"/>
      <c r="P57" s="1"/>
      <c r="Q57" s="1"/>
      <c r="R57" s="1"/>
      <c r="S57" s="1"/>
      <c r="T57" s="1"/>
      <c r="U57" s="1"/>
      <c r="V57" s="1"/>
      <c r="W57" s="1"/>
      <c r="X57" s="1"/>
      <c r="Y57" s="1"/>
      <c r="Z57" s="1"/>
      <c r="AA57" s="1"/>
    </row>
    <row r="58" spans="1:27" x14ac:dyDescent="0.15">
      <c r="A58" s="3"/>
      <c r="B58" s="4"/>
      <c r="C58" s="4"/>
      <c r="D58" s="4"/>
      <c r="E58" s="4"/>
      <c r="F58" s="1"/>
      <c r="G58" s="1"/>
      <c r="H58" s="1"/>
      <c r="I58" s="1"/>
      <c r="J58" s="1"/>
      <c r="K58" s="1"/>
      <c r="L58" s="1"/>
      <c r="M58" s="1"/>
      <c r="N58" s="1"/>
      <c r="O58" s="1"/>
      <c r="P58" s="1"/>
      <c r="Q58" s="1"/>
      <c r="R58" s="1"/>
      <c r="S58" s="1"/>
      <c r="T58" s="1"/>
      <c r="U58" s="1"/>
      <c r="V58" s="1"/>
      <c r="W58" s="1"/>
      <c r="X58" s="1"/>
      <c r="Y58" s="1"/>
      <c r="Z58" s="1"/>
      <c r="AA58" s="1"/>
    </row>
    <row r="59" spans="1:27" x14ac:dyDescent="0.15">
      <c r="A59" s="3"/>
      <c r="B59" s="4"/>
      <c r="C59" s="9" t="s">
        <v>155</v>
      </c>
      <c r="D59" s="9" t="s">
        <v>1</v>
      </c>
      <c r="E59" s="9" t="s">
        <v>2</v>
      </c>
      <c r="F59" s="9" t="s">
        <v>156</v>
      </c>
      <c r="G59" s="1"/>
      <c r="H59" s="6"/>
      <c r="I59" s="1"/>
      <c r="J59" s="1"/>
      <c r="K59" s="1"/>
      <c r="L59" s="1"/>
      <c r="M59" s="1"/>
      <c r="N59" s="1"/>
      <c r="O59" s="1"/>
      <c r="P59" s="1"/>
      <c r="Q59" s="1"/>
      <c r="R59" s="1"/>
      <c r="S59" s="1"/>
      <c r="T59" s="1"/>
      <c r="U59" s="1"/>
      <c r="V59" s="1"/>
      <c r="W59" s="1"/>
      <c r="X59" s="1"/>
      <c r="Y59" s="1"/>
      <c r="Z59" s="1"/>
      <c r="AA59" s="1"/>
    </row>
    <row r="60" spans="1:27" ht="195" x14ac:dyDescent="0.15">
      <c r="A60" s="3"/>
      <c r="B60" s="4"/>
      <c r="C60" s="16" t="str">
        <f>VLOOKUP($E$5,参照シート!$A$10:$G$15,4,FALSE)</f>
        <v>SSS(Level:99)</v>
      </c>
      <c r="D60" s="37">
        <v>1341</v>
      </c>
      <c r="E60" s="17" t="s">
        <v>97</v>
      </c>
      <c r="F60" s="18" t="s">
        <v>197</v>
      </c>
      <c r="G60" s="1"/>
      <c r="H60" s="4"/>
      <c r="I60" s="1"/>
      <c r="J60" s="1"/>
      <c r="K60" s="1"/>
      <c r="L60" s="1"/>
      <c r="M60" s="1"/>
      <c r="N60" s="1"/>
      <c r="O60" s="1"/>
      <c r="P60" s="1"/>
      <c r="Q60" s="1"/>
      <c r="R60" s="1"/>
      <c r="S60" s="1"/>
      <c r="T60" s="1"/>
      <c r="U60" s="1"/>
      <c r="V60" s="1"/>
      <c r="W60" s="1"/>
      <c r="X60" s="1"/>
      <c r="Y60" s="1"/>
      <c r="Z60" s="1"/>
      <c r="AA60" s="1"/>
    </row>
    <row r="61" spans="1:27" ht="180" x14ac:dyDescent="0.15">
      <c r="A61" s="3"/>
      <c r="B61" s="4"/>
      <c r="C61" s="16" t="str">
        <f>VLOOKUP($E$5,参照シート!$A$10:$G$15,5,FALSE)</f>
        <v>S(Level:99)</v>
      </c>
      <c r="D61" s="37">
        <v>966</v>
      </c>
      <c r="E61" s="17" t="s">
        <v>157</v>
      </c>
      <c r="F61" s="17" t="s">
        <v>210</v>
      </c>
      <c r="G61" s="1"/>
      <c r="H61" s="4"/>
      <c r="I61" s="1"/>
      <c r="J61" s="1"/>
      <c r="K61" s="1"/>
      <c r="L61" s="1"/>
      <c r="M61" s="1"/>
      <c r="N61" s="1"/>
      <c r="O61" s="1"/>
      <c r="P61" s="1"/>
      <c r="Q61" s="1"/>
      <c r="R61" s="1"/>
      <c r="S61" s="1"/>
      <c r="T61" s="1"/>
      <c r="U61" s="1"/>
      <c r="V61" s="1"/>
      <c r="W61" s="1"/>
      <c r="X61" s="1"/>
      <c r="Y61" s="1"/>
      <c r="Z61" s="1"/>
      <c r="AA61" s="1"/>
    </row>
    <row r="62" spans="1:27" ht="195" x14ac:dyDescent="0.15">
      <c r="A62" s="3"/>
      <c r="B62" s="4"/>
      <c r="C62" s="16" t="str">
        <f>VLOOKUP($E$5,参照シート!$A$10:$G$15,6,FALSE)</f>
        <v>SS(Level:99)</v>
      </c>
      <c r="D62" s="37">
        <v>1259</v>
      </c>
      <c r="E62" s="17" t="s">
        <v>147</v>
      </c>
      <c r="F62" s="17" t="s">
        <v>198</v>
      </c>
      <c r="G62" s="1"/>
      <c r="H62" s="6"/>
      <c r="I62" s="1"/>
      <c r="J62" s="1"/>
      <c r="K62" s="1"/>
      <c r="L62" s="1"/>
      <c r="M62" s="1"/>
      <c r="N62" s="1"/>
      <c r="O62" s="1"/>
      <c r="P62" s="1"/>
      <c r="Q62" s="1"/>
      <c r="R62" s="1"/>
      <c r="S62" s="1"/>
      <c r="T62" s="1"/>
      <c r="U62" s="1"/>
      <c r="V62" s="1"/>
      <c r="W62" s="1"/>
      <c r="X62" s="1"/>
      <c r="Y62" s="1"/>
      <c r="Z62" s="1"/>
      <c r="AA62" s="1"/>
    </row>
    <row r="63" spans="1:27" ht="219" customHeight="1" x14ac:dyDescent="0.15">
      <c r="A63" s="3"/>
      <c r="B63" s="4"/>
      <c r="C63" s="16" t="str">
        <f>VLOOKUP($E$5,参照シート!$A$10:$G$15,7,FALSE)</f>
        <v>SSS(Level:99)</v>
      </c>
      <c r="D63" s="37">
        <v>1171</v>
      </c>
      <c r="E63" s="37" t="s">
        <v>209</v>
      </c>
      <c r="F63" s="37" t="s">
        <v>208</v>
      </c>
      <c r="G63" s="1"/>
      <c r="H63" s="1"/>
      <c r="I63" s="1"/>
      <c r="J63" s="1"/>
      <c r="K63" s="1"/>
      <c r="L63" s="1"/>
      <c r="M63" s="1"/>
      <c r="N63" s="1"/>
      <c r="O63" s="1"/>
      <c r="P63" s="1"/>
      <c r="Q63" s="1"/>
      <c r="R63" s="1"/>
      <c r="S63" s="1"/>
      <c r="T63" s="1"/>
      <c r="U63" s="1"/>
      <c r="V63" s="1"/>
      <c r="W63" s="1"/>
    </row>
    <row r="64" spans="1:27" x14ac:dyDescent="0.15">
      <c r="A64" s="3"/>
      <c r="B64" s="4"/>
      <c r="C64" s="20"/>
      <c r="D64" s="20"/>
      <c r="E64" s="20"/>
      <c r="F64" s="40"/>
      <c r="G64" s="1"/>
      <c r="H64" s="1"/>
      <c r="I64" s="1"/>
      <c r="J64" s="1"/>
      <c r="K64" s="1"/>
      <c r="L64" s="1"/>
      <c r="M64" s="1"/>
      <c r="N64" s="1"/>
      <c r="O64" s="1"/>
      <c r="P64" s="1"/>
      <c r="Q64" s="1"/>
      <c r="R64" s="1"/>
      <c r="S64" s="1"/>
      <c r="T64" s="1"/>
      <c r="U64" s="1"/>
      <c r="V64" s="1"/>
      <c r="W64" s="1"/>
      <c r="X64" s="1"/>
      <c r="Y64" s="1"/>
      <c r="Z64" s="1"/>
      <c r="AA64" s="1"/>
    </row>
    <row r="65" spans="1:27" x14ac:dyDescent="0.15">
      <c r="A65" s="3"/>
      <c r="B65" s="4"/>
      <c r="C65" s="4"/>
      <c r="D65" s="4"/>
      <c r="E65" s="4"/>
      <c r="F65" s="4"/>
      <c r="G65" s="1"/>
      <c r="H65" s="1"/>
      <c r="I65" s="1"/>
      <c r="J65" s="1"/>
      <c r="K65" s="1"/>
      <c r="L65" s="1"/>
      <c r="M65" s="1"/>
      <c r="N65" s="1"/>
      <c r="O65" s="1"/>
      <c r="P65" s="1"/>
      <c r="Q65" s="1"/>
      <c r="R65" s="1"/>
      <c r="S65" s="1"/>
      <c r="T65" s="1"/>
      <c r="U65" s="1"/>
      <c r="V65" s="1"/>
      <c r="W65" s="1"/>
      <c r="X65" s="1"/>
      <c r="Y65" s="1"/>
      <c r="Z65" s="1"/>
      <c r="AA65" s="1"/>
    </row>
    <row r="66" spans="1:27" x14ac:dyDescent="0.15">
      <c r="A66" s="3"/>
      <c r="B66" s="22" t="s">
        <v>159</v>
      </c>
      <c r="C66" s="23"/>
      <c r="D66" s="23"/>
      <c r="E66" s="23"/>
      <c r="F66" s="24"/>
      <c r="G66" s="1"/>
      <c r="H66" s="1"/>
      <c r="I66" s="1"/>
      <c r="J66" s="1"/>
      <c r="K66" s="1"/>
      <c r="L66" s="1"/>
      <c r="M66" s="1"/>
      <c r="N66" s="1"/>
      <c r="O66" s="1"/>
      <c r="P66" s="1"/>
      <c r="Q66" s="1"/>
      <c r="R66" s="1"/>
      <c r="S66" s="1"/>
      <c r="T66" s="1"/>
      <c r="U66" s="1"/>
      <c r="V66" s="1"/>
      <c r="W66" s="1"/>
      <c r="X66" s="1"/>
      <c r="Y66" s="1"/>
      <c r="Z66" s="1"/>
      <c r="AA66" s="1"/>
    </row>
    <row r="67" spans="1:27" x14ac:dyDescent="0.15">
      <c r="A67" s="3"/>
      <c r="B67" s="4"/>
      <c r="C67" s="4"/>
      <c r="D67" s="4"/>
      <c r="E67" s="4"/>
      <c r="F67" s="4"/>
      <c r="G67" s="1"/>
      <c r="H67" s="1"/>
      <c r="I67" s="1"/>
      <c r="J67" s="1"/>
      <c r="K67" s="1"/>
      <c r="L67" s="1"/>
      <c r="M67" s="1"/>
      <c r="N67" s="1"/>
      <c r="O67" s="1"/>
      <c r="P67" s="1"/>
      <c r="Q67" s="1"/>
      <c r="R67" s="1"/>
      <c r="S67" s="1"/>
      <c r="T67" s="1"/>
      <c r="U67" s="1"/>
      <c r="V67" s="1"/>
      <c r="W67" s="1"/>
      <c r="X67" s="1"/>
      <c r="Y67" s="1"/>
      <c r="Z67" s="1"/>
      <c r="AA67" s="1"/>
    </row>
    <row r="68" spans="1:27" x14ac:dyDescent="0.15">
      <c r="A68" s="3"/>
      <c r="B68" s="4"/>
      <c r="C68" s="64" t="s">
        <v>174</v>
      </c>
      <c r="D68" s="65"/>
      <c r="E68" s="65"/>
      <c r="F68" s="66"/>
      <c r="G68" s="1"/>
      <c r="H68" s="1"/>
      <c r="I68" s="1"/>
      <c r="J68" s="1"/>
      <c r="K68" s="1"/>
      <c r="L68" s="1"/>
      <c r="M68" s="1"/>
      <c r="N68" s="1"/>
      <c r="O68" s="1"/>
      <c r="P68" s="1"/>
      <c r="Q68" s="1"/>
      <c r="R68" s="1"/>
      <c r="S68" s="1"/>
      <c r="T68" s="1"/>
      <c r="U68" s="1"/>
      <c r="V68" s="1"/>
      <c r="W68" s="1"/>
      <c r="X68" s="1"/>
      <c r="Y68" s="1"/>
      <c r="Z68" s="1"/>
      <c r="AA68" s="1"/>
    </row>
    <row r="69" spans="1:27" s="35" customFormat="1" ht="47" customHeight="1" x14ac:dyDescent="0.15">
      <c r="A69" s="3"/>
      <c r="B69" s="4"/>
      <c r="C69" s="74" t="s">
        <v>207</v>
      </c>
      <c r="D69" s="72"/>
      <c r="E69" s="72"/>
      <c r="F69" s="73"/>
      <c r="G69" s="3"/>
      <c r="H69" s="3"/>
      <c r="I69" s="3"/>
      <c r="J69" s="3"/>
      <c r="K69" s="3"/>
      <c r="L69" s="3"/>
      <c r="M69" s="3"/>
      <c r="N69" s="3"/>
      <c r="O69" s="3"/>
      <c r="P69" s="3"/>
      <c r="Q69" s="3"/>
      <c r="R69" s="3"/>
      <c r="S69" s="3"/>
      <c r="T69" s="3"/>
      <c r="U69" s="3"/>
      <c r="V69" s="3"/>
      <c r="W69" s="3"/>
      <c r="X69" s="3"/>
      <c r="Y69" s="3"/>
      <c r="Z69" s="3"/>
      <c r="AA69" s="3"/>
    </row>
    <row r="70" spans="1:27" x14ac:dyDescent="0.15">
      <c r="A70" s="3"/>
      <c r="B70" s="4"/>
      <c r="C70" s="9" t="s">
        <v>1</v>
      </c>
      <c r="D70" s="9" t="s">
        <v>2</v>
      </c>
      <c r="E70" s="9" t="s">
        <v>175</v>
      </c>
      <c r="F70" s="9" t="s">
        <v>176</v>
      </c>
      <c r="G70" s="1"/>
      <c r="H70" s="1"/>
      <c r="I70" s="1"/>
      <c r="J70" s="1"/>
      <c r="K70" s="1"/>
      <c r="L70" s="1"/>
      <c r="M70" s="1"/>
      <c r="N70" s="1"/>
      <c r="O70" s="1"/>
      <c r="P70" s="1"/>
      <c r="Q70" s="1"/>
      <c r="R70" s="1"/>
      <c r="S70" s="1"/>
      <c r="T70" s="1"/>
      <c r="U70" s="1"/>
      <c r="V70" s="1"/>
      <c r="W70" s="1"/>
      <c r="X70" s="1"/>
      <c r="Y70" s="1"/>
      <c r="Z70" s="1"/>
      <c r="AA70" s="1"/>
    </row>
    <row r="71" spans="1:27" ht="141" customHeight="1" x14ac:dyDescent="0.15">
      <c r="A71" s="3"/>
      <c r="B71" s="4"/>
      <c r="C71" s="38">
        <v>1326</v>
      </c>
      <c r="D71" s="38" t="s">
        <v>199</v>
      </c>
      <c r="E71" s="38" t="s">
        <v>254</v>
      </c>
      <c r="F71" s="39" t="s">
        <v>277</v>
      </c>
      <c r="G71" s="3" t="s">
        <v>200</v>
      </c>
      <c r="H71" s="3" t="s">
        <v>201</v>
      </c>
      <c r="I71" s="3" t="s">
        <v>202</v>
      </c>
      <c r="J71" s="1"/>
      <c r="K71" s="1"/>
      <c r="L71" s="1"/>
      <c r="M71" s="1"/>
      <c r="N71" s="1"/>
      <c r="O71" s="1"/>
      <c r="P71" s="1"/>
      <c r="Q71" s="1"/>
      <c r="R71" s="1"/>
      <c r="S71" s="1"/>
      <c r="T71" s="1"/>
      <c r="U71" s="1"/>
      <c r="V71" s="1"/>
      <c r="W71" s="1"/>
      <c r="X71" s="1"/>
      <c r="Y71" s="1"/>
      <c r="Z71" s="1"/>
      <c r="AA71" s="1"/>
    </row>
    <row r="72" spans="1:27" ht="18" customHeight="1" x14ac:dyDescent="0.15">
      <c r="A72" s="3"/>
      <c r="B72" s="4"/>
      <c r="C72" s="4"/>
      <c r="D72" s="4"/>
      <c r="E72" s="4"/>
      <c r="F72" s="4"/>
      <c r="G72" s="3"/>
      <c r="H72" s="3"/>
      <c r="I72" s="3"/>
      <c r="J72" s="1"/>
      <c r="K72" s="1"/>
      <c r="L72" s="1"/>
      <c r="M72" s="1"/>
      <c r="N72" s="1"/>
      <c r="O72" s="1"/>
      <c r="P72" s="1"/>
      <c r="Q72" s="1"/>
      <c r="R72" s="1"/>
      <c r="S72" s="1"/>
      <c r="T72" s="1"/>
      <c r="U72" s="1"/>
      <c r="V72" s="1"/>
      <c r="W72" s="1"/>
      <c r="X72" s="1"/>
      <c r="Y72" s="1"/>
      <c r="Z72" s="1"/>
      <c r="AA72" s="1"/>
    </row>
    <row r="73" spans="1:27" x14ac:dyDescent="0.15">
      <c r="A73" s="3"/>
      <c r="B73" s="4"/>
      <c r="C73" s="64" t="s">
        <v>182</v>
      </c>
      <c r="D73" s="65"/>
      <c r="E73" s="65"/>
      <c r="F73" s="66"/>
      <c r="G73" s="1"/>
      <c r="H73" s="1"/>
      <c r="I73" s="1"/>
      <c r="J73" s="1"/>
      <c r="K73" s="1"/>
      <c r="L73" s="1"/>
      <c r="M73" s="1"/>
      <c r="N73" s="1"/>
      <c r="O73" s="1"/>
      <c r="P73" s="1"/>
      <c r="Q73" s="1"/>
      <c r="R73" s="1"/>
      <c r="S73" s="1"/>
      <c r="T73" s="1"/>
      <c r="U73" s="1"/>
      <c r="V73" s="1"/>
      <c r="W73" s="1"/>
      <c r="X73" s="1"/>
      <c r="Y73" s="1"/>
      <c r="Z73" s="1"/>
      <c r="AA73" s="1"/>
    </row>
    <row r="74" spans="1:27" s="35" customFormat="1" ht="30" customHeight="1" x14ac:dyDescent="0.15">
      <c r="A74" s="3"/>
      <c r="B74" s="4"/>
      <c r="C74" s="71" t="s">
        <v>206</v>
      </c>
      <c r="D74" s="72"/>
      <c r="E74" s="72"/>
      <c r="F74" s="73"/>
      <c r="G74" s="3"/>
      <c r="H74" s="3"/>
      <c r="I74" s="3"/>
      <c r="J74" s="3"/>
      <c r="K74" s="3"/>
      <c r="L74" s="3"/>
      <c r="M74" s="3"/>
      <c r="N74" s="3"/>
      <c r="O74" s="3"/>
      <c r="P74" s="3"/>
      <c r="Q74" s="3"/>
      <c r="R74" s="3"/>
      <c r="S74" s="3"/>
      <c r="T74" s="3"/>
      <c r="U74" s="3"/>
      <c r="V74" s="3"/>
      <c r="W74" s="3"/>
      <c r="X74" s="3"/>
      <c r="Y74" s="3"/>
      <c r="Z74" s="3"/>
      <c r="AA74" s="3"/>
    </row>
    <row r="75" spans="1:27" x14ac:dyDescent="0.15">
      <c r="A75" s="3"/>
      <c r="B75" s="4"/>
      <c r="C75" s="9" t="s">
        <v>1</v>
      </c>
      <c r="D75" s="9" t="s">
        <v>2</v>
      </c>
      <c r="E75" s="9" t="s">
        <v>175</v>
      </c>
      <c r="F75" s="9" t="s">
        <v>176</v>
      </c>
      <c r="G75" s="1"/>
      <c r="H75" s="1"/>
      <c r="I75" s="1"/>
      <c r="J75" s="1"/>
      <c r="K75" s="1"/>
      <c r="L75" s="1"/>
      <c r="M75" s="1"/>
      <c r="N75" s="1"/>
      <c r="O75" s="1"/>
      <c r="P75" s="1"/>
      <c r="Q75" s="1"/>
      <c r="R75" s="1"/>
      <c r="S75" s="1"/>
      <c r="T75" s="1"/>
      <c r="U75" s="1"/>
      <c r="V75" s="1"/>
      <c r="W75" s="1"/>
      <c r="X75" s="1"/>
      <c r="Y75" s="1"/>
      <c r="Z75" s="1"/>
      <c r="AA75" s="1"/>
    </row>
    <row r="76" spans="1:27" s="36" customFormat="1" ht="90" x14ac:dyDescent="0.15">
      <c r="A76" s="3"/>
      <c r="B76" s="4"/>
      <c r="C76" s="38">
        <v>1058</v>
      </c>
      <c r="D76" s="38" t="s">
        <v>281</v>
      </c>
      <c r="E76" s="38" t="s">
        <v>280</v>
      </c>
      <c r="F76" s="39" t="s">
        <v>279</v>
      </c>
      <c r="G76" s="3" t="s">
        <v>191</v>
      </c>
      <c r="H76" s="3" t="s">
        <v>194</v>
      </c>
      <c r="I76" s="3" t="s">
        <v>193</v>
      </c>
      <c r="J76" s="3"/>
      <c r="K76" s="3"/>
      <c r="L76" s="3"/>
      <c r="M76" s="3"/>
      <c r="N76" s="3"/>
      <c r="O76" s="3"/>
      <c r="P76" s="3"/>
      <c r="Q76" s="3"/>
      <c r="R76" s="3"/>
      <c r="S76" s="3"/>
      <c r="T76" s="3"/>
      <c r="U76" s="3"/>
      <c r="V76" s="3"/>
      <c r="W76" s="3"/>
      <c r="X76" s="3"/>
      <c r="Y76" s="3"/>
      <c r="Z76" s="3"/>
      <c r="AA76" s="3"/>
    </row>
    <row r="77" spans="1:27" s="36" customFormat="1" ht="90" x14ac:dyDescent="0.15">
      <c r="A77" s="3"/>
      <c r="B77" s="4"/>
      <c r="C77" s="113">
        <v>1058</v>
      </c>
      <c r="D77" s="113" t="s">
        <v>203</v>
      </c>
      <c r="E77" s="113" t="s">
        <v>196</v>
      </c>
      <c r="F77" s="114" t="s">
        <v>278</v>
      </c>
      <c r="G77" s="3"/>
      <c r="H77" s="3"/>
      <c r="I77" s="3"/>
      <c r="J77" s="3"/>
      <c r="K77" s="41"/>
      <c r="L77" s="41"/>
      <c r="M77" s="3"/>
      <c r="N77" s="3"/>
      <c r="O77" s="3"/>
      <c r="P77" s="3"/>
      <c r="Q77" s="3"/>
      <c r="R77" s="3"/>
      <c r="S77" s="3"/>
      <c r="T77" s="3"/>
      <c r="U77" s="3"/>
      <c r="V77" s="3"/>
      <c r="W77" s="3"/>
      <c r="X77" s="3"/>
      <c r="Y77" s="3"/>
      <c r="Z77" s="3"/>
      <c r="AA77" s="3"/>
    </row>
    <row r="78" spans="1:27" ht="18" customHeight="1" x14ac:dyDescent="0.15">
      <c r="A78" s="3"/>
      <c r="B78" s="4"/>
      <c r="C78" s="4"/>
      <c r="D78" s="4"/>
      <c r="E78" s="4"/>
      <c r="F78" s="4"/>
      <c r="G78" s="1"/>
      <c r="H78" s="1"/>
      <c r="I78" s="1"/>
      <c r="J78" s="1"/>
      <c r="K78" s="41"/>
      <c r="L78" s="41"/>
      <c r="M78" s="1"/>
      <c r="N78" s="1"/>
      <c r="O78" s="1"/>
      <c r="P78" s="1"/>
      <c r="Q78" s="1"/>
      <c r="R78" s="1"/>
      <c r="S78" s="1"/>
      <c r="T78" s="1"/>
      <c r="U78" s="1"/>
      <c r="V78" s="1"/>
      <c r="W78" s="1"/>
      <c r="X78" s="1"/>
      <c r="Y78" s="1"/>
      <c r="Z78" s="1"/>
      <c r="AA78" s="1"/>
    </row>
    <row r="79" spans="1:27" x14ac:dyDescent="0.15">
      <c r="A79" s="3"/>
      <c r="B79" s="4"/>
      <c r="C79" s="64" t="s">
        <v>185</v>
      </c>
      <c r="D79" s="65"/>
      <c r="E79" s="65"/>
      <c r="F79" s="66"/>
      <c r="G79" s="1"/>
      <c r="H79" s="1"/>
      <c r="I79" s="1"/>
      <c r="J79" s="1"/>
      <c r="K79" s="1"/>
      <c r="L79" s="1"/>
      <c r="M79" s="1"/>
      <c r="N79" s="1"/>
      <c r="O79" s="1"/>
      <c r="P79" s="1"/>
      <c r="Q79" s="1"/>
      <c r="R79" s="1"/>
      <c r="S79" s="1"/>
      <c r="T79" s="1"/>
      <c r="U79" s="1"/>
      <c r="V79" s="1"/>
      <c r="W79" s="1"/>
      <c r="X79" s="1"/>
      <c r="Y79" s="1"/>
      <c r="Z79" s="1"/>
      <c r="AA79" s="1"/>
    </row>
    <row r="80" spans="1:27" s="35" customFormat="1" ht="48" customHeight="1" x14ac:dyDescent="0.15">
      <c r="A80" s="3"/>
      <c r="B80" s="4"/>
      <c r="C80" s="74" t="s">
        <v>205</v>
      </c>
      <c r="D80" s="72"/>
      <c r="E80" s="72"/>
      <c r="F80" s="73"/>
      <c r="G80" s="3"/>
      <c r="H80" s="3"/>
      <c r="I80" s="3"/>
      <c r="J80" s="3"/>
      <c r="K80" s="3"/>
      <c r="L80" s="3"/>
      <c r="M80" s="3"/>
      <c r="N80" s="3"/>
      <c r="O80" s="3"/>
      <c r="P80" s="3"/>
      <c r="Q80" s="3"/>
      <c r="R80" s="3"/>
      <c r="S80" s="3"/>
      <c r="T80" s="3"/>
      <c r="U80" s="3"/>
      <c r="V80" s="3"/>
      <c r="W80" s="3"/>
      <c r="X80" s="3"/>
      <c r="Y80" s="3"/>
      <c r="Z80" s="3"/>
      <c r="AA80" s="3"/>
    </row>
    <row r="81" spans="1:27" x14ac:dyDescent="0.15">
      <c r="A81" s="3"/>
      <c r="B81" s="4"/>
      <c r="C81" s="9" t="s">
        <v>1</v>
      </c>
      <c r="D81" s="9" t="s">
        <v>2</v>
      </c>
      <c r="E81" s="9" t="s">
        <v>175</v>
      </c>
      <c r="F81" s="9" t="s">
        <v>176</v>
      </c>
      <c r="G81" s="1"/>
      <c r="H81" s="1"/>
      <c r="I81" s="1"/>
      <c r="J81" s="1"/>
      <c r="K81" s="1"/>
      <c r="L81" s="1"/>
      <c r="M81" s="1"/>
      <c r="N81" s="1"/>
      <c r="O81" s="1"/>
      <c r="P81" s="1"/>
      <c r="Q81" s="1"/>
      <c r="R81" s="1"/>
      <c r="S81" s="1"/>
      <c r="T81" s="1"/>
      <c r="U81" s="1"/>
      <c r="V81" s="1"/>
      <c r="W81" s="1"/>
      <c r="X81" s="1"/>
      <c r="Y81" s="1"/>
      <c r="Z81" s="1"/>
      <c r="AA81" s="1"/>
    </row>
    <row r="82" spans="1:27" ht="271" customHeight="1" x14ac:dyDescent="0.15">
      <c r="A82" s="3"/>
      <c r="B82" s="4"/>
      <c r="C82" s="38">
        <v>404</v>
      </c>
      <c r="D82" s="38" t="s">
        <v>214</v>
      </c>
      <c r="E82" s="38" t="s">
        <v>212</v>
      </c>
      <c r="F82" s="39" t="s">
        <v>220</v>
      </c>
      <c r="G82" s="3" t="s">
        <v>215</v>
      </c>
      <c r="H82" s="3" t="s">
        <v>216</v>
      </c>
      <c r="I82" s="3" t="s">
        <v>217</v>
      </c>
      <c r="J82" s="1"/>
      <c r="K82" s="1"/>
      <c r="L82" s="1"/>
      <c r="M82" s="1"/>
      <c r="N82" s="1"/>
      <c r="O82" s="1"/>
      <c r="P82" s="1"/>
      <c r="Q82" s="1"/>
      <c r="R82" s="1"/>
      <c r="S82" s="1"/>
      <c r="T82" s="1"/>
      <c r="U82" s="1"/>
      <c r="V82" s="1"/>
      <c r="W82" s="1"/>
      <c r="X82" s="1"/>
      <c r="Y82" s="1"/>
      <c r="Z82" s="1"/>
      <c r="AA82" s="1"/>
    </row>
    <row r="83" spans="1:27" s="36" customFormat="1" ht="149" customHeight="1" x14ac:dyDescent="0.15">
      <c r="A83" s="3"/>
      <c r="B83" s="4"/>
      <c r="C83" s="38">
        <v>815</v>
      </c>
      <c r="D83" s="38" t="s">
        <v>213</v>
      </c>
      <c r="E83" s="38" t="s">
        <v>211</v>
      </c>
      <c r="F83" s="39" t="s">
        <v>255</v>
      </c>
      <c r="G83" s="3"/>
      <c r="H83" s="3"/>
      <c r="I83" s="3"/>
      <c r="J83" s="3"/>
      <c r="K83" s="3"/>
      <c r="L83" s="3"/>
      <c r="M83" s="3"/>
      <c r="N83" s="3"/>
      <c r="O83" s="3"/>
      <c r="P83" s="3"/>
      <c r="Q83" s="3"/>
      <c r="R83" s="3"/>
      <c r="S83" s="3"/>
      <c r="T83" s="3"/>
      <c r="U83" s="3"/>
      <c r="V83" s="3"/>
      <c r="W83" s="3"/>
      <c r="X83" s="3"/>
      <c r="Y83" s="3"/>
      <c r="Z83" s="3"/>
      <c r="AA83" s="3"/>
    </row>
    <row r="84" spans="1:27" ht="18" customHeight="1" x14ac:dyDescent="0.15">
      <c r="A84" s="3"/>
      <c r="B84" s="4"/>
      <c r="C84" s="4"/>
      <c r="D84" s="4"/>
      <c r="E84" s="4"/>
      <c r="F84" s="4"/>
      <c r="G84" s="1"/>
      <c r="H84" s="1"/>
      <c r="I84" s="1"/>
      <c r="J84" s="1"/>
      <c r="K84" s="1"/>
      <c r="L84" s="1"/>
      <c r="M84" s="1"/>
      <c r="N84" s="1"/>
      <c r="O84" s="1"/>
      <c r="P84" s="1"/>
      <c r="Q84" s="1"/>
      <c r="R84" s="1"/>
      <c r="S84" s="1"/>
      <c r="T84" s="1"/>
      <c r="U84" s="1"/>
      <c r="V84" s="1"/>
      <c r="W84" s="1"/>
      <c r="X84" s="1"/>
      <c r="Y84" s="1"/>
      <c r="Z84" s="1"/>
      <c r="AA84" s="1"/>
    </row>
    <row r="85" spans="1:27" x14ac:dyDescent="0.15">
      <c r="A85" s="3"/>
      <c r="B85" s="4"/>
      <c r="C85" s="64" t="s">
        <v>186</v>
      </c>
      <c r="D85" s="65"/>
      <c r="E85" s="65"/>
      <c r="F85" s="66"/>
      <c r="G85" s="1"/>
      <c r="H85" s="1"/>
      <c r="I85" s="1"/>
      <c r="J85" s="1"/>
      <c r="K85" s="1"/>
      <c r="L85" s="1"/>
      <c r="M85" s="1"/>
      <c r="N85" s="1"/>
      <c r="O85" s="1"/>
      <c r="P85" s="1"/>
      <c r="Q85" s="1"/>
      <c r="R85" s="1"/>
      <c r="S85" s="1"/>
      <c r="T85" s="1"/>
      <c r="U85" s="1"/>
      <c r="V85" s="1"/>
      <c r="W85" s="1"/>
      <c r="X85" s="1"/>
      <c r="Y85" s="1"/>
      <c r="Z85" s="1"/>
      <c r="AA85" s="1"/>
    </row>
    <row r="86" spans="1:27" s="35" customFormat="1" ht="72" customHeight="1" x14ac:dyDescent="0.15">
      <c r="A86" s="3"/>
      <c r="B86" s="4"/>
      <c r="C86" s="74" t="s">
        <v>204</v>
      </c>
      <c r="D86" s="72"/>
      <c r="E86" s="72"/>
      <c r="F86" s="73"/>
      <c r="G86" s="3"/>
      <c r="H86" s="3"/>
      <c r="I86" s="3"/>
      <c r="J86" s="3"/>
      <c r="K86" s="3"/>
      <c r="L86" s="3"/>
      <c r="M86" s="3"/>
      <c r="N86" s="3"/>
      <c r="O86" s="3"/>
      <c r="P86" s="3"/>
      <c r="Q86" s="3"/>
      <c r="R86" s="3"/>
      <c r="S86" s="3"/>
      <c r="T86" s="3"/>
      <c r="U86" s="3"/>
      <c r="V86" s="3"/>
      <c r="W86" s="3"/>
      <c r="X86" s="3"/>
      <c r="Y86" s="3"/>
      <c r="Z86" s="3"/>
      <c r="AA86" s="3"/>
    </row>
    <row r="87" spans="1:27" x14ac:dyDescent="0.15">
      <c r="A87" s="3"/>
      <c r="B87" s="4"/>
      <c r="C87" s="9" t="s">
        <v>1</v>
      </c>
      <c r="D87" s="9" t="s">
        <v>2</v>
      </c>
      <c r="E87" s="9" t="s">
        <v>175</v>
      </c>
      <c r="F87" s="9" t="s">
        <v>176</v>
      </c>
      <c r="G87" s="1"/>
      <c r="H87" s="1"/>
      <c r="I87" s="1"/>
      <c r="J87" s="1"/>
      <c r="K87" s="1"/>
      <c r="L87" s="1"/>
      <c r="M87" s="1"/>
      <c r="N87" s="1"/>
      <c r="O87" s="1"/>
      <c r="P87" s="1"/>
      <c r="Q87" s="1"/>
      <c r="R87" s="1"/>
      <c r="S87" s="1"/>
      <c r="T87" s="1"/>
      <c r="U87" s="1"/>
      <c r="V87" s="1"/>
      <c r="W87" s="1"/>
      <c r="X87" s="1"/>
      <c r="Y87" s="1"/>
      <c r="Z87" s="1"/>
      <c r="AA87" s="1"/>
    </row>
    <row r="88" spans="1:27" ht="93" customHeight="1" x14ac:dyDescent="0.15">
      <c r="A88" s="3"/>
      <c r="B88" s="4"/>
      <c r="C88" s="38">
        <v>1330</v>
      </c>
      <c r="D88" s="38" t="s">
        <v>190</v>
      </c>
      <c r="E88" s="38" t="s">
        <v>218</v>
      </c>
      <c r="F88" s="39" t="s">
        <v>262</v>
      </c>
      <c r="G88" s="3" t="s">
        <v>191</v>
      </c>
      <c r="H88" s="3" t="s">
        <v>192</v>
      </c>
      <c r="I88" s="3" t="s">
        <v>193</v>
      </c>
      <c r="J88" s="1"/>
      <c r="K88" s="1"/>
      <c r="L88" s="1"/>
      <c r="M88" s="1"/>
      <c r="N88" s="1"/>
      <c r="O88" s="1"/>
      <c r="P88" s="1"/>
      <c r="Q88" s="1"/>
      <c r="R88" s="1"/>
      <c r="S88" s="1"/>
      <c r="T88" s="1"/>
      <c r="U88" s="1"/>
      <c r="V88" s="1"/>
      <c r="W88" s="1"/>
      <c r="X88" s="1"/>
      <c r="Y88" s="1"/>
      <c r="Z88" s="1"/>
      <c r="AA88" s="1"/>
    </row>
    <row r="89" spans="1:27" ht="149" customHeight="1" x14ac:dyDescent="0.15">
      <c r="A89" s="3"/>
      <c r="B89" s="4"/>
      <c r="C89" s="38">
        <v>1330</v>
      </c>
      <c r="D89" s="38" t="s">
        <v>190</v>
      </c>
      <c r="E89" s="38" t="s">
        <v>219</v>
      </c>
      <c r="F89" s="39" t="s">
        <v>221</v>
      </c>
      <c r="G89" s="3"/>
      <c r="H89" s="1"/>
      <c r="I89" s="1"/>
      <c r="J89" s="1"/>
      <c r="K89" s="1"/>
      <c r="L89" s="1"/>
      <c r="M89" s="1"/>
      <c r="N89" s="1"/>
      <c r="O89" s="1"/>
      <c r="P89" s="1"/>
      <c r="Q89" s="1"/>
      <c r="R89" s="1"/>
      <c r="S89" s="1"/>
      <c r="T89" s="1"/>
      <c r="U89" s="1"/>
      <c r="V89" s="1"/>
      <c r="W89" s="1"/>
      <c r="X89" s="1"/>
      <c r="Y89" s="1"/>
      <c r="Z89" s="1"/>
      <c r="AA89" s="1"/>
    </row>
    <row r="90" spans="1:27" ht="194" customHeight="1" x14ac:dyDescent="0.15">
      <c r="A90" s="3"/>
      <c r="B90" s="4"/>
      <c r="C90" s="39">
        <v>1331</v>
      </c>
      <c r="D90" s="39" t="s">
        <v>189</v>
      </c>
      <c r="E90" s="38" t="s">
        <v>195</v>
      </c>
      <c r="F90" s="39" t="s">
        <v>256</v>
      </c>
      <c r="G90" s="3"/>
      <c r="H90" s="1"/>
      <c r="I90" s="1"/>
      <c r="J90" s="1"/>
      <c r="K90" s="1"/>
      <c r="L90" s="1"/>
      <c r="M90" s="1"/>
      <c r="N90" s="1"/>
      <c r="O90" s="1"/>
      <c r="P90" s="1"/>
      <c r="Q90" s="1"/>
      <c r="R90" s="1"/>
      <c r="S90" s="1"/>
      <c r="T90" s="1"/>
      <c r="U90" s="1"/>
      <c r="V90" s="1"/>
      <c r="W90" s="1"/>
      <c r="X90" s="1"/>
      <c r="Y90" s="1"/>
      <c r="Z90" s="1"/>
      <c r="AA90" s="1"/>
    </row>
    <row r="91" spans="1:27" ht="18" customHeight="1" x14ac:dyDescent="0.15">
      <c r="A91" s="3"/>
      <c r="B91" s="4"/>
      <c r="C91" s="4"/>
      <c r="D91" s="4"/>
      <c r="E91" s="4"/>
      <c r="F91" s="4"/>
      <c r="G91" s="1"/>
      <c r="H91" s="1"/>
      <c r="I91" s="1"/>
      <c r="J91" s="1"/>
      <c r="K91" s="1"/>
      <c r="L91" s="1"/>
      <c r="M91" s="1"/>
      <c r="N91" s="1"/>
      <c r="O91" s="1"/>
      <c r="P91" s="1"/>
      <c r="Q91" s="1"/>
      <c r="R91" s="1"/>
      <c r="S91" s="1"/>
      <c r="T91" s="1"/>
      <c r="U91" s="1"/>
      <c r="V91" s="1"/>
      <c r="W91" s="1"/>
      <c r="X91" s="1"/>
      <c r="Y91" s="1"/>
      <c r="Z91" s="1"/>
      <c r="AA91" s="1"/>
    </row>
    <row r="92" spans="1:27" ht="18" customHeight="1" x14ac:dyDescent="0.15">
      <c r="A92" s="3"/>
      <c r="B92" s="3"/>
      <c r="C92" s="3"/>
      <c r="D92" s="3"/>
      <c r="E92" s="3"/>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sheetData>
  <mergeCells count="81">
    <mergeCell ref="E31:F31"/>
    <mergeCell ref="C69:F69"/>
    <mergeCell ref="C35:C36"/>
    <mergeCell ref="E45:F45"/>
    <mergeCell ref="E44:F44"/>
    <mergeCell ref="E49:F49"/>
    <mergeCell ref="E48:F48"/>
    <mergeCell ref="C42:C47"/>
    <mergeCell ref="E46:F46"/>
    <mergeCell ref="E47:F47"/>
    <mergeCell ref="C38:D38"/>
    <mergeCell ref="E41:F41"/>
    <mergeCell ref="E36:F36"/>
    <mergeCell ref="E32:F32"/>
    <mergeCell ref="E33:F33"/>
    <mergeCell ref="C68:F68"/>
    <mergeCell ref="C86:F86"/>
    <mergeCell ref="E37:F37"/>
    <mergeCell ref="E34:F34"/>
    <mergeCell ref="E35:F35"/>
    <mergeCell ref="E24:F24"/>
    <mergeCell ref="E30:F30"/>
    <mergeCell ref="E29:F29"/>
    <mergeCell ref="E26:F26"/>
    <mergeCell ref="E27:F27"/>
    <mergeCell ref="E42:F42"/>
    <mergeCell ref="E40:F40"/>
    <mergeCell ref="E43:F43"/>
    <mergeCell ref="E39:F39"/>
    <mergeCell ref="E38:F38"/>
    <mergeCell ref="C73:F73"/>
    <mergeCell ref="C79:F79"/>
    <mergeCell ref="H2:O2"/>
    <mergeCell ref="H3:O18"/>
    <mergeCell ref="H21:O36"/>
    <mergeCell ref="Q3:X18"/>
    <mergeCell ref="Q2:X2"/>
    <mergeCell ref="H20:O20"/>
    <mergeCell ref="Q21:X36"/>
    <mergeCell ref="Q20:X20"/>
    <mergeCell ref="E19:F19"/>
    <mergeCell ref="E20:F20"/>
    <mergeCell ref="C33:C34"/>
    <mergeCell ref="C26:C27"/>
    <mergeCell ref="C13:C19"/>
    <mergeCell ref="C20:C25"/>
    <mergeCell ref="C31:C32"/>
    <mergeCell ref="C29:C30"/>
    <mergeCell ref="E23:F23"/>
    <mergeCell ref="E25:F25"/>
    <mergeCell ref="E15:F15"/>
    <mergeCell ref="E16:F16"/>
    <mergeCell ref="E17:F17"/>
    <mergeCell ref="E18:F18"/>
    <mergeCell ref="E22:F22"/>
    <mergeCell ref="E21:F21"/>
    <mergeCell ref="C85:F85"/>
    <mergeCell ref="C74:F74"/>
    <mergeCell ref="C80:F80"/>
    <mergeCell ref="E51:F51"/>
    <mergeCell ref="E50:F50"/>
    <mergeCell ref="E55:F55"/>
    <mergeCell ref="E53:F53"/>
    <mergeCell ref="B57:F57"/>
    <mergeCell ref="C53:D53"/>
    <mergeCell ref="C51:D51"/>
    <mergeCell ref="C48:C50"/>
    <mergeCell ref="C55:D55"/>
    <mergeCell ref="A1:F1"/>
    <mergeCell ref="B3:F3"/>
    <mergeCell ref="E5:F5"/>
    <mergeCell ref="E14:F14"/>
    <mergeCell ref="E7:F7"/>
    <mergeCell ref="E6:F6"/>
    <mergeCell ref="B10:F10"/>
    <mergeCell ref="E12:F12"/>
    <mergeCell ref="E13:F13"/>
    <mergeCell ref="C5:D5"/>
    <mergeCell ref="C6:D6"/>
    <mergeCell ref="C12:D12"/>
    <mergeCell ref="C7:D7"/>
  </mergeCells>
  <phoneticPr fontId="10"/>
  <dataValidations disablePrompts="1" count="1">
    <dataValidation type="list" allowBlank="1" sqref="E5">
      <formula1>"上級,超級,ウィザード,超ウィザード,ランキング,特別クエスト"</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disablePrompts="1"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2" t="s">
        <v>0</v>
      </c>
      <c r="C2" s="2" t="s">
        <v>1</v>
      </c>
      <c r="D2" s="2" t="s">
        <v>2</v>
      </c>
      <c r="E2" s="2" t="s">
        <v>3</v>
      </c>
      <c r="F2" s="2" t="s">
        <v>4</v>
      </c>
      <c r="G2" s="2" t="s">
        <v>5</v>
      </c>
      <c r="H2" s="2" t="s">
        <v>6</v>
      </c>
    </row>
    <row r="3" spans="2:8" ht="15" customHeight="1" x14ac:dyDescent="0.15">
      <c r="B3" s="2"/>
      <c r="C3" s="2"/>
      <c r="D3" s="2"/>
      <c r="E3" s="2"/>
      <c r="F3" s="2"/>
      <c r="G3" s="2"/>
      <c r="H3" s="2"/>
    </row>
    <row r="4" spans="2:8" ht="15" customHeight="1" x14ac:dyDescent="0.15">
      <c r="B4" s="2"/>
      <c r="C4" s="2"/>
      <c r="D4" s="2"/>
      <c r="E4" s="2"/>
      <c r="F4" s="2"/>
      <c r="G4" s="2"/>
      <c r="H4" s="2"/>
    </row>
    <row r="5" spans="2:8" ht="15" customHeight="1" x14ac:dyDescent="0.15">
      <c r="B5" s="2"/>
      <c r="C5" s="2"/>
      <c r="D5" s="2"/>
      <c r="E5" s="2"/>
      <c r="F5" s="2"/>
      <c r="G5" s="2"/>
      <c r="H5" s="2"/>
    </row>
    <row r="6" spans="2:8" ht="15" customHeight="1" x14ac:dyDescent="0.15">
      <c r="B6" s="2"/>
      <c r="C6" s="2"/>
      <c r="D6" s="2"/>
      <c r="E6" s="2"/>
      <c r="F6" s="2"/>
      <c r="G6" s="2"/>
      <c r="H6" s="2"/>
    </row>
    <row r="7" spans="2:8" ht="15" customHeight="1" x14ac:dyDescent="0.15">
      <c r="B7" s="2"/>
      <c r="C7" s="2"/>
      <c r="D7" s="2"/>
      <c r="E7" s="2"/>
      <c r="F7" s="2"/>
      <c r="G7" s="2"/>
      <c r="H7" s="2"/>
    </row>
    <row r="8" spans="2:8" ht="15" customHeight="1" x14ac:dyDescent="0.15">
      <c r="B8" s="2"/>
      <c r="C8" s="2"/>
      <c r="D8" s="2"/>
      <c r="E8" s="2"/>
      <c r="F8" s="2"/>
      <c r="G8" s="2"/>
      <c r="H8" s="2"/>
    </row>
    <row r="9" spans="2:8" ht="15" customHeight="1" x14ac:dyDescent="0.15">
      <c r="B9" s="2"/>
      <c r="C9" s="2"/>
      <c r="D9" s="2"/>
      <c r="E9" s="2"/>
      <c r="F9" s="2"/>
      <c r="G9" s="2"/>
      <c r="H9" s="2"/>
    </row>
    <row r="10" spans="2:8" ht="15" customHeight="1" x14ac:dyDescent="0.15">
      <c r="B10" s="2"/>
      <c r="C10" s="2"/>
      <c r="D10" s="2"/>
      <c r="E10" s="2"/>
      <c r="F10" s="2"/>
      <c r="G10" s="2"/>
      <c r="H10" s="2"/>
    </row>
    <row r="11" spans="2:8" ht="15" customHeight="1" x14ac:dyDescent="0.15">
      <c r="B11" s="2"/>
      <c r="C11" s="2"/>
      <c r="D11" s="2"/>
      <c r="E11" s="2"/>
      <c r="F11" s="2"/>
      <c r="G11" s="2"/>
      <c r="H11" s="2"/>
    </row>
    <row r="12" spans="2:8" ht="15" customHeight="1" x14ac:dyDescent="0.15">
      <c r="B12" s="2"/>
      <c r="C12" s="2"/>
      <c r="D12" s="2"/>
      <c r="E12" s="2"/>
      <c r="F12" s="2"/>
      <c r="G12" s="2"/>
      <c r="H12" s="2"/>
    </row>
    <row r="13" spans="2:8" ht="15" customHeight="1" x14ac:dyDescent="0.15">
      <c r="B13" s="2"/>
      <c r="C13" s="2"/>
      <c r="D13" s="2"/>
      <c r="E13" s="2"/>
      <c r="F13" s="2"/>
      <c r="G13" s="2"/>
      <c r="H13" s="2"/>
    </row>
    <row r="14" spans="2:8" ht="15" customHeight="1" x14ac:dyDescent="0.15">
      <c r="B14" s="2"/>
      <c r="C14" s="2"/>
      <c r="D14" s="2"/>
      <c r="E14" s="2"/>
      <c r="F14" s="2"/>
      <c r="G14" s="2"/>
      <c r="H14" s="2"/>
    </row>
    <row r="15" spans="2:8" ht="15" customHeight="1" x14ac:dyDescent="0.15">
      <c r="B15" s="2"/>
      <c r="C15" s="2"/>
      <c r="D15" s="2"/>
      <c r="E15" s="2"/>
      <c r="F15" s="2"/>
      <c r="G15" s="2"/>
      <c r="H15" s="2"/>
    </row>
    <row r="16" spans="2:8" ht="15" customHeight="1" x14ac:dyDescent="0.15">
      <c r="B16" s="2"/>
      <c r="C16" s="2"/>
      <c r="D16" s="2"/>
      <c r="E16" s="2"/>
      <c r="F16" s="2"/>
      <c r="G16" s="2"/>
      <c r="H16" s="2"/>
    </row>
    <row r="17" spans="2:8" ht="15" customHeight="1" x14ac:dyDescent="0.15">
      <c r="B17" s="2"/>
      <c r="C17" s="2"/>
      <c r="D17" s="2"/>
      <c r="E17" s="2"/>
      <c r="F17" s="2"/>
      <c r="G17" s="2"/>
      <c r="H17" s="2"/>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6" t="s">
        <v>29</v>
      </c>
      <c r="B1" s="1"/>
      <c r="C1" s="1"/>
      <c r="D1" s="1"/>
      <c r="E1" s="1"/>
      <c r="F1" s="1"/>
      <c r="G1" s="1"/>
    </row>
    <row r="2" spans="1:15" ht="15" customHeight="1" x14ac:dyDescent="0.15">
      <c r="A2" s="6" t="s">
        <v>22</v>
      </c>
      <c r="B2" s="1"/>
      <c r="C2" s="1"/>
      <c r="D2" s="1"/>
      <c r="E2" s="3"/>
      <c r="F2" s="3"/>
      <c r="G2" s="3"/>
      <c r="I2" s="3"/>
      <c r="J2" s="3"/>
    </row>
    <row r="3" spans="1:15" ht="15" customHeight="1" x14ac:dyDescent="0.15">
      <c r="A3" s="6" t="s">
        <v>21</v>
      </c>
      <c r="B3" s="1"/>
      <c r="C3" s="1"/>
      <c r="D3" s="3"/>
      <c r="E3" s="3"/>
      <c r="F3" s="3"/>
      <c r="G3" s="3"/>
      <c r="H3" s="3"/>
      <c r="I3" s="3"/>
      <c r="J3" s="3"/>
    </row>
    <row r="4" spans="1:15" ht="15" customHeight="1" x14ac:dyDescent="0.15">
      <c r="A4" s="6" t="s">
        <v>30</v>
      </c>
      <c r="B4" s="1"/>
      <c r="C4" s="1"/>
      <c r="D4" s="3"/>
      <c r="E4" s="3"/>
      <c r="F4" s="3"/>
      <c r="G4" s="3"/>
      <c r="H4" s="3"/>
      <c r="I4" s="3"/>
      <c r="J4" s="3"/>
    </row>
    <row r="5" spans="1:15" ht="15" customHeight="1" x14ac:dyDescent="0.15">
      <c r="A5" s="6" t="s">
        <v>12</v>
      </c>
      <c r="B5" s="1"/>
      <c r="C5" s="1"/>
      <c r="D5" s="3"/>
      <c r="E5" s="3"/>
      <c r="F5" s="3"/>
      <c r="G5" s="3"/>
      <c r="H5" s="3"/>
      <c r="I5" s="3"/>
      <c r="J5" s="3"/>
    </row>
    <row r="6" spans="1:15" ht="15" customHeight="1" x14ac:dyDescent="0.15">
      <c r="A6" s="6" t="s">
        <v>31</v>
      </c>
      <c r="B6" s="1"/>
      <c r="C6" s="1"/>
      <c r="D6" s="3"/>
      <c r="E6" s="3"/>
      <c r="F6" s="3"/>
      <c r="G6" s="3"/>
      <c r="H6" s="3"/>
      <c r="I6" s="3"/>
      <c r="J6" s="3"/>
    </row>
    <row r="7" spans="1:15" ht="15" customHeight="1" x14ac:dyDescent="0.15">
      <c r="A7" s="6" t="s">
        <v>32</v>
      </c>
      <c r="B7" s="1"/>
      <c r="C7" s="1"/>
      <c r="D7" s="3"/>
      <c r="E7" s="3"/>
      <c r="F7" s="3"/>
      <c r="G7" s="3"/>
      <c r="H7" s="3"/>
      <c r="I7" s="3"/>
      <c r="J7" s="3"/>
    </row>
    <row r="8" spans="1:15" x14ac:dyDescent="0.15">
      <c r="A8" s="1"/>
      <c r="B8" s="1"/>
      <c r="C8" s="1"/>
      <c r="D8" s="1"/>
      <c r="E8" s="1"/>
      <c r="F8" s="1"/>
      <c r="G8" s="1"/>
    </row>
    <row r="9" spans="1:15" ht="15" customHeight="1" x14ac:dyDescent="0.15">
      <c r="A9" s="6" t="s">
        <v>13</v>
      </c>
      <c r="B9" s="1"/>
      <c r="C9" s="1"/>
      <c r="D9" s="6" t="s">
        <v>34</v>
      </c>
      <c r="E9" s="6" t="s">
        <v>35</v>
      </c>
      <c r="F9" s="6" t="s">
        <v>36</v>
      </c>
      <c r="G9" s="6" t="s">
        <v>37</v>
      </c>
      <c r="H9" s="6" t="s">
        <v>38</v>
      </c>
      <c r="I9" s="6" t="s">
        <v>39</v>
      </c>
      <c r="J9" s="6" t="s">
        <v>40</v>
      </c>
      <c r="K9" s="6" t="s">
        <v>41</v>
      </c>
      <c r="L9" s="6" t="s">
        <v>42</v>
      </c>
      <c r="M9" s="6" t="s">
        <v>43</v>
      </c>
      <c r="N9" s="6" t="s">
        <v>44</v>
      </c>
      <c r="O9" s="6" t="s">
        <v>16</v>
      </c>
    </row>
    <row r="10" spans="1:15" ht="15" customHeight="1" x14ac:dyDescent="0.15">
      <c r="A10" s="6" t="s">
        <v>22</v>
      </c>
      <c r="B10" s="6" t="s">
        <v>46</v>
      </c>
      <c r="C10" s="6" t="s">
        <v>47</v>
      </c>
      <c r="D10" s="6" t="s">
        <v>48</v>
      </c>
      <c r="E10" s="6" t="s">
        <v>48</v>
      </c>
      <c r="F10" s="6" t="s">
        <v>49</v>
      </c>
      <c r="G10" s="6" t="s">
        <v>50</v>
      </c>
      <c r="H10" s="3" t="s">
        <v>51</v>
      </c>
      <c r="I10" s="3" t="s">
        <v>51</v>
      </c>
      <c r="J10" s="3" t="s">
        <v>51</v>
      </c>
      <c r="K10" s="3" t="s">
        <v>51</v>
      </c>
      <c r="L10" s="3" t="s">
        <v>52</v>
      </c>
      <c r="M10" s="3" t="s">
        <v>52</v>
      </c>
      <c r="N10" s="3" t="s">
        <v>52</v>
      </c>
      <c r="O10" s="3" t="s">
        <v>53</v>
      </c>
    </row>
    <row r="11" spans="1:15" ht="15" customHeight="1" x14ac:dyDescent="0.15">
      <c r="A11" s="6" t="s">
        <v>21</v>
      </c>
      <c r="B11" s="6" t="s">
        <v>46</v>
      </c>
      <c r="C11" s="6" t="s">
        <v>54</v>
      </c>
      <c r="D11" s="6" t="s">
        <v>50</v>
      </c>
      <c r="E11" s="6" t="s">
        <v>50</v>
      </c>
      <c r="F11" s="6" t="s">
        <v>50</v>
      </c>
      <c r="G11" s="6" t="s">
        <v>55</v>
      </c>
      <c r="H11" s="3" t="s">
        <v>51</v>
      </c>
      <c r="I11" s="3" t="s">
        <v>51</v>
      </c>
      <c r="J11" s="3" t="s">
        <v>51</v>
      </c>
      <c r="K11" s="3" t="s">
        <v>52</v>
      </c>
      <c r="L11" s="3" t="s">
        <v>52</v>
      </c>
      <c r="M11" s="3" t="s">
        <v>52</v>
      </c>
      <c r="N11" s="3" t="s">
        <v>51</v>
      </c>
      <c r="O11" s="3" t="s">
        <v>53</v>
      </c>
    </row>
    <row r="12" spans="1:15" ht="15" customHeight="1" x14ac:dyDescent="0.15">
      <c r="A12" s="6" t="s">
        <v>30</v>
      </c>
      <c r="B12" s="6" t="s">
        <v>57</v>
      </c>
      <c r="C12" s="6" t="s">
        <v>58</v>
      </c>
      <c r="D12" s="6" t="s">
        <v>59</v>
      </c>
      <c r="E12" s="6" t="s">
        <v>60</v>
      </c>
      <c r="F12" s="6" t="s">
        <v>60</v>
      </c>
      <c r="G12" s="6" t="s">
        <v>61</v>
      </c>
      <c r="H12" s="3" t="s">
        <v>51</v>
      </c>
      <c r="I12" s="3" t="s">
        <v>52</v>
      </c>
      <c r="J12" s="3" t="s">
        <v>52</v>
      </c>
      <c r="K12" s="3" t="s">
        <v>51</v>
      </c>
      <c r="L12" s="3" t="s">
        <v>51</v>
      </c>
      <c r="M12" s="3" t="s">
        <v>51</v>
      </c>
      <c r="N12" s="3" t="s">
        <v>51</v>
      </c>
      <c r="O12" s="3" t="str">
        <f>CONCATENATE(基礎設計!E21,"襲来！")</f>
        <v>スサノオ襲来！</v>
      </c>
    </row>
    <row r="13" spans="1:15" ht="15" customHeight="1" x14ac:dyDescent="0.15">
      <c r="A13" s="6" t="s">
        <v>12</v>
      </c>
      <c r="B13" s="6" t="s">
        <v>63</v>
      </c>
      <c r="C13" s="6" t="s">
        <v>18</v>
      </c>
      <c r="D13" s="6" t="s">
        <v>61</v>
      </c>
      <c r="E13" s="6" t="s">
        <v>60</v>
      </c>
      <c r="F13" s="6" t="s">
        <v>59</v>
      </c>
      <c r="G13" s="6" t="s">
        <v>61</v>
      </c>
      <c r="H13" s="3" t="s">
        <v>52</v>
      </c>
      <c r="I13" s="3" t="s">
        <v>51</v>
      </c>
      <c r="J13" s="3" t="s">
        <v>51</v>
      </c>
      <c r="K13" s="3" t="s">
        <v>51</v>
      </c>
      <c r="L13" s="3" t="s">
        <v>51</v>
      </c>
      <c r="M13" s="3" t="s">
        <v>51</v>
      </c>
      <c r="N13" s="3" t="s">
        <v>51</v>
      </c>
      <c r="O13" s="3" t="str">
        <f>CONCATENATE(基礎設計!E21,"襲来！")</f>
        <v>スサノオ襲来！</v>
      </c>
    </row>
    <row r="14" spans="1:15" ht="15" customHeight="1" x14ac:dyDescent="0.15">
      <c r="A14" s="6" t="s">
        <v>31</v>
      </c>
      <c r="B14" s="6" t="s">
        <v>65</v>
      </c>
      <c r="C14" s="6" t="s">
        <v>19</v>
      </c>
      <c r="D14" s="6" t="s">
        <v>61</v>
      </c>
      <c r="E14" s="6" t="s">
        <v>61</v>
      </c>
      <c r="F14" s="6" t="s">
        <v>61</v>
      </c>
      <c r="G14" s="6" t="s">
        <v>61</v>
      </c>
      <c r="H14" s="3" t="s">
        <v>51</v>
      </c>
      <c r="I14" s="3" t="s">
        <v>52</v>
      </c>
      <c r="J14" s="3" t="s">
        <v>51</v>
      </c>
      <c r="K14" s="3" t="s">
        <v>51</v>
      </c>
      <c r="L14" s="3" t="s">
        <v>51</v>
      </c>
      <c r="M14" s="3" t="s">
        <v>51</v>
      </c>
      <c r="N14" s="3" t="s">
        <v>51</v>
      </c>
      <c r="O14" s="3" t="str">
        <f>CONCATENATE(基礎設計!E21,"チャレンジ")</f>
        <v>スサノオチャレンジ</v>
      </c>
    </row>
    <row r="15" spans="1:15" ht="15" customHeight="1" x14ac:dyDescent="0.15">
      <c r="A15" s="6" t="s">
        <v>32</v>
      </c>
      <c r="B15" s="6" t="s">
        <v>66</v>
      </c>
      <c r="C15" s="6" t="s">
        <v>67</v>
      </c>
      <c r="D15" s="6" t="s">
        <v>68</v>
      </c>
      <c r="E15" s="6" t="s">
        <v>68</v>
      </c>
      <c r="F15" s="6" t="s">
        <v>68</v>
      </c>
      <c r="G15" s="6" t="s">
        <v>68</v>
      </c>
      <c r="H15" s="6" t="s">
        <v>68</v>
      </c>
      <c r="I15" s="6" t="s">
        <v>68</v>
      </c>
      <c r="J15" s="6" t="s">
        <v>68</v>
      </c>
      <c r="K15" s="6" t="s">
        <v>68</v>
      </c>
      <c r="L15" s="6" t="s">
        <v>68</v>
      </c>
      <c r="M15" s="6" t="s">
        <v>68</v>
      </c>
      <c r="N15" s="6" t="s">
        <v>68</v>
      </c>
      <c r="O15" s="6" t="s">
        <v>68</v>
      </c>
    </row>
    <row r="16" spans="1:15" x14ac:dyDescent="0.15">
      <c r="A16" s="1"/>
      <c r="B16" s="1"/>
      <c r="C16" s="1"/>
      <c r="D16" s="1"/>
      <c r="E16" s="1"/>
      <c r="F16" s="1"/>
      <c r="G16" s="1"/>
    </row>
    <row r="17" spans="1:26" ht="15" customHeight="1" x14ac:dyDescent="0.15">
      <c r="A17" s="6" t="s">
        <v>14</v>
      </c>
      <c r="B17" s="1"/>
      <c r="C17" s="1"/>
      <c r="D17" s="1"/>
      <c r="E17" s="1"/>
      <c r="F17" s="1"/>
      <c r="G17" s="1"/>
    </row>
    <row r="18" spans="1:26" ht="15" customHeight="1" x14ac:dyDescent="0.15">
      <c r="A18" s="6" t="s">
        <v>22</v>
      </c>
      <c r="B18" s="6" t="s">
        <v>69</v>
      </c>
      <c r="C18" s="1"/>
      <c r="D18" s="1"/>
      <c r="E18" s="1"/>
      <c r="F18" s="1"/>
      <c r="G18" s="1"/>
    </row>
    <row r="19" spans="1:26" ht="15" customHeight="1" x14ac:dyDescent="0.15">
      <c r="A19" s="6" t="s">
        <v>21</v>
      </c>
      <c r="B19" s="6" t="s">
        <v>69</v>
      </c>
      <c r="C19" s="1"/>
      <c r="D19" s="1"/>
      <c r="E19" s="1"/>
      <c r="F19" s="1"/>
      <c r="G19" s="1"/>
    </row>
    <row r="20" spans="1:26" ht="15" customHeight="1" x14ac:dyDescent="0.15">
      <c r="A20" s="6" t="s">
        <v>30</v>
      </c>
      <c r="B20" s="6" t="s">
        <v>70</v>
      </c>
      <c r="C20" s="1"/>
      <c r="D20" s="1"/>
      <c r="E20" s="1"/>
      <c r="F20" s="1"/>
      <c r="G20" s="1"/>
    </row>
    <row r="21" spans="1:26" ht="15" customHeight="1" x14ac:dyDescent="0.15">
      <c r="A21" s="6" t="s">
        <v>12</v>
      </c>
      <c r="B21" s="6" t="s">
        <v>71</v>
      </c>
      <c r="C21" s="1"/>
      <c r="D21" s="1"/>
      <c r="E21" s="1"/>
      <c r="F21" s="1"/>
      <c r="G21" s="1"/>
    </row>
    <row r="22" spans="1:26" ht="15" customHeight="1" x14ac:dyDescent="0.15">
      <c r="A22" s="6" t="s">
        <v>31</v>
      </c>
      <c r="B22" s="6" t="s">
        <v>72</v>
      </c>
      <c r="C22" s="1"/>
      <c r="D22" s="1"/>
      <c r="E22" s="1"/>
      <c r="F22" s="1"/>
      <c r="G22" s="1"/>
    </row>
    <row r="23" spans="1:26" ht="15" customHeight="1" x14ac:dyDescent="0.15">
      <c r="A23" s="6" t="s">
        <v>32</v>
      </c>
      <c r="B23" s="6" t="s">
        <v>73</v>
      </c>
      <c r="C23" s="1"/>
      <c r="D23" s="1"/>
      <c r="E23" s="1"/>
      <c r="F23" s="1"/>
      <c r="G23" s="1"/>
    </row>
    <row r="24" spans="1:26" x14ac:dyDescent="0.15">
      <c r="A24" s="1"/>
      <c r="B24" s="1"/>
      <c r="C24" s="1"/>
      <c r="D24" s="1"/>
      <c r="E24" s="1"/>
      <c r="F24" s="1"/>
      <c r="G24" s="1"/>
    </row>
    <row r="25" spans="1:26" ht="15" customHeight="1" x14ac:dyDescent="0.15">
      <c r="A25" s="6" t="s">
        <v>74</v>
      </c>
      <c r="B25" s="1"/>
      <c r="C25" s="1"/>
      <c r="D25" s="1"/>
      <c r="E25" s="1"/>
      <c r="F25" s="1"/>
      <c r="G25" s="1"/>
    </row>
    <row r="26" spans="1:26" ht="15" customHeight="1" x14ac:dyDescent="0.15">
      <c r="A26" s="3" t="s">
        <v>75</v>
      </c>
      <c r="B26" s="1"/>
      <c r="C26" s="1"/>
      <c r="D26" s="1"/>
      <c r="E26" s="1"/>
      <c r="F26" s="1"/>
      <c r="G26" s="1"/>
    </row>
    <row r="27" spans="1:26" ht="15" customHeight="1" x14ac:dyDescent="0.15">
      <c r="A27" s="6" t="s">
        <v>76</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77</v>
      </c>
      <c r="B28" s="1"/>
      <c r="C28" s="1"/>
      <c r="D28" s="1"/>
      <c r="E28" s="1"/>
      <c r="F28" s="1"/>
      <c r="G28" s="1"/>
    </row>
    <row r="29" spans="1:26" ht="15" customHeight="1" x14ac:dyDescent="0.15">
      <c r="A29" s="3" t="s">
        <v>79</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80</v>
      </c>
      <c r="B30" s="1"/>
      <c r="C30" s="1"/>
      <c r="D30" s="1"/>
      <c r="E30" s="1"/>
      <c r="F30" s="1"/>
      <c r="G30" s="1"/>
    </row>
    <row r="31" spans="1:26" ht="15" customHeight="1" x14ac:dyDescent="0.15">
      <c r="A31" s="3" t="s">
        <v>81</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82</v>
      </c>
      <c r="B32" s="1"/>
      <c r="C32" s="1"/>
      <c r="D32" s="1"/>
      <c r="E32" s="1"/>
      <c r="F32" s="1"/>
      <c r="G32" s="1"/>
    </row>
    <row r="33" spans="1:26" ht="15" customHeight="1" x14ac:dyDescent="0.15">
      <c r="A33" s="3" t="s">
        <v>83</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84</v>
      </c>
      <c r="B34" s="1"/>
      <c r="C34" s="1"/>
      <c r="D34" s="1"/>
      <c r="E34" s="1"/>
      <c r="F34" s="1"/>
      <c r="G34" s="1"/>
    </row>
    <row r="35" spans="1:26" x14ac:dyDescent="0.15">
      <c r="A35" s="1"/>
      <c r="B35" s="1"/>
      <c r="C35" s="1"/>
      <c r="D35" s="1"/>
      <c r="E35" s="1"/>
      <c r="F35" s="1"/>
      <c r="G35" s="1"/>
    </row>
    <row r="36" spans="1:26" ht="15" customHeight="1" x14ac:dyDescent="0.15">
      <c r="A36" s="3" t="s">
        <v>3</v>
      </c>
      <c r="B36" s="1"/>
      <c r="C36" s="1"/>
      <c r="D36" s="1"/>
      <c r="E36" s="1"/>
      <c r="F36" s="1"/>
      <c r="G36" s="1"/>
    </row>
    <row r="37" spans="1:26" ht="15" customHeight="1" x14ac:dyDescent="0.15">
      <c r="A37" s="3" t="s">
        <v>45</v>
      </c>
      <c r="B37" s="1"/>
      <c r="C37" s="1"/>
      <c r="D37" s="1"/>
      <c r="E37" s="1"/>
      <c r="F37" s="1"/>
      <c r="G37" s="1"/>
    </row>
    <row r="38" spans="1:26" ht="15" customHeight="1" x14ac:dyDescent="0.15">
      <c r="A38" s="3" t="s">
        <v>85</v>
      </c>
      <c r="B38" s="1"/>
      <c r="C38" s="1"/>
      <c r="D38" s="1"/>
      <c r="E38" s="1"/>
      <c r="F38" s="1"/>
      <c r="G38" s="1"/>
    </row>
    <row r="39" spans="1:26" ht="15" customHeight="1" x14ac:dyDescent="0.15">
      <c r="A39" s="3" t="s">
        <v>87</v>
      </c>
      <c r="B39" s="1"/>
      <c r="C39" s="1"/>
      <c r="D39" s="1"/>
      <c r="E39" s="1"/>
      <c r="F39" s="1"/>
      <c r="G39" s="1"/>
    </row>
    <row r="40" spans="1:26" ht="15" customHeight="1" x14ac:dyDescent="0.15">
      <c r="A40" s="3" t="s">
        <v>88</v>
      </c>
      <c r="B40" s="1"/>
      <c r="C40" s="1"/>
      <c r="D40" s="1"/>
      <c r="E40" s="1"/>
      <c r="F40" s="1"/>
      <c r="G40" s="1"/>
    </row>
    <row r="41" spans="1:26" x14ac:dyDescent="0.15">
      <c r="A41" s="1"/>
      <c r="B41" s="1"/>
      <c r="C41" s="1"/>
      <c r="D41" s="1"/>
      <c r="E41" s="1"/>
      <c r="F41" s="1"/>
      <c r="G41" s="1"/>
    </row>
    <row r="42" spans="1:26" ht="15" customHeight="1" x14ac:dyDescent="0.15">
      <c r="A42" s="1" t="s">
        <v>89</v>
      </c>
      <c r="B42" s="1"/>
      <c r="C42" s="1"/>
      <c r="D42" s="1"/>
      <c r="E42" s="1"/>
      <c r="F42" s="1"/>
      <c r="G42" s="1"/>
    </row>
    <row r="43" spans="1:26" ht="15" customHeight="1" x14ac:dyDescent="0.15">
      <c r="A43" s="1" t="s">
        <v>90</v>
      </c>
      <c r="B43" s="1"/>
      <c r="C43" s="1"/>
      <c r="D43" s="1"/>
      <c r="E43" s="1"/>
      <c r="F43" s="1"/>
      <c r="G43" s="1"/>
    </row>
    <row r="44" spans="1:26" ht="15" customHeight="1" x14ac:dyDescent="0.15">
      <c r="A44" s="1" t="s">
        <v>91</v>
      </c>
      <c r="B44" s="1"/>
      <c r="C44" s="1"/>
      <c r="D44" s="1"/>
      <c r="E44" s="1"/>
      <c r="F44" s="1"/>
      <c r="G44" s="1"/>
    </row>
    <row r="45" spans="1:26" ht="15" customHeight="1" x14ac:dyDescent="0.15">
      <c r="A45" s="1" t="s">
        <v>92</v>
      </c>
      <c r="B45" s="1"/>
      <c r="C45" s="1"/>
      <c r="D45" s="1"/>
      <c r="E45" s="1"/>
      <c r="F45" s="1"/>
      <c r="G45" s="1"/>
    </row>
    <row r="46" spans="1:26" ht="15" customHeight="1" x14ac:dyDescent="0.15">
      <c r="A46" s="1" t="s">
        <v>93</v>
      </c>
      <c r="B46" s="1"/>
      <c r="C46" s="1"/>
      <c r="D46" s="1"/>
      <c r="E46" s="1"/>
      <c r="F46" s="1"/>
      <c r="G46" s="1"/>
    </row>
    <row r="47" spans="1:26" ht="15" customHeight="1" x14ac:dyDescent="0.15">
      <c r="A47" s="1" t="s">
        <v>94</v>
      </c>
      <c r="B47" s="1"/>
      <c r="C47" s="1"/>
      <c r="D47" s="1"/>
      <c r="E47" s="1"/>
      <c r="F47" s="1"/>
      <c r="G47" s="1"/>
    </row>
    <row r="48" spans="1:26" ht="15" customHeight="1" x14ac:dyDescent="0.15">
      <c r="A48" s="1" t="s">
        <v>95</v>
      </c>
      <c r="B48" s="1"/>
      <c r="C48" s="1"/>
      <c r="D48" s="1"/>
      <c r="E48" s="1"/>
      <c r="F48" s="1"/>
      <c r="G48" s="1"/>
    </row>
    <row r="49" spans="1:7" x14ac:dyDescent="0.15">
      <c r="A49" s="1"/>
      <c r="B49" s="1"/>
      <c r="C49" s="1"/>
      <c r="D49" s="1"/>
      <c r="E49" s="1"/>
      <c r="F49" s="1"/>
      <c r="G49" s="1"/>
    </row>
    <row r="50" spans="1:7" ht="15" customHeight="1" x14ac:dyDescent="0.15">
      <c r="A50" s="1" t="s">
        <v>96</v>
      </c>
      <c r="B50" s="1"/>
      <c r="C50" s="1"/>
      <c r="D50" s="1"/>
      <c r="E50" s="1"/>
      <c r="F50" s="1"/>
      <c r="G50" s="1"/>
    </row>
    <row r="51" spans="1:7" ht="15" customHeight="1" x14ac:dyDescent="0.15">
      <c r="A51" s="1" t="s">
        <v>98</v>
      </c>
      <c r="B51" s="1"/>
      <c r="C51" s="1"/>
      <c r="D51" s="1"/>
      <c r="E51" s="1"/>
      <c r="F51" s="1"/>
      <c r="G51" s="1"/>
    </row>
    <row r="52" spans="1:7" ht="15" customHeight="1" x14ac:dyDescent="0.15">
      <c r="A52" s="1" t="s">
        <v>99</v>
      </c>
      <c r="B52" s="1"/>
      <c r="C52" s="1"/>
      <c r="D52" s="1"/>
      <c r="E52" s="1"/>
      <c r="F52" s="1"/>
      <c r="G52" s="1"/>
    </row>
    <row r="53" spans="1:7" ht="15" customHeight="1" x14ac:dyDescent="0.15">
      <c r="A53" s="1" t="s">
        <v>100</v>
      </c>
      <c r="B53" s="1"/>
      <c r="C53" s="1"/>
      <c r="D53" s="1"/>
      <c r="E53" s="1"/>
      <c r="F53" s="1"/>
      <c r="G53" s="1"/>
    </row>
    <row r="54" spans="1:7" ht="15" customHeight="1" x14ac:dyDescent="0.15">
      <c r="A54" s="1" t="s">
        <v>101</v>
      </c>
      <c r="B54" s="1"/>
      <c r="C54" s="1"/>
      <c r="D54" s="1"/>
      <c r="E54" s="1"/>
      <c r="F54" s="1"/>
      <c r="G54" s="1"/>
    </row>
    <row r="55" spans="1:7" ht="15" customHeight="1" x14ac:dyDescent="0.15">
      <c r="A55" s="1" t="s">
        <v>62</v>
      </c>
      <c r="B55" s="1"/>
      <c r="C55" s="1"/>
      <c r="D55" s="1"/>
      <c r="E55" s="1"/>
      <c r="F55" s="1"/>
      <c r="G55" s="1"/>
    </row>
    <row r="56" spans="1:7" ht="15" customHeight="1" x14ac:dyDescent="0.15">
      <c r="A56" s="1" t="s">
        <v>102</v>
      </c>
      <c r="B56" s="1"/>
      <c r="C56" s="1"/>
      <c r="D56" s="1"/>
      <c r="E56" s="1"/>
      <c r="F56" s="1"/>
      <c r="G56" s="1"/>
    </row>
    <row r="57" spans="1:7" ht="15" customHeight="1" x14ac:dyDescent="0.15">
      <c r="A57" s="1" t="s">
        <v>103</v>
      </c>
      <c r="B57" s="1"/>
      <c r="C57" s="1"/>
      <c r="D57" s="1"/>
      <c r="E57" s="1"/>
      <c r="F57" s="1"/>
      <c r="G57" s="1"/>
    </row>
    <row r="58" spans="1:7" ht="15" customHeight="1" x14ac:dyDescent="0.15">
      <c r="A58" s="1" t="s">
        <v>104</v>
      </c>
      <c r="B58" s="1"/>
      <c r="C58" s="1"/>
      <c r="D58" s="1"/>
      <c r="E58" s="1"/>
      <c r="F58" s="1"/>
      <c r="G58" s="1"/>
    </row>
    <row r="59" spans="1:7" ht="15" customHeight="1" x14ac:dyDescent="0.15">
      <c r="A59" s="1" t="s">
        <v>105</v>
      </c>
      <c r="B59" s="1"/>
      <c r="C59" s="1"/>
      <c r="D59" s="1"/>
      <c r="E59" s="1"/>
      <c r="F59" s="1"/>
      <c r="G59" s="1"/>
    </row>
    <row r="60" spans="1:7" ht="15" customHeight="1" x14ac:dyDescent="0.15">
      <c r="A60" s="1" t="s">
        <v>106</v>
      </c>
      <c r="B60" s="1"/>
      <c r="C60" s="1"/>
      <c r="D60" s="1"/>
      <c r="E60" s="1"/>
      <c r="F60" s="1"/>
      <c r="G60" s="1"/>
    </row>
    <row r="61" spans="1:7" ht="15" customHeight="1" x14ac:dyDescent="0.15">
      <c r="A61" s="1" t="s">
        <v>107</v>
      </c>
      <c r="B61" s="1"/>
      <c r="C61" s="1"/>
      <c r="D61" s="1"/>
      <c r="E61" s="1"/>
      <c r="F61" s="1"/>
      <c r="G61" s="1"/>
    </row>
    <row r="62" spans="1:7" ht="15" customHeight="1" x14ac:dyDescent="0.15">
      <c r="A62" s="1" t="s">
        <v>108</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993"/>
  <sheetViews>
    <sheetView topLeftCell="A3" workbookViewId="0">
      <selection activeCell="D24" sqref="D24"/>
    </sheetView>
  </sheetViews>
  <sheetFormatPr baseColWidth="12" defaultColWidth="13.5" defaultRowHeight="15" customHeight="1" x14ac:dyDescent="0.15"/>
  <cols>
    <col min="1" max="1" width="1.83203125" customWidth="1"/>
    <col min="2" max="2" width="9.6640625" customWidth="1"/>
    <col min="3" max="3" width="12.33203125" customWidth="1"/>
    <col min="4" max="4" width="24" bestFit="1" customWidth="1"/>
    <col min="5" max="5" width="16.3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9" t="s">
        <v>120</v>
      </c>
      <c r="C2" s="63"/>
      <c r="D2" s="63"/>
      <c r="E2" s="63"/>
      <c r="F2" s="63"/>
      <c r="G2" s="63"/>
      <c r="H2" s="63"/>
      <c r="I2" s="63"/>
      <c r="J2" s="63"/>
      <c r="K2" s="63"/>
      <c r="L2" s="63"/>
      <c r="M2" s="63"/>
      <c r="N2" s="63"/>
      <c r="O2" s="63"/>
      <c r="P2" s="19"/>
      <c r="Q2" s="19"/>
      <c r="R2" s="7"/>
      <c r="S2" s="7"/>
      <c r="T2" s="7"/>
      <c r="U2" s="7"/>
      <c r="V2" s="7"/>
      <c r="W2" s="7"/>
      <c r="X2" s="7"/>
      <c r="Y2" s="7"/>
      <c r="Z2" s="7"/>
    </row>
    <row r="3" spans="1:26" ht="22.5" customHeight="1" x14ac:dyDescent="0.15">
      <c r="A3" s="7"/>
      <c r="B3" s="21" t="s">
        <v>158</v>
      </c>
      <c r="C3" s="21" t="s">
        <v>160</v>
      </c>
      <c r="D3" s="21" t="s">
        <v>2</v>
      </c>
      <c r="E3" s="21" t="s">
        <v>161</v>
      </c>
      <c r="F3" s="21" t="s">
        <v>162</v>
      </c>
      <c r="G3" s="21" t="s">
        <v>163</v>
      </c>
      <c r="H3" s="21" t="s">
        <v>164</v>
      </c>
      <c r="I3" s="21" t="s">
        <v>165</v>
      </c>
      <c r="J3" s="21" t="s">
        <v>166</v>
      </c>
      <c r="K3" s="21" t="s">
        <v>167</v>
      </c>
      <c r="L3" s="21" t="s">
        <v>168</v>
      </c>
      <c r="M3" s="21" t="s">
        <v>169</v>
      </c>
      <c r="N3" s="21" t="s">
        <v>170</v>
      </c>
      <c r="O3" s="21" t="s">
        <v>171</v>
      </c>
      <c r="P3" s="21" t="s">
        <v>172</v>
      </c>
      <c r="Q3" s="21" t="s">
        <v>173</v>
      </c>
      <c r="R3" s="7"/>
      <c r="S3" s="7"/>
      <c r="T3" s="7"/>
      <c r="U3" s="7"/>
      <c r="V3" s="7"/>
      <c r="W3" s="7"/>
      <c r="X3" s="7"/>
      <c r="Y3" s="7"/>
      <c r="Z3" s="7"/>
    </row>
    <row r="4" spans="1:26" s="44" customFormat="1" ht="22.5" customHeight="1" x14ac:dyDescent="0.15">
      <c r="A4" s="7"/>
      <c r="B4" s="25" t="s">
        <v>237</v>
      </c>
      <c r="C4" s="25">
        <v>1341</v>
      </c>
      <c r="D4" s="26" t="s">
        <v>226</v>
      </c>
      <c r="E4" s="26" t="s">
        <v>227</v>
      </c>
      <c r="F4" s="26">
        <v>55</v>
      </c>
      <c r="G4" s="26">
        <v>99</v>
      </c>
      <c r="H4" s="26">
        <v>6854</v>
      </c>
      <c r="I4" s="26"/>
      <c r="J4" s="26">
        <v>4301</v>
      </c>
      <c r="K4" s="26"/>
      <c r="L4" s="26">
        <v>4998</v>
      </c>
      <c r="M4" s="26">
        <v>99</v>
      </c>
      <c r="N4" s="26">
        <v>99</v>
      </c>
      <c r="O4" s="98">
        <v>27074</v>
      </c>
      <c r="P4" s="26" t="s">
        <v>228</v>
      </c>
      <c r="Q4" s="26" t="s">
        <v>229</v>
      </c>
      <c r="R4" s="7"/>
      <c r="S4" s="7"/>
      <c r="T4" s="7"/>
      <c r="U4" s="7"/>
      <c r="V4" s="7"/>
      <c r="W4" s="7"/>
      <c r="X4" s="7"/>
      <c r="Y4" s="7"/>
      <c r="Z4" s="7"/>
    </row>
    <row r="5" spans="1:26" s="44" customFormat="1" ht="22.5" customHeight="1" x14ac:dyDescent="0.15">
      <c r="A5" s="7"/>
      <c r="B5" s="25" t="s">
        <v>237</v>
      </c>
      <c r="C5" s="25">
        <v>966</v>
      </c>
      <c r="D5" s="26" t="s">
        <v>230</v>
      </c>
      <c r="E5" s="26" t="s">
        <v>231</v>
      </c>
      <c r="F5" s="26">
        <v>50</v>
      </c>
      <c r="G5" s="26">
        <v>99</v>
      </c>
      <c r="H5" s="26">
        <v>6855</v>
      </c>
      <c r="I5" s="26"/>
      <c r="J5" s="26">
        <v>6123</v>
      </c>
      <c r="K5" s="26">
        <v>99</v>
      </c>
      <c r="L5" s="26">
        <v>2004</v>
      </c>
      <c r="M5" s="26"/>
      <c r="N5" s="26">
        <v>99</v>
      </c>
      <c r="O5" s="79"/>
      <c r="P5" s="26" t="s">
        <v>232</v>
      </c>
      <c r="Q5" s="26" t="s">
        <v>233</v>
      </c>
      <c r="R5" s="7"/>
      <c r="S5" s="7"/>
      <c r="T5" s="7"/>
      <c r="U5" s="7"/>
      <c r="V5" s="7"/>
      <c r="W5" s="7"/>
      <c r="X5" s="7"/>
      <c r="Y5" s="7"/>
      <c r="Z5" s="7"/>
    </row>
    <row r="6" spans="1:26" s="44" customFormat="1" ht="22.5" customHeight="1" x14ac:dyDescent="0.15">
      <c r="A6" s="7"/>
      <c r="B6" s="25" t="s">
        <v>237</v>
      </c>
      <c r="C6" s="25">
        <v>1259</v>
      </c>
      <c r="D6" s="26" t="s">
        <v>222</v>
      </c>
      <c r="E6" s="26" t="s">
        <v>223</v>
      </c>
      <c r="F6" s="26">
        <v>50</v>
      </c>
      <c r="G6" s="26">
        <v>99</v>
      </c>
      <c r="H6" s="26">
        <v>6810</v>
      </c>
      <c r="I6" s="26"/>
      <c r="J6" s="26">
        <v>6339</v>
      </c>
      <c r="K6" s="26">
        <v>99</v>
      </c>
      <c r="L6" s="26">
        <v>2155</v>
      </c>
      <c r="M6" s="26"/>
      <c r="N6" s="26">
        <v>99</v>
      </c>
      <c r="O6" s="79"/>
      <c r="P6" s="26" t="s">
        <v>224</v>
      </c>
      <c r="Q6" s="26" t="s">
        <v>225</v>
      </c>
      <c r="R6" s="7"/>
      <c r="S6" s="7"/>
      <c r="T6" s="7"/>
      <c r="U6" s="7"/>
      <c r="V6" s="7"/>
      <c r="W6" s="7"/>
      <c r="X6" s="7"/>
      <c r="Y6" s="7"/>
      <c r="Z6" s="7"/>
    </row>
    <row r="7" spans="1:26" ht="22.5" customHeight="1" x14ac:dyDescent="0.15">
      <c r="A7" s="7"/>
      <c r="B7" s="25" t="s">
        <v>237</v>
      </c>
      <c r="C7" s="25">
        <v>1171</v>
      </c>
      <c r="D7" s="26" t="s">
        <v>234</v>
      </c>
      <c r="E7" s="26" t="s">
        <v>227</v>
      </c>
      <c r="F7" s="26">
        <v>55</v>
      </c>
      <c r="G7" s="26">
        <v>99</v>
      </c>
      <c r="H7" s="26">
        <v>6555</v>
      </c>
      <c r="I7" s="26"/>
      <c r="J7" s="26">
        <v>4631</v>
      </c>
      <c r="K7" s="26"/>
      <c r="L7" s="26">
        <v>4508</v>
      </c>
      <c r="M7" s="26">
        <v>99</v>
      </c>
      <c r="N7" s="26">
        <v>99</v>
      </c>
      <c r="O7" s="80"/>
      <c r="P7" s="26" t="s">
        <v>235</v>
      </c>
      <c r="Q7" s="26" t="s">
        <v>236</v>
      </c>
      <c r="R7" s="7"/>
      <c r="S7" s="7"/>
      <c r="T7" s="7"/>
      <c r="U7" s="7"/>
      <c r="V7" s="7"/>
      <c r="W7" s="7"/>
      <c r="X7" s="7"/>
      <c r="Y7" s="7"/>
      <c r="Z7" s="7"/>
    </row>
    <row r="8" spans="1:26" ht="22.5" customHeight="1" x14ac:dyDescent="0.15">
      <c r="A8" s="7"/>
      <c r="B8" s="7"/>
      <c r="C8" s="27"/>
      <c r="D8" s="27"/>
      <c r="E8" s="28" t="s">
        <v>177</v>
      </c>
      <c r="F8" s="28">
        <v>210</v>
      </c>
      <c r="G8" s="7"/>
      <c r="H8" s="7"/>
      <c r="I8" s="7"/>
      <c r="J8" s="7"/>
      <c r="K8" s="7"/>
      <c r="L8" s="7"/>
      <c r="M8" s="7"/>
      <c r="N8" s="7"/>
      <c r="O8" s="7"/>
      <c r="P8" s="7"/>
      <c r="Q8" s="7"/>
      <c r="R8" s="7"/>
      <c r="S8" s="7"/>
      <c r="T8" s="7"/>
      <c r="U8" s="7"/>
      <c r="V8" s="7"/>
      <c r="W8" s="7"/>
      <c r="X8" s="7"/>
      <c r="Y8" s="7"/>
      <c r="Z8" s="7"/>
    </row>
    <row r="9" spans="1:26" ht="22.5" customHeight="1" x14ac:dyDescent="0.15">
      <c r="A9" s="7"/>
      <c r="B9" s="7"/>
      <c r="C9" s="27"/>
      <c r="D9" s="27"/>
      <c r="E9" s="7"/>
      <c r="F9" s="7"/>
      <c r="G9" s="7"/>
      <c r="H9" s="7"/>
      <c r="I9" s="7"/>
      <c r="J9" s="7"/>
      <c r="K9" s="7"/>
      <c r="L9" s="7"/>
      <c r="M9" s="7"/>
      <c r="N9" s="7"/>
      <c r="O9" s="7"/>
      <c r="P9" s="7"/>
      <c r="Q9" s="7"/>
      <c r="R9" s="7"/>
      <c r="S9" s="7"/>
      <c r="T9" s="7"/>
      <c r="U9" s="7"/>
      <c r="V9" s="7"/>
      <c r="W9" s="7"/>
      <c r="X9" s="7"/>
      <c r="Y9" s="7"/>
      <c r="Z9" s="7"/>
    </row>
    <row r="10" spans="1:26" ht="22.5" customHeight="1" x14ac:dyDescent="0.15">
      <c r="A10" s="7"/>
      <c r="B10" s="19" t="s">
        <v>178</v>
      </c>
      <c r="C10" s="19"/>
      <c r="D10" s="19"/>
      <c r="E10" s="19" t="s">
        <v>179</v>
      </c>
      <c r="F10" s="19"/>
      <c r="G10" s="19"/>
      <c r="H10" s="19"/>
      <c r="I10" s="19"/>
      <c r="J10" s="19"/>
      <c r="K10" s="19"/>
      <c r="L10" s="19"/>
      <c r="M10" s="19"/>
      <c r="N10" s="19"/>
      <c r="O10" s="7"/>
      <c r="P10" s="19" t="s">
        <v>180</v>
      </c>
      <c r="Q10" s="19"/>
      <c r="R10" s="7"/>
      <c r="S10" s="7"/>
      <c r="T10" s="7"/>
      <c r="U10" s="7"/>
      <c r="V10" s="7"/>
      <c r="W10" s="7"/>
      <c r="X10" s="7"/>
      <c r="Y10" s="7"/>
      <c r="Z10" s="7"/>
    </row>
    <row r="11" spans="1:26" ht="22.5" customHeight="1" x14ac:dyDescent="0.15">
      <c r="A11" s="7"/>
      <c r="B11" s="29" t="s">
        <v>181</v>
      </c>
      <c r="C11" s="29" t="s">
        <v>183</v>
      </c>
      <c r="D11" s="30"/>
      <c r="E11" s="101" t="s">
        <v>184</v>
      </c>
      <c r="F11" s="65"/>
      <c r="G11" s="65"/>
      <c r="H11" s="65"/>
      <c r="I11" s="65"/>
      <c r="J11" s="65"/>
      <c r="K11" s="65"/>
      <c r="L11" s="65"/>
      <c r="M11" s="65"/>
      <c r="N11" s="66"/>
      <c r="O11" s="7"/>
      <c r="P11" s="102" t="s">
        <v>257</v>
      </c>
      <c r="Q11" s="102"/>
      <c r="R11" s="7"/>
      <c r="S11" s="7"/>
      <c r="T11" s="7"/>
      <c r="U11" s="7"/>
      <c r="V11" s="7"/>
      <c r="W11" s="7"/>
      <c r="X11" s="7"/>
      <c r="Y11" s="7"/>
      <c r="Z11" s="7"/>
    </row>
    <row r="12" spans="1:26" ht="22.5" customHeight="1" x14ac:dyDescent="0.15">
      <c r="A12" s="7"/>
      <c r="B12" s="31">
        <v>1</v>
      </c>
      <c r="C12" s="31">
        <v>0</v>
      </c>
      <c r="D12" s="32"/>
      <c r="E12" s="100"/>
      <c r="F12" s="65"/>
      <c r="G12" s="65"/>
      <c r="H12" s="65"/>
      <c r="I12" s="65"/>
      <c r="J12" s="65"/>
      <c r="K12" s="65"/>
      <c r="L12" s="65"/>
      <c r="M12" s="65"/>
      <c r="N12" s="66"/>
      <c r="O12" s="7"/>
      <c r="P12" s="103"/>
      <c r="Q12" s="103"/>
      <c r="R12" s="7"/>
      <c r="S12" s="7"/>
      <c r="T12" s="7"/>
      <c r="U12" s="7"/>
      <c r="V12" s="7"/>
      <c r="W12" s="7"/>
      <c r="X12" s="7"/>
      <c r="Y12" s="7"/>
      <c r="Z12" s="7"/>
    </row>
    <row r="13" spans="1:26" ht="22.5" customHeight="1" x14ac:dyDescent="0.15">
      <c r="A13" s="7"/>
      <c r="B13" s="31">
        <v>2</v>
      </c>
      <c r="C13" s="31">
        <v>0</v>
      </c>
      <c r="D13" s="32"/>
      <c r="E13" s="100"/>
      <c r="F13" s="65"/>
      <c r="G13" s="65"/>
      <c r="H13" s="65"/>
      <c r="I13" s="65"/>
      <c r="J13" s="65"/>
      <c r="K13" s="65"/>
      <c r="L13" s="65"/>
      <c r="M13" s="65"/>
      <c r="N13" s="66"/>
      <c r="O13" s="7"/>
      <c r="P13" s="103"/>
      <c r="Q13" s="103"/>
      <c r="R13" s="7"/>
      <c r="S13" s="7"/>
      <c r="T13" s="7"/>
      <c r="U13" s="7"/>
      <c r="V13" s="7"/>
      <c r="W13" s="7"/>
      <c r="X13" s="7"/>
      <c r="Y13" s="7"/>
      <c r="Z13" s="7"/>
    </row>
    <row r="14" spans="1:26" ht="22.5" customHeight="1" x14ac:dyDescent="0.15">
      <c r="A14" s="7"/>
      <c r="B14" s="31">
        <v>3</v>
      </c>
      <c r="C14" s="31">
        <v>0</v>
      </c>
      <c r="D14" s="32"/>
      <c r="E14" s="100"/>
      <c r="F14" s="65"/>
      <c r="G14" s="65"/>
      <c r="H14" s="65"/>
      <c r="I14" s="65"/>
      <c r="J14" s="65"/>
      <c r="K14" s="65"/>
      <c r="L14" s="65"/>
      <c r="M14" s="65"/>
      <c r="N14" s="66"/>
      <c r="O14" s="7"/>
      <c r="P14" s="103"/>
      <c r="Q14" s="103"/>
      <c r="R14" s="7"/>
      <c r="S14" s="7"/>
      <c r="T14" s="7"/>
      <c r="U14" s="7"/>
      <c r="V14" s="7"/>
      <c r="W14" s="7"/>
      <c r="X14" s="7"/>
      <c r="Y14" s="7"/>
      <c r="Z14" s="7"/>
    </row>
    <row r="15" spans="1:26" ht="22.5" customHeight="1" x14ac:dyDescent="0.15">
      <c r="A15" s="7"/>
      <c r="B15" s="31">
        <v>4</v>
      </c>
      <c r="C15" s="31">
        <v>0</v>
      </c>
      <c r="D15" s="32"/>
      <c r="E15" s="100"/>
      <c r="F15" s="65"/>
      <c r="G15" s="65"/>
      <c r="H15" s="65"/>
      <c r="I15" s="65"/>
      <c r="J15" s="65"/>
      <c r="K15" s="65"/>
      <c r="L15" s="65"/>
      <c r="M15" s="65"/>
      <c r="N15" s="66"/>
      <c r="O15" s="7"/>
      <c r="P15" s="103"/>
      <c r="Q15" s="103"/>
      <c r="R15" s="7"/>
      <c r="S15" s="7"/>
      <c r="T15" s="7"/>
      <c r="U15" s="7"/>
      <c r="V15" s="7"/>
      <c r="W15" s="7"/>
      <c r="X15" s="7"/>
      <c r="Y15" s="7"/>
      <c r="Z15" s="7"/>
    </row>
    <row r="16" spans="1:26" ht="22.5" customHeight="1" x14ac:dyDescent="0.15">
      <c r="A16" s="7"/>
      <c r="B16" s="31" t="s">
        <v>187</v>
      </c>
      <c r="C16" s="31" t="s">
        <v>187</v>
      </c>
      <c r="D16" s="32"/>
      <c r="E16" s="100"/>
      <c r="F16" s="65"/>
      <c r="G16" s="65"/>
      <c r="H16" s="65"/>
      <c r="I16" s="65"/>
      <c r="J16" s="65"/>
      <c r="K16" s="65"/>
      <c r="L16" s="65"/>
      <c r="M16" s="65"/>
      <c r="N16" s="66"/>
      <c r="O16" s="7"/>
      <c r="P16" s="103"/>
      <c r="Q16" s="103"/>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103"/>
      <c r="Q17" s="103"/>
      <c r="R17" s="7"/>
      <c r="S17" s="7"/>
      <c r="T17" s="7"/>
      <c r="U17" s="7"/>
      <c r="V17" s="7"/>
      <c r="W17" s="7"/>
      <c r="X17" s="7"/>
      <c r="Y17" s="7"/>
      <c r="Z17" s="7"/>
    </row>
    <row r="18" spans="1:26" ht="21" customHeight="1" x14ac:dyDescent="0.15">
      <c r="A18" s="7"/>
      <c r="B18" s="60" t="s">
        <v>188</v>
      </c>
      <c r="C18" s="60"/>
      <c r="D18" s="60"/>
      <c r="E18" s="60"/>
      <c r="F18" s="60"/>
      <c r="G18" s="60"/>
      <c r="H18" s="60"/>
      <c r="I18" s="60"/>
      <c r="J18" s="60"/>
      <c r="K18" s="60"/>
      <c r="L18" s="60"/>
      <c r="M18" s="60"/>
      <c r="N18" s="60"/>
      <c r="O18" s="8"/>
      <c r="P18" s="103"/>
      <c r="Q18" s="103"/>
      <c r="R18" s="7"/>
      <c r="S18" s="7"/>
      <c r="T18" s="7"/>
      <c r="U18" s="7"/>
      <c r="V18" s="7"/>
      <c r="W18" s="7"/>
      <c r="X18" s="7"/>
      <c r="Y18" s="7"/>
      <c r="Z18" s="7"/>
    </row>
    <row r="19" spans="1:26" ht="21" customHeight="1" x14ac:dyDescent="0.15">
      <c r="A19" s="7"/>
      <c r="B19" s="104" t="s">
        <v>275</v>
      </c>
      <c r="C19" s="104"/>
      <c r="D19" s="104"/>
      <c r="E19" s="104"/>
      <c r="F19" s="104"/>
      <c r="G19" s="104"/>
      <c r="H19" s="104"/>
      <c r="I19" s="104"/>
      <c r="J19" s="104"/>
      <c r="K19" s="104"/>
      <c r="L19" s="104"/>
      <c r="M19" s="104"/>
      <c r="N19" s="104"/>
      <c r="O19" s="7"/>
      <c r="P19" s="103"/>
      <c r="Q19" s="103"/>
      <c r="R19" s="7"/>
      <c r="S19" s="7"/>
      <c r="T19" s="7"/>
      <c r="U19" s="7"/>
      <c r="V19" s="7"/>
      <c r="W19" s="7"/>
      <c r="X19" s="7"/>
      <c r="Y19" s="7"/>
      <c r="Z19" s="7"/>
    </row>
    <row r="20" spans="1:26" ht="21" customHeight="1" x14ac:dyDescent="0.15">
      <c r="A20" s="7"/>
      <c r="B20" s="104"/>
      <c r="C20" s="104"/>
      <c r="D20" s="104"/>
      <c r="E20" s="104"/>
      <c r="F20" s="104"/>
      <c r="G20" s="104"/>
      <c r="H20" s="104"/>
      <c r="I20" s="104"/>
      <c r="J20" s="104"/>
      <c r="K20" s="104"/>
      <c r="L20" s="104"/>
      <c r="M20" s="104"/>
      <c r="N20" s="104"/>
      <c r="O20" s="7"/>
      <c r="P20" s="103"/>
      <c r="Q20" s="103"/>
      <c r="R20" s="7"/>
      <c r="S20" s="7"/>
      <c r="T20" s="7"/>
      <c r="U20" s="7"/>
      <c r="V20" s="7"/>
      <c r="W20" s="7"/>
      <c r="X20" s="7"/>
      <c r="Y20" s="7"/>
      <c r="Z20" s="7"/>
    </row>
    <row r="21" spans="1:26" ht="21" customHeight="1" x14ac:dyDescent="0.15">
      <c r="A21" s="7"/>
      <c r="B21" s="104"/>
      <c r="C21" s="104"/>
      <c r="D21" s="104"/>
      <c r="E21" s="104"/>
      <c r="F21" s="104"/>
      <c r="G21" s="104"/>
      <c r="H21" s="104"/>
      <c r="I21" s="104"/>
      <c r="J21" s="104"/>
      <c r="K21" s="104"/>
      <c r="L21" s="104"/>
      <c r="M21" s="104"/>
      <c r="N21" s="104"/>
      <c r="O21" s="7"/>
      <c r="P21" s="103"/>
      <c r="Q21" s="103"/>
      <c r="R21" s="7"/>
      <c r="S21" s="7"/>
      <c r="T21" s="7"/>
      <c r="U21" s="7"/>
      <c r="V21" s="7"/>
      <c r="W21" s="7"/>
      <c r="X21" s="7"/>
      <c r="Y21" s="7"/>
      <c r="Z21" s="7"/>
    </row>
    <row r="22" spans="1:26" ht="21" customHeight="1" x14ac:dyDescent="0.15">
      <c r="A22" s="7"/>
      <c r="B22" s="61"/>
      <c r="C22" s="61"/>
      <c r="D22" s="61"/>
      <c r="E22" s="61"/>
      <c r="F22" s="61"/>
      <c r="G22" s="61"/>
      <c r="H22" s="61"/>
      <c r="I22" s="61"/>
      <c r="J22" s="61"/>
      <c r="K22" s="61"/>
      <c r="L22" s="61"/>
      <c r="M22" s="61"/>
      <c r="N22" s="61"/>
      <c r="O22" s="7"/>
      <c r="P22" s="103"/>
      <c r="Q22" s="103"/>
      <c r="R22" s="7"/>
      <c r="S22" s="7"/>
      <c r="T22" s="7"/>
      <c r="U22" s="7"/>
      <c r="V22" s="7"/>
      <c r="W22" s="7"/>
      <c r="X22" s="7"/>
      <c r="Y22" s="7"/>
      <c r="Z22" s="7"/>
    </row>
    <row r="23" spans="1:26" ht="21" customHeight="1" x14ac:dyDescent="0.15">
      <c r="A23" s="7"/>
      <c r="B23" s="61"/>
      <c r="C23" s="61"/>
      <c r="D23" s="61"/>
      <c r="E23" s="61"/>
      <c r="F23" s="61"/>
      <c r="G23" s="61"/>
      <c r="H23" s="61"/>
      <c r="I23" s="61"/>
      <c r="J23" s="61"/>
      <c r="K23" s="61"/>
      <c r="L23" s="61"/>
      <c r="M23" s="61"/>
      <c r="N23" s="61"/>
      <c r="O23" s="7"/>
      <c r="P23" s="103"/>
      <c r="Q23" s="103"/>
      <c r="R23" s="7"/>
      <c r="S23" s="7"/>
      <c r="T23" s="7"/>
      <c r="U23" s="7"/>
      <c r="V23" s="7"/>
      <c r="W23" s="7"/>
      <c r="X23" s="7"/>
      <c r="Y23" s="7"/>
      <c r="Z23" s="7"/>
    </row>
    <row r="24" spans="1:26" ht="21" customHeight="1" x14ac:dyDescent="0.15">
      <c r="A24" s="7"/>
      <c r="B24" s="61"/>
      <c r="C24" s="61"/>
      <c r="D24" s="61"/>
      <c r="E24" s="61"/>
      <c r="F24" s="61"/>
      <c r="G24" s="61"/>
      <c r="H24" s="61"/>
      <c r="I24" s="61"/>
      <c r="J24" s="61"/>
      <c r="K24" s="61"/>
      <c r="L24" s="61"/>
      <c r="M24" s="61"/>
      <c r="N24" s="61"/>
      <c r="O24" s="7"/>
      <c r="P24" s="103"/>
      <c r="Q24" s="103"/>
      <c r="R24" s="7"/>
      <c r="S24" s="7"/>
      <c r="T24" s="7"/>
      <c r="U24" s="7"/>
      <c r="V24" s="7"/>
      <c r="W24" s="7"/>
      <c r="X24" s="7"/>
      <c r="Y24" s="7"/>
      <c r="Z24" s="7"/>
    </row>
    <row r="25" spans="1:26" ht="21" customHeight="1" x14ac:dyDescent="0.15">
      <c r="A25" s="7"/>
      <c r="B25" s="61"/>
      <c r="C25" s="61"/>
      <c r="D25" s="7"/>
      <c r="E25" s="7"/>
      <c r="F25" s="7"/>
      <c r="G25" s="7"/>
      <c r="H25" s="7"/>
      <c r="I25" s="7"/>
      <c r="J25" s="7"/>
      <c r="K25" s="7"/>
      <c r="L25" s="7"/>
      <c r="M25" s="7"/>
      <c r="N25" s="7"/>
      <c r="O25" s="7"/>
      <c r="P25" s="103"/>
      <c r="Q25" s="103"/>
      <c r="R25" s="7"/>
      <c r="S25" s="7"/>
      <c r="T25" s="7"/>
      <c r="U25" s="7"/>
      <c r="V25" s="7"/>
      <c r="W25" s="7"/>
      <c r="X25" s="7"/>
      <c r="Y25" s="7"/>
      <c r="Z25" s="7"/>
    </row>
    <row r="26" spans="1:26" ht="21" customHeight="1" x14ac:dyDescent="0.3">
      <c r="A26" s="7"/>
      <c r="B26" s="61"/>
      <c r="C26" s="42"/>
      <c r="D26" s="42"/>
      <c r="E26" s="42"/>
      <c r="F26" s="42"/>
      <c r="G26" s="42"/>
      <c r="H26" s="42"/>
      <c r="I26" s="42"/>
      <c r="J26" s="42"/>
      <c r="K26" s="42"/>
      <c r="L26" s="42"/>
      <c r="M26" s="42"/>
      <c r="N26" s="42"/>
      <c r="O26" s="42"/>
      <c r="P26" s="103"/>
      <c r="Q26" s="103"/>
      <c r="R26" s="7"/>
      <c r="S26" s="7"/>
      <c r="T26" s="7"/>
      <c r="U26" s="7"/>
      <c r="V26" s="7"/>
      <c r="W26" s="7"/>
      <c r="X26" s="7"/>
      <c r="Y26" s="7"/>
      <c r="Z26" s="7"/>
    </row>
    <row r="27" spans="1:26" ht="21" customHeight="1" x14ac:dyDescent="0.3">
      <c r="A27" s="7"/>
      <c r="B27" s="61"/>
      <c r="C27" s="61"/>
      <c r="D27" s="43"/>
      <c r="E27" s="43"/>
      <c r="F27" s="43"/>
      <c r="G27" s="43"/>
      <c r="H27" s="43"/>
      <c r="I27" s="43"/>
      <c r="J27" s="43"/>
      <c r="K27" s="43"/>
      <c r="L27" s="43"/>
      <c r="M27" s="43"/>
      <c r="N27" s="43"/>
      <c r="O27" s="43"/>
      <c r="P27" s="103"/>
      <c r="Q27" s="103"/>
      <c r="R27" s="7"/>
      <c r="S27" s="7"/>
    </row>
    <row r="28" spans="1:26" ht="21" customHeight="1" x14ac:dyDescent="0.3">
      <c r="A28" s="7"/>
      <c r="B28" s="7"/>
      <c r="C28" s="43"/>
      <c r="D28" s="43"/>
      <c r="E28" s="43"/>
      <c r="F28" s="43"/>
      <c r="G28" s="43"/>
      <c r="H28" s="43"/>
      <c r="I28" s="43"/>
      <c r="J28" s="43"/>
      <c r="K28" s="43"/>
      <c r="L28" s="43"/>
      <c r="M28" s="43"/>
      <c r="N28" s="43"/>
      <c r="O28" s="43"/>
      <c r="P28" s="103"/>
      <c r="Q28" s="103"/>
      <c r="R28" s="7"/>
      <c r="S28" s="7"/>
      <c r="T28" s="7"/>
      <c r="U28" s="7"/>
      <c r="V28" s="7"/>
      <c r="W28" s="7"/>
      <c r="X28" s="7"/>
      <c r="Y28" s="7"/>
      <c r="Z28" s="7"/>
    </row>
    <row r="29" spans="1:26" ht="21" customHeight="1" x14ac:dyDescent="0.3">
      <c r="A29" s="7"/>
      <c r="B29" s="7"/>
      <c r="C29" s="43"/>
      <c r="D29" s="43"/>
      <c r="E29" s="43"/>
      <c r="F29" s="43"/>
      <c r="G29" s="43"/>
      <c r="H29" s="43"/>
      <c r="I29" s="43"/>
      <c r="J29" s="43"/>
      <c r="K29" s="43"/>
      <c r="L29" s="43"/>
      <c r="M29" s="43"/>
      <c r="N29" s="43"/>
      <c r="O29" s="43"/>
      <c r="P29" s="103"/>
      <c r="Q29" s="103"/>
      <c r="R29" s="7"/>
      <c r="S29" s="7"/>
      <c r="T29" s="7"/>
      <c r="U29" s="7"/>
      <c r="V29" s="7"/>
      <c r="W29" s="7"/>
      <c r="X29" s="7"/>
      <c r="Y29" s="7"/>
      <c r="Z29" s="7"/>
    </row>
    <row r="30" spans="1:26" ht="21" customHeight="1" x14ac:dyDescent="0.3">
      <c r="A30" s="7"/>
      <c r="B30" s="7"/>
      <c r="C30" s="43"/>
      <c r="D30" s="43"/>
      <c r="E30" s="43"/>
      <c r="F30" s="43"/>
      <c r="G30" s="43"/>
      <c r="H30" s="43"/>
      <c r="I30" s="43"/>
      <c r="J30" s="43"/>
      <c r="K30" s="43"/>
      <c r="L30" s="43"/>
      <c r="M30" s="43"/>
      <c r="N30" s="43"/>
      <c r="O30" s="43"/>
      <c r="P30" s="103"/>
      <c r="Q30" s="103"/>
      <c r="R30" s="7"/>
      <c r="S30" s="7"/>
      <c r="T30" s="7"/>
      <c r="U30" s="7"/>
      <c r="V30" s="7"/>
      <c r="W30" s="7"/>
      <c r="X30" s="7"/>
      <c r="Y30" s="7"/>
      <c r="Z30" s="7"/>
    </row>
    <row r="31" spans="1:26" ht="21" customHeight="1" x14ac:dyDescent="0.3">
      <c r="A31" s="7"/>
      <c r="B31" s="7"/>
      <c r="C31" s="42"/>
      <c r="D31" s="43"/>
      <c r="P31" s="103"/>
      <c r="Q31" s="103"/>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103"/>
      <c r="Q32" s="103"/>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103"/>
      <c r="Q33" s="103"/>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103"/>
      <c r="Q34" s="103"/>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103"/>
      <c r="Q35" s="103"/>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103"/>
      <c r="Q36" s="103"/>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103"/>
      <c r="Q37" s="103"/>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103"/>
      <c r="Q38" s="103"/>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103"/>
      <c r="Q39" s="103"/>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103"/>
      <c r="Q40" s="103"/>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103"/>
      <c r="Q41" s="103"/>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103"/>
      <c r="Q42" s="103"/>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3">
      <c r="A48" s="7"/>
      <c r="B48" s="7"/>
      <c r="C48" s="7"/>
      <c r="D48" s="42"/>
      <c r="E48" s="42"/>
      <c r="F48" s="42"/>
      <c r="G48" s="42"/>
      <c r="H48" s="42"/>
      <c r="I48" s="42"/>
      <c r="J48" s="42"/>
      <c r="K48" s="42"/>
      <c r="L48" s="42"/>
      <c r="M48" s="42"/>
      <c r="N48" s="42"/>
      <c r="O48" s="42"/>
      <c r="P48" s="42"/>
      <c r="Q48" s="42"/>
      <c r="R48" s="42"/>
      <c r="S48" s="7"/>
      <c r="T48" s="7"/>
      <c r="U48" s="7"/>
      <c r="V48" s="7"/>
      <c r="W48" s="7"/>
      <c r="X48" s="7"/>
      <c r="Y48" s="7"/>
      <c r="Z48" s="7"/>
    </row>
    <row r="49" spans="1:26" ht="21" customHeight="1" x14ac:dyDescent="0.3">
      <c r="A49" s="7"/>
      <c r="B49" s="7"/>
      <c r="C49" s="7"/>
      <c r="D49" s="43"/>
      <c r="E49" s="43"/>
      <c r="F49" s="43"/>
      <c r="G49" s="43"/>
      <c r="H49" s="43"/>
      <c r="I49" s="43"/>
      <c r="J49" s="43"/>
      <c r="K49" s="43"/>
      <c r="L49" s="43"/>
      <c r="M49" s="43"/>
      <c r="N49" s="43"/>
      <c r="O49" s="43"/>
      <c r="P49" s="43"/>
      <c r="Q49" s="43"/>
      <c r="R49" s="7"/>
      <c r="S49" s="7"/>
      <c r="T49" s="7"/>
      <c r="U49" s="7"/>
      <c r="V49" s="7"/>
      <c r="W49" s="7"/>
      <c r="X49" s="7"/>
      <c r="Y49" s="7"/>
    </row>
    <row r="50" spans="1:26" ht="21" customHeight="1" x14ac:dyDescent="0.3">
      <c r="A50" s="7"/>
      <c r="B50" s="7"/>
      <c r="C50" s="7"/>
      <c r="D50" s="43"/>
      <c r="E50" s="43"/>
      <c r="F50" s="43"/>
      <c r="G50" s="43"/>
      <c r="H50" s="43"/>
      <c r="I50" s="43"/>
      <c r="J50" s="43"/>
      <c r="K50" s="43"/>
      <c r="L50" s="43"/>
      <c r="M50" s="43"/>
      <c r="N50" s="43"/>
      <c r="O50" s="43"/>
      <c r="P50" s="43"/>
      <c r="Q50" s="43"/>
      <c r="S50" s="7"/>
      <c r="T50" s="7"/>
      <c r="U50" s="7"/>
      <c r="V50" s="7"/>
      <c r="W50" s="7"/>
      <c r="X50" s="7"/>
      <c r="Y50" s="7"/>
      <c r="Z50" s="7"/>
    </row>
    <row r="51" spans="1:26" ht="21" customHeight="1" x14ac:dyDescent="0.3">
      <c r="A51" s="7"/>
      <c r="B51" s="7"/>
      <c r="C51" s="7"/>
      <c r="D51" s="43"/>
      <c r="E51" s="43"/>
      <c r="F51" s="43"/>
      <c r="G51" s="43"/>
      <c r="H51" s="43"/>
      <c r="I51" s="43"/>
      <c r="J51" s="43"/>
      <c r="K51" s="43"/>
      <c r="L51" s="43"/>
      <c r="M51" s="43"/>
      <c r="N51" s="43"/>
      <c r="O51" s="43"/>
      <c r="P51" s="43"/>
      <c r="Q51" s="43"/>
      <c r="S51" s="7"/>
      <c r="T51" s="7"/>
      <c r="U51" s="7"/>
      <c r="V51" s="7"/>
      <c r="W51" s="7"/>
      <c r="X51" s="7"/>
      <c r="Y51" s="7"/>
      <c r="Z51" s="7"/>
    </row>
    <row r="52" spans="1:26" ht="21" customHeight="1" x14ac:dyDescent="0.3">
      <c r="A52" s="7"/>
      <c r="B52" s="7"/>
      <c r="C52" s="7"/>
      <c r="D52" s="43"/>
      <c r="E52" s="43"/>
      <c r="F52" s="43"/>
      <c r="G52" s="43"/>
      <c r="H52" s="43"/>
      <c r="I52" s="43"/>
      <c r="J52" s="43"/>
      <c r="K52" s="43"/>
      <c r="L52" s="43"/>
      <c r="M52" s="43"/>
      <c r="N52" s="43"/>
      <c r="O52" s="43"/>
      <c r="P52" s="43"/>
      <c r="Q52" s="43"/>
      <c r="S52" s="7"/>
      <c r="T52" s="7"/>
      <c r="U52" s="7"/>
      <c r="V52" s="7"/>
      <c r="W52" s="7"/>
      <c r="X52" s="7"/>
      <c r="Y52" s="7"/>
      <c r="Z52" s="7"/>
    </row>
    <row r="53" spans="1:26" ht="21" customHeight="1" x14ac:dyDescent="0.3">
      <c r="A53" s="7"/>
      <c r="B53" s="7"/>
      <c r="C53" s="7"/>
      <c r="D53" s="42"/>
      <c r="E53" s="43"/>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6.5"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6.5"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6.5"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6.5"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6.5"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6.5"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6.5"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sheetData>
  <mergeCells count="10">
    <mergeCell ref="O4:O7"/>
    <mergeCell ref="B2:O2"/>
    <mergeCell ref="E12:N12"/>
    <mergeCell ref="E11:N11"/>
    <mergeCell ref="P11:Q42"/>
    <mergeCell ref="E13:N13"/>
    <mergeCell ref="E15:N15"/>
    <mergeCell ref="E16:N16"/>
    <mergeCell ref="E14:N14"/>
    <mergeCell ref="B19:N21"/>
  </mergeCells>
  <phoneticPr fontId="10"/>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topLeftCell="A16" workbookViewId="0">
      <selection activeCell="P11" sqref="P11:Q16"/>
    </sheetView>
  </sheetViews>
  <sheetFormatPr baseColWidth="12" defaultColWidth="13.5" defaultRowHeight="15" customHeight="1" x14ac:dyDescent="0.15"/>
  <cols>
    <col min="1" max="1" width="1.83203125" customWidth="1"/>
    <col min="2" max="2" width="7.1640625" customWidth="1"/>
    <col min="3" max="3" width="12.33203125" customWidth="1"/>
    <col min="4" max="4" width="31" customWidth="1"/>
    <col min="5" max="5" width="14.83203125" customWidth="1"/>
    <col min="6" max="6" width="5.5" customWidth="1"/>
    <col min="7" max="7" width="22.5" customWidth="1"/>
    <col min="8" max="8" width="7.83203125" customWidth="1"/>
    <col min="9" max="9" width="8.1640625" customWidth="1"/>
    <col min="10" max="10" width="9" customWidth="1"/>
    <col min="11" max="11" width="10.6640625" customWidth="1"/>
    <col min="12" max="12" width="9.33203125" customWidth="1"/>
    <col min="13" max="13" width="8.83203125" customWidth="1"/>
    <col min="14" max="14" width="8.6640625" customWidth="1"/>
    <col min="15" max="15" width="9.5"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99" t="s">
        <v>247</v>
      </c>
      <c r="C2" s="63"/>
      <c r="D2" s="63"/>
      <c r="E2" s="63"/>
      <c r="F2" s="63"/>
      <c r="G2" s="63"/>
      <c r="H2" s="63"/>
      <c r="I2" s="63"/>
      <c r="J2" s="63"/>
      <c r="K2" s="63"/>
      <c r="L2" s="63"/>
      <c r="M2" s="63"/>
      <c r="N2" s="63"/>
      <c r="O2" s="63"/>
      <c r="P2" s="19"/>
      <c r="Q2" s="19"/>
      <c r="R2" s="7"/>
      <c r="S2" s="7"/>
      <c r="T2" s="7"/>
      <c r="U2" s="7"/>
      <c r="V2" s="7"/>
      <c r="W2" s="7"/>
      <c r="X2" s="7"/>
      <c r="Y2" s="7"/>
      <c r="Z2" s="7"/>
    </row>
    <row r="3" spans="1:26" ht="22.5" customHeight="1" x14ac:dyDescent="0.15">
      <c r="A3" s="7"/>
      <c r="B3" s="21" t="s">
        <v>158</v>
      </c>
      <c r="C3" s="21" t="s">
        <v>160</v>
      </c>
      <c r="D3" s="21" t="s">
        <v>2</v>
      </c>
      <c r="E3" s="21" t="s">
        <v>161</v>
      </c>
      <c r="F3" s="21" t="s">
        <v>162</v>
      </c>
      <c r="G3" s="21" t="s">
        <v>163</v>
      </c>
      <c r="H3" s="21" t="s">
        <v>164</v>
      </c>
      <c r="I3" s="21" t="s">
        <v>165</v>
      </c>
      <c r="J3" s="21" t="s">
        <v>166</v>
      </c>
      <c r="K3" s="21" t="s">
        <v>167</v>
      </c>
      <c r="L3" s="21" t="s">
        <v>168</v>
      </c>
      <c r="M3" s="21" t="s">
        <v>169</v>
      </c>
      <c r="N3" s="21" t="s">
        <v>170</v>
      </c>
      <c r="O3" s="21" t="s">
        <v>171</v>
      </c>
      <c r="P3" s="21" t="s">
        <v>172</v>
      </c>
      <c r="Q3" s="21" t="s">
        <v>173</v>
      </c>
      <c r="R3" s="7"/>
      <c r="S3" s="7"/>
      <c r="T3" s="7"/>
      <c r="U3" s="7"/>
      <c r="V3" s="7"/>
      <c r="W3" s="7"/>
      <c r="X3" s="7"/>
      <c r="Y3" s="7"/>
      <c r="Z3" s="7"/>
    </row>
    <row r="4" spans="1:26" s="45" customFormat="1" ht="22.5" customHeight="1" x14ac:dyDescent="0.2">
      <c r="A4" s="7"/>
      <c r="B4" s="25" t="s">
        <v>237</v>
      </c>
      <c r="C4" s="34">
        <v>1341</v>
      </c>
      <c r="D4" s="34" t="s">
        <v>226</v>
      </c>
      <c r="E4" s="34" t="s">
        <v>227</v>
      </c>
      <c r="F4" s="34">
        <v>55</v>
      </c>
      <c r="G4" s="34">
        <v>99</v>
      </c>
      <c r="H4" s="34">
        <v>6854</v>
      </c>
      <c r="I4" s="34"/>
      <c r="J4" s="34">
        <v>4301</v>
      </c>
      <c r="K4" s="34"/>
      <c r="L4" s="34">
        <v>4998</v>
      </c>
      <c r="M4" s="34">
        <v>99</v>
      </c>
      <c r="N4" s="34">
        <v>99</v>
      </c>
      <c r="O4" s="98">
        <v>29740</v>
      </c>
      <c r="P4" s="34" t="s">
        <v>228</v>
      </c>
      <c r="Q4" s="34" t="s">
        <v>229</v>
      </c>
      <c r="R4" s="7"/>
      <c r="S4" s="7"/>
      <c r="T4" s="7"/>
      <c r="U4" s="7"/>
      <c r="V4" s="7"/>
      <c r="W4" s="7"/>
      <c r="X4" s="7"/>
      <c r="Y4" s="7"/>
      <c r="Z4" s="7"/>
    </row>
    <row r="5" spans="1:26" ht="22.5" customHeight="1" x14ac:dyDescent="0.2">
      <c r="A5" s="7"/>
      <c r="B5" s="25" t="s">
        <v>237</v>
      </c>
      <c r="C5" s="34">
        <v>1160</v>
      </c>
      <c r="D5" s="34" t="s">
        <v>238</v>
      </c>
      <c r="E5" s="34" t="s">
        <v>227</v>
      </c>
      <c r="F5" s="34">
        <v>55</v>
      </c>
      <c r="G5" s="34">
        <v>99</v>
      </c>
      <c r="H5" s="34">
        <v>7069</v>
      </c>
      <c r="I5" s="34"/>
      <c r="J5" s="34">
        <v>7012</v>
      </c>
      <c r="K5" s="34">
        <v>99</v>
      </c>
      <c r="L5" s="34">
        <v>2134</v>
      </c>
      <c r="M5" s="34"/>
      <c r="N5" s="34">
        <v>99</v>
      </c>
      <c r="O5" s="79"/>
      <c r="P5" s="34" t="s">
        <v>239</v>
      </c>
      <c r="Q5" s="34" t="s">
        <v>240</v>
      </c>
      <c r="R5" s="7"/>
      <c r="S5" s="7"/>
      <c r="T5" s="7"/>
      <c r="U5" s="7"/>
      <c r="V5" s="7"/>
      <c r="W5" s="7"/>
      <c r="X5" s="7"/>
      <c r="Y5" s="7"/>
      <c r="Z5" s="7"/>
    </row>
    <row r="6" spans="1:26" s="45" customFormat="1" ht="22.5" customHeight="1" x14ac:dyDescent="0.2">
      <c r="A6" s="7"/>
      <c r="B6" s="25" t="s">
        <v>237</v>
      </c>
      <c r="C6" s="34">
        <v>1259</v>
      </c>
      <c r="D6" s="34" t="s">
        <v>222</v>
      </c>
      <c r="E6" s="34" t="s">
        <v>223</v>
      </c>
      <c r="F6" s="34">
        <v>50</v>
      </c>
      <c r="G6" s="34">
        <v>99</v>
      </c>
      <c r="H6" s="34">
        <v>6810</v>
      </c>
      <c r="I6" s="34"/>
      <c r="J6" s="34">
        <v>6339</v>
      </c>
      <c r="K6" s="34">
        <v>99</v>
      </c>
      <c r="L6" s="34">
        <v>2155</v>
      </c>
      <c r="M6" s="34"/>
      <c r="N6" s="34">
        <v>99</v>
      </c>
      <c r="O6" s="79"/>
      <c r="P6" s="34" t="s">
        <v>224</v>
      </c>
      <c r="Q6" s="34" t="s">
        <v>225</v>
      </c>
      <c r="R6" s="7"/>
      <c r="S6" s="7"/>
      <c r="T6" s="7"/>
      <c r="U6" s="7"/>
      <c r="V6" s="7"/>
      <c r="W6" s="7"/>
      <c r="X6" s="7"/>
      <c r="Y6" s="7"/>
      <c r="Z6" s="7"/>
    </row>
    <row r="7" spans="1:26" ht="22.5" customHeight="1" x14ac:dyDescent="0.2">
      <c r="A7" s="7"/>
      <c r="B7" s="25" t="s">
        <v>237</v>
      </c>
      <c r="C7" s="34">
        <v>1126</v>
      </c>
      <c r="D7" s="34" t="s">
        <v>241</v>
      </c>
      <c r="E7" s="34" t="s">
        <v>227</v>
      </c>
      <c r="F7" s="34">
        <v>55</v>
      </c>
      <c r="G7" s="34">
        <v>99</v>
      </c>
      <c r="H7" s="34">
        <v>9007</v>
      </c>
      <c r="I7" s="34"/>
      <c r="J7" s="34">
        <v>3009</v>
      </c>
      <c r="K7" s="34"/>
      <c r="L7" s="34">
        <v>3829</v>
      </c>
      <c r="M7" s="34">
        <v>99</v>
      </c>
      <c r="N7" s="34">
        <v>99</v>
      </c>
      <c r="O7" s="80"/>
      <c r="P7" s="34" t="s">
        <v>242</v>
      </c>
      <c r="Q7" s="34" t="s">
        <v>243</v>
      </c>
      <c r="R7" s="7"/>
      <c r="S7" s="7"/>
      <c r="T7" s="7"/>
      <c r="U7" s="7"/>
      <c r="V7" s="7"/>
      <c r="W7" s="7"/>
      <c r="X7" s="7"/>
      <c r="Y7" s="7"/>
      <c r="Z7" s="7"/>
    </row>
    <row r="8" spans="1:26" ht="22.5" customHeight="1" x14ac:dyDescent="0.15">
      <c r="A8" s="7"/>
      <c r="B8" s="7"/>
      <c r="C8" s="27"/>
      <c r="D8" s="27"/>
      <c r="E8" s="54" t="s">
        <v>177</v>
      </c>
      <c r="F8" s="54">
        <v>215</v>
      </c>
      <c r="G8" s="7"/>
      <c r="H8" s="7"/>
      <c r="I8" s="7"/>
      <c r="J8" s="7"/>
      <c r="K8" s="7"/>
      <c r="L8" s="7"/>
      <c r="M8" s="7"/>
      <c r="N8" s="7"/>
      <c r="O8" s="7"/>
      <c r="P8" s="7"/>
      <c r="Q8" s="7"/>
      <c r="R8" s="7"/>
      <c r="S8" s="7"/>
      <c r="T8" s="7"/>
      <c r="U8" s="7"/>
      <c r="V8" s="7"/>
      <c r="W8" s="7"/>
      <c r="X8" s="7"/>
      <c r="Y8" s="7"/>
      <c r="Z8" s="7"/>
    </row>
    <row r="9" spans="1:26" s="53" customFormat="1" ht="22.5" customHeight="1" x14ac:dyDescent="0.2">
      <c r="A9" s="50"/>
      <c r="B9" s="51"/>
      <c r="C9" s="52"/>
      <c r="D9" s="52"/>
      <c r="E9" s="52"/>
      <c r="F9" s="52"/>
      <c r="G9" s="52"/>
      <c r="H9" s="52"/>
      <c r="I9" s="52"/>
      <c r="J9" s="52"/>
      <c r="K9" s="52"/>
      <c r="L9" s="52"/>
      <c r="M9" s="52"/>
      <c r="N9" s="52"/>
      <c r="O9" s="50"/>
      <c r="P9" s="52"/>
      <c r="Q9" s="52"/>
      <c r="R9" s="50"/>
      <c r="S9" s="50"/>
      <c r="T9" s="50"/>
      <c r="U9" s="50"/>
      <c r="V9" s="50"/>
      <c r="W9" s="50"/>
      <c r="X9" s="50"/>
      <c r="Y9" s="50"/>
      <c r="Z9" s="50"/>
    </row>
    <row r="10" spans="1:26" ht="22.5" customHeight="1" x14ac:dyDescent="0.15">
      <c r="A10" s="7"/>
      <c r="B10" s="19" t="s">
        <v>178</v>
      </c>
      <c r="C10" s="19"/>
      <c r="D10" s="19"/>
      <c r="E10" s="19" t="s">
        <v>179</v>
      </c>
      <c r="F10" s="19"/>
      <c r="G10" s="19"/>
      <c r="H10" s="19"/>
      <c r="I10" s="19"/>
      <c r="J10" s="19"/>
      <c r="K10" s="19"/>
      <c r="L10" s="19"/>
      <c r="M10" s="19"/>
      <c r="N10" s="19"/>
      <c r="O10" s="7"/>
      <c r="P10" s="19" t="s">
        <v>180</v>
      </c>
      <c r="Q10" s="19"/>
      <c r="R10" s="7"/>
      <c r="S10" s="7"/>
      <c r="T10" s="7"/>
      <c r="U10" s="7"/>
      <c r="V10" s="7"/>
      <c r="W10" s="7"/>
      <c r="X10" s="7"/>
      <c r="Y10" s="7"/>
      <c r="Z10" s="7"/>
    </row>
    <row r="11" spans="1:26" ht="22.5" customHeight="1" x14ac:dyDescent="0.15">
      <c r="A11" s="7"/>
      <c r="B11" s="29" t="s">
        <v>181</v>
      </c>
      <c r="C11" s="29" t="s">
        <v>183</v>
      </c>
      <c r="D11" s="30"/>
      <c r="E11" s="101" t="s">
        <v>184</v>
      </c>
      <c r="F11" s="65"/>
      <c r="G11" s="65"/>
      <c r="H11" s="65"/>
      <c r="I11" s="65"/>
      <c r="J11" s="65"/>
      <c r="K11" s="65"/>
      <c r="L11" s="65"/>
      <c r="M11" s="65"/>
      <c r="N11" s="66"/>
      <c r="O11" s="7"/>
      <c r="P11" s="112" t="s">
        <v>274</v>
      </c>
      <c r="Q11" s="91"/>
      <c r="R11" s="7"/>
      <c r="S11" s="7"/>
      <c r="T11" s="7"/>
      <c r="U11" s="7"/>
      <c r="V11" s="7"/>
      <c r="W11" s="7"/>
      <c r="X11" s="7"/>
      <c r="Y11" s="7"/>
      <c r="Z11" s="7"/>
    </row>
    <row r="12" spans="1:26" ht="22.5" customHeight="1" x14ac:dyDescent="0.15">
      <c r="A12" s="7"/>
      <c r="B12" s="31">
        <v>1</v>
      </c>
      <c r="C12" s="31">
        <v>0</v>
      </c>
      <c r="D12" s="32"/>
      <c r="E12" s="100"/>
      <c r="F12" s="65"/>
      <c r="G12" s="65"/>
      <c r="H12" s="65"/>
      <c r="I12" s="65"/>
      <c r="J12" s="65"/>
      <c r="K12" s="65"/>
      <c r="L12" s="65"/>
      <c r="M12" s="65"/>
      <c r="N12" s="66"/>
      <c r="O12" s="7"/>
      <c r="P12" s="85"/>
      <c r="Q12" s="93"/>
      <c r="R12" s="7"/>
      <c r="S12" s="7"/>
      <c r="T12" s="7"/>
      <c r="U12" s="7"/>
      <c r="V12" s="7"/>
      <c r="W12" s="7"/>
      <c r="X12" s="7"/>
      <c r="Y12" s="7"/>
      <c r="Z12" s="7"/>
    </row>
    <row r="13" spans="1:26" ht="22.5" customHeight="1" x14ac:dyDescent="0.15">
      <c r="A13" s="7"/>
      <c r="B13" s="31">
        <v>2</v>
      </c>
      <c r="C13" s="31">
        <v>0</v>
      </c>
      <c r="D13" s="32"/>
      <c r="E13" s="100"/>
      <c r="F13" s="65"/>
      <c r="G13" s="65"/>
      <c r="H13" s="65"/>
      <c r="I13" s="65"/>
      <c r="J13" s="65"/>
      <c r="K13" s="65"/>
      <c r="L13" s="65"/>
      <c r="M13" s="65"/>
      <c r="N13" s="66"/>
      <c r="O13" s="7"/>
      <c r="P13" s="85"/>
      <c r="Q13" s="93"/>
      <c r="R13" s="7"/>
      <c r="S13" s="7"/>
      <c r="T13" s="7"/>
      <c r="U13" s="7"/>
      <c r="V13" s="7"/>
      <c r="W13" s="7"/>
      <c r="X13" s="7"/>
      <c r="Y13" s="7"/>
      <c r="Z13" s="7"/>
    </row>
    <row r="14" spans="1:26" ht="22.5" customHeight="1" x14ac:dyDescent="0.15">
      <c r="A14" s="7"/>
      <c r="B14" s="31">
        <v>3</v>
      </c>
      <c r="C14" s="31">
        <v>0</v>
      </c>
      <c r="D14" s="32"/>
      <c r="E14" s="100"/>
      <c r="F14" s="65"/>
      <c r="G14" s="65"/>
      <c r="H14" s="65"/>
      <c r="I14" s="65"/>
      <c r="J14" s="65"/>
      <c r="K14" s="65"/>
      <c r="L14" s="65"/>
      <c r="M14" s="65"/>
      <c r="N14" s="66"/>
      <c r="O14" s="7"/>
      <c r="P14" s="85"/>
      <c r="Q14" s="93"/>
      <c r="R14" s="7"/>
      <c r="S14" s="7"/>
      <c r="T14" s="7"/>
      <c r="U14" s="7"/>
      <c r="V14" s="7"/>
      <c r="W14" s="7"/>
      <c r="X14" s="7"/>
      <c r="Y14" s="7"/>
      <c r="Z14" s="7"/>
    </row>
    <row r="15" spans="1:26" ht="22.5" customHeight="1" x14ac:dyDescent="0.15">
      <c r="A15" s="7"/>
      <c r="B15" s="31">
        <v>4</v>
      </c>
      <c r="C15" s="31">
        <v>0</v>
      </c>
      <c r="D15" s="32"/>
      <c r="E15" s="100"/>
      <c r="F15" s="65"/>
      <c r="G15" s="65"/>
      <c r="H15" s="65"/>
      <c r="I15" s="65"/>
      <c r="J15" s="65"/>
      <c r="K15" s="65"/>
      <c r="L15" s="65"/>
      <c r="M15" s="65"/>
      <c r="N15" s="66"/>
      <c r="O15" s="7"/>
      <c r="P15" s="85"/>
      <c r="Q15" s="93"/>
      <c r="R15" s="7"/>
      <c r="S15" s="7"/>
      <c r="T15" s="7"/>
      <c r="U15" s="7"/>
      <c r="V15" s="7"/>
      <c r="W15" s="7"/>
      <c r="X15" s="7"/>
      <c r="Y15" s="7"/>
      <c r="Z15" s="7"/>
    </row>
    <row r="16" spans="1:26" ht="326" customHeight="1" x14ac:dyDescent="0.15">
      <c r="A16" s="7"/>
      <c r="B16" s="31" t="s">
        <v>187</v>
      </c>
      <c r="C16" s="31" t="s">
        <v>187</v>
      </c>
      <c r="D16" s="32"/>
      <c r="E16" s="100"/>
      <c r="F16" s="65"/>
      <c r="G16" s="65"/>
      <c r="H16" s="65"/>
      <c r="I16" s="65"/>
      <c r="J16" s="65"/>
      <c r="K16" s="65"/>
      <c r="L16" s="65"/>
      <c r="M16" s="65"/>
      <c r="N16" s="66"/>
      <c r="O16" s="7"/>
      <c r="P16" s="83"/>
      <c r="Q16" s="89"/>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99" t="s">
        <v>252</v>
      </c>
      <c r="C19" s="63"/>
      <c r="D19" s="63"/>
      <c r="E19" s="63"/>
      <c r="F19" s="63"/>
      <c r="G19" s="63"/>
      <c r="H19" s="63"/>
      <c r="I19" s="63"/>
      <c r="J19" s="63"/>
      <c r="K19" s="63"/>
      <c r="L19" s="63"/>
      <c r="M19" s="63"/>
      <c r="N19" s="63"/>
      <c r="O19" s="63"/>
      <c r="P19" s="19"/>
      <c r="Q19" s="19"/>
      <c r="R19" s="7"/>
      <c r="S19" s="7"/>
      <c r="T19" s="7"/>
      <c r="U19" s="7"/>
      <c r="V19" s="7"/>
      <c r="W19" s="7"/>
      <c r="X19" s="7"/>
      <c r="Y19" s="7"/>
      <c r="Z19" s="7"/>
    </row>
    <row r="20" spans="1:26" ht="21" customHeight="1" x14ac:dyDescent="0.15">
      <c r="A20" s="7"/>
      <c r="B20" s="33" t="s">
        <v>158</v>
      </c>
      <c r="C20" s="55" t="s">
        <v>160</v>
      </c>
      <c r="D20" s="55" t="s">
        <v>2</v>
      </c>
      <c r="E20" s="55" t="s">
        <v>161</v>
      </c>
      <c r="F20" s="55" t="s">
        <v>162</v>
      </c>
      <c r="G20" s="55" t="s">
        <v>163</v>
      </c>
      <c r="H20" s="55" t="s">
        <v>164</v>
      </c>
      <c r="I20" s="55" t="s">
        <v>165</v>
      </c>
      <c r="J20" s="55" t="s">
        <v>166</v>
      </c>
      <c r="K20" s="55" t="s">
        <v>167</v>
      </c>
      <c r="L20" s="55" t="s">
        <v>168</v>
      </c>
      <c r="M20" s="55" t="s">
        <v>169</v>
      </c>
      <c r="N20" s="55" t="s">
        <v>170</v>
      </c>
      <c r="O20" s="55" t="s">
        <v>171</v>
      </c>
      <c r="P20" s="55" t="s">
        <v>172</v>
      </c>
      <c r="Q20" s="55" t="s">
        <v>173</v>
      </c>
      <c r="R20" s="7"/>
      <c r="S20" s="7"/>
      <c r="T20" s="7"/>
      <c r="U20" s="7"/>
      <c r="V20" s="7"/>
      <c r="W20" s="7"/>
      <c r="X20" s="7"/>
      <c r="Y20" s="7"/>
      <c r="Z20" s="7"/>
    </row>
    <row r="21" spans="1:26" ht="21" customHeight="1" x14ac:dyDescent="0.2">
      <c r="A21" s="7"/>
      <c r="B21" s="56" t="s">
        <v>237</v>
      </c>
      <c r="C21" s="58">
        <v>1044</v>
      </c>
      <c r="D21" s="58" t="s">
        <v>248</v>
      </c>
      <c r="E21" s="58" t="s">
        <v>249</v>
      </c>
      <c r="F21" s="58">
        <v>45</v>
      </c>
      <c r="G21" s="57">
        <v>99</v>
      </c>
      <c r="H21" s="58">
        <v>5764</v>
      </c>
      <c r="I21" s="58"/>
      <c r="J21" s="58">
        <v>4210</v>
      </c>
      <c r="K21" s="58"/>
      <c r="L21" s="58">
        <v>3722</v>
      </c>
      <c r="M21" s="58"/>
      <c r="N21" s="58">
        <v>99</v>
      </c>
      <c r="O21" s="105">
        <v>28391</v>
      </c>
      <c r="P21" s="58" t="s">
        <v>250</v>
      </c>
      <c r="Q21" s="58" t="s">
        <v>251</v>
      </c>
      <c r="R21" s="7"/>
      <c r="S21" s="7"/>
      <c r="T21" s="7"/>
      <c r="U21" s="7"/>
      <c r="V21" s="7"/>
      <c r="W21" s="7"/>
      <c r="X21" s="7"/>
      <c r="Y21" s="7"/>
      <c r="Z21" s="7"/>
    </row>
    <row r="22" spans="1:26" ht="21" customHeight="1" x14ac:dyDescent="0.2">
      <c r="A22" s="7"/>
      <c r="B22" s="56" t="s">
        <v>237</v>
      </c>
      <c r="C22" s="58">
        <v>1259</v>
      </c>
      <c r="D22" s="58" t="s">
        <v>222</v>
      </c>
      <c r="E22" s="58" t="s">
        <v>223</v>
      </c>
      <c r="F22" s="58">
        <v>50</v>
      </c>
      <c r="G22" s="57">
        <v>99</v>
      </c>
      <c r="H22" s="58">
        <v>6810</v>
      </c>
      <c r="I22" s="58"/>
      <c r="J22" s="58">
        <v>6339</v>
      </c>
      <c r="K22" s="58"/>
      <c r="L22" s="58">
        <v>2155</v>
      </c>
      <c r="M22" s="58"/>
      <c r="N22" s="58">
        <v>99</v>
      </c>
      <c r="O22" s="106"/>
      <c r="P22" s="58" t="s">
        <v>224</v>
      </c>
      <c r="Q22" s="59" t="s">
        <v>225</v>
      </c>
      <c r="R22" s="7"/>
      <c r="S22" s="7"/>
      <c r="T22" s="7"/>
      <c r="U22" s="7"/>
      <c r="V22" s="7"/>
      <c r="W22" s="7"/>
      <c r="X22" s="7"/>
      <c r="Y22" s="7"/>
      <c r="Z22" s="7"/>
    </row>
    <row r="23" spans="1:26" ht="21" customHeight="1" x14ac:dyDescent="0.2">
      <c r="A23" s="7"/>
      <c r="B23" s="56" t="s">
        <v>237</v>
      </c>
      <c r="C23" s="58">
        <v>1126</v>
      </c>
      <c r="D23" s="58" t="s">
        <v>241</v>
      </c>
      <c r="E23" s="58" t="s">
        <v>227</v>
      </c>
      <c r="F23" s="58">
        <v>55</v>
      </c>
      <c r="G23" s="57">
        <v>99</v>
      </c>
      <c r="H23" s="58">
        <v>9007</v>
      </c>
      <c r="I23" s="58"/>
      <c r="J23" s="58">
        <v>3009</v>
      </c>
      <c r="K23" s="58"/>
      <c r="L23" s="58">
        <v>3829</v>
      </c>
      <c r="M23" s="58"/>
      <c r="N23" s="58">
        <v>99</v>
      </c>
      <c r="O23" s="106"/>
      <c r="P23" s="58" t="s">
        <v>242</v>
      </c>
      <c r="Q23" s="58" t="s">
        <v>243</v>
      </c>
      <c r="R23" s="7"/>
      <c r="S23" s="7"/>
      <c r="T23" s="7"/>
      <c r="U23" s="7"/>
      <c r="V23" s="7"/>
      <c r="W23" s="7"/>
      <c r="X23" s="7"/>
      <c r="Y23" s="7"/>
      <c r="Z23" s="7"/>
    </row>
    <row r="24" spans="1:26" ht="21" customHeight="1" x14ac:dyDescent="0.2">
      <c r="A24" s="7"/>
      <c r="B24" s="56" t="s">
        <v>237</v>
      </c>
      <c r="C24" s="58">
        <v>1259</v>
      </c>
      <c r="D24" s="58" t="s">
        <v>222</v>
      </c>
      <c r="E24" s="58" t="s">
        <v>223</v>
      </c>
      <c r="F24" s="58">
        <v>50</v>
      </c>
      <c r="G24" s="57">
        <v>99</v>
      </c>
      <c r="H24" s="58">
        <v>6810</v>
      </c>
      <c r="I24" s="58"/>
      <c r="J24" s="58">
        <v>6339</v>
      </c>
      <c r="K24" s="58"/>
      <c r="L24" s="58">
        <v>2155</v>
      </c>
      <c r="M24" s="58"/>
      <c r="N24" s="58">
        <v>99</v>
      </c>
      <c r="O24" s="107"/>
      <c r="P24" s="58" t="s">
        <v>224</v>
      </c>
      <c r="Q24" s="58" t="s">
        <v>225</v>
      </c>
      <c r="R24" s="7"/>
      <c r="S24" s="7"/>
      <c r="T24" s="7"/>
      <c r="U24" s="7"/>
      <c r="V24" s="7"/>
      <c r="W24" s="7"/>
      <c r="X24" s="7"/>
      <c r="Y24" s="7"/>
      <c r="Z24" s="7"/>
    </row>
    <row r="25" spans="1:26" ht="21" customHeight="1" x14ac:dyDescent="0.15">
      <c r="A25" s="7"/>
      <c r="B25" s="7"/>
      <c r="C25" s="27"/>
      <c r="D25" s="27"/>
      <c r="E25" s="28" t="s">
        <v>177</v>
      </c>
      <c r="F25" s="28">
        <v>215</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27"/>
      <c r="D26" s="2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19" t="s">
        <v>178</v>
      </c>
      <c r="C27" s="19"/>
      <c r="D27" s="19"/>
      <c r="E27" s="19" t="s">
        <v>179</v>
      </c>
      <c r="F27" s="19"/>
      <c r="G27" s="19"/>
      <c r="H27" s="19"/>
      <c r="I27" s="19"/>
      <c r="J27" s="19"/>
      <c r="K27" s="19"/>
      <c r="L27" s="19"/>
      <c r="M27" s="19"/>
      <c r="N27" s="19"/>
      <c r="O27" s="7"/>
      <c r="P27" s="19" t="s">
        <v>180</v>
      </c>
      <c r="Q27" s="19"/>
      <c r="R27" s="7"/>
      <c r="S27" s="7"/>
      <c r="T27" s="7"/>
      <c r="U27" s="7"/>
      <c r="V27" s="7"/>
      <c r="W27" s="7"/>
      <c r="X27" s="7"/>
      <c r="Y27" s="7"/>
      <c r="Z27" s="7"/>
    </row>
    <row r="28" spans="1:26" ht="21" customHeight="1" x14ac:dyDescent="0.15">
      <c r="A28" s="7"/>
      <c r="B28" s="29" t="s">
        <v>181</v>
      </c>
      <c r="C28" s="29" t="s">
        <v>183</v>
      </c>
      <c r="D28" s="30"/>
      <c r="E28" s="101" t="s">
        <v>184</v>
      </c>
      <c r="F28" s="65"/>
      <c r="G28" s="65"/>
      <c r="H28" s="65"/>
      <c r="I28" s="65"/>
      <c r="J28" s="65"/>
      <c r="K28" s="65"/>
      <c r="L28" s="65"/>
      <c r="M28" s="65"/>
      <c r="N28" s="66"/>
      <c r="O28" s="7"/>
      <c r="P28" s="112" t="s">
        <v>276</v>
      </c>
      <c r="Q28" s="91"/>
      <c r="R28" s="7"/>
      <c r="S28" s="7"/>
      <c r="T28" s="7"/>
      <c r="U28" s="7"/>
      <c r="V28" s="7"/>
      <c r="W28" s="7"/>
      <c r="X28" s="7"/>
      <c r="Y28" s="7"/>
      <c r="Z28" s="7"/>
    </row>
    <row r="29" spans="1:26" ht="21" customHeight="1" x14ac:dyDescent="0.15">
      <c r="A29" s="7"/>
      <c r="B29" s="31"/>
      <c r="C29" s="31"/>
      <c r="D29" s="32"/>
      <c r="E29" s="100"/>
      <c r="F29" s="65"/>
      <c r="G29" s="65"/>
      <c r="H29" s="65"/>
      <c r="I29" s="65"/>
      <c r="J29" s="65"/>
      <c r="K29" s="65"/>
      <c r="L29" s="65"/>
      <c r="M29" s="65"/>
      <c r="N29" s="66"/>
      <c r="O29" s="7"/>
      <c r="P29" s="85"/>
      <c r="Q29" s="93"/>
      <c r="R29" s="7"/>
      <c r="S29" s="7"/>
      <c r="T29" s="7"/>
      <c r="U29" s="7"/>
      <c r="V29" s="7"/>
      <c r="W29" s="7"/>
      <c r="X29" s="7"/>
      <c r="Y29" s="7"/>
      <c r="Z29" s="7"/>
    </row>
    <row r="30" spans="1:26" ht="21" customHeight="1" x14ac:dyDescent="0.15">
      <c r="A30" s="7"/>
      <c r="B30" s="31"/>
      <c r="C30" s="31"/>
      <c r="D30" s="32"/>
      <c r="E30" s="100" t="s">
        <v>272</v>
      </c>
      <c r="F30" s="65"/>
      <c r="G30" s="65"/>
      <c r="H30" s="65"/>
      <c r="I30" s="65"/>
      <c r="J30" s="65"/>
      <c r="K30" s="65"/>
      <c r="L30" s="65"/>
      <c r="M30" s="65"/>
      <c r="N30" s="66"/>
      <c r="O30" s="7"/>
      <c r="P30" s="85"/>
      <c r="Q30" s="93"/>
      <c r="R30" s="7"/>
      <c r="S30" s="7"/>
      <c r="T30" s="7"/>
      <c r="U30" s="7"/>
      <c r="V30" s="7"/>
      <c r="W30" s="7"/>
      <c r="X30" s="7"/>
      <c r="Y30" s="7"/>
      <c r="Z30" s="7"/>
    </row>
    <row r="31" spans="1:26" ht="21" customHeight="1" x14ac:dyDescent="0.15">
      <c r="A31" s="7"/>
      <c r="B31" s="31"/>
      <c r="C31" s="31"/>
      <c r="D31" s="32"/>
      <c r="E31" s="100"/>
      <c r="F31" s="65"/>
      <c r="G31" s="65"/>
      <c r="H31" s="65"/>
      <c r="I31" s="65"/>
      <c r="J31" s="65"/>
      <c r="K31" s="65"/>
      <c r="L31" s="65"/>
      <c r="M31" s="65"/>
      <c r="N31" s="66"/>
      <c r="O31" s="7"/>
      <c r="P31" s="85"/>
      <c r="Q31" s="93"/>
      <c r="R31" s="7"/>
      <c r="S31" s="7"/>
      <c r="T31" s="7"/>
      <c r="U31" s="7"/>
      <c r="V31" s="7"/>
      <c r="W31" s="7"/>
      <c r="X31" s="7"/>
      <c r="Y31" s="7"/>
      <c r="Z31" s="7"/>
    </row>
    <row r="32" spans="1:26" ht="21" customHeight="1" x14ac:dyDescent="0.15">
      <c r="A32" s="7"/>
      <c r="B32" s="31"/>
      <c r="C32" s="31"/>
      <c r="D32" s="32"/>
      <c r="E32" s="100"/>
      <c r="F32" s="65"/>
      <c r="G32" s="65"/>
      <c r="H32" s="65"/>
      <c r="I32" s="65"/>
      <c r="J32" s="65"/>
      <c r="K32" s="65"/>
      <c r="L32" s="65"/>
      <c r="M32" s="65"/>
      <c r="N32" s="66"/>
      <c r="O32" s="7"/>
      <c r="P32" s="85"/>
      <c r="Q32" s="93"/>
      <c r="R32" s="7"/>
      <c r="S32" s="7"/>
      <c r="T32" s="7"/>
      <c r="U32" s="7"/>
      <c r="V32" s="7"/>
      <c r="W32" s="7"/>
      <c r="X32" s="7"/>
      <c r="Y32" s="7"/>
      <c r="Z32" s="7"/>
    </row>
    <row r="33" spans="1:26" ht="51" customHeight="1" x14ac:dyDescent="0.15">
      <c r="A33" s="7"/>
      <c r="B33" s="31"/>
      <c r="C33" s="31"/>
      <c r="D33" s="32"/>
      <c r="E33" s="100"/>
      <c r="F33" s="65"/>
      <c r="G33" s="65"/>
      <c r="H33" s="65"/>
      <c r="I33" s="65"/>
      <c r="J33" s="65"/>
      <c r="K33" s="65"/>
      <c r="L33" s="65"/>
      <c r="M33" s="65"/>
      <c r="N33" s="66"/>
      <c r="O33" s="7"/>
      <c r="P33" s="83"/>
      <c r="Q33" s="89"/>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99" t="s">
        <v>261</v>
      </c>
      <c r="C36" s="63"/>
      <c r="D36" s="63"/>
      <c r="E36" s="63"/>
      <c r="F36" s="63"/>
      <c r="G36" s="63"/>
      <c r="H36" s="63"/>
      <c r="I36" s="63"/>
      <c r="J36" s="63"/>
      <c r="K36" s="63"/>
      <c r="L36" s="63"/>
      <c r="M36" s="63"/>
      <c r="N36" s="63"/>
      <c r="O36" s="63"/>
      <c r="P36" s="19"/>
      <c r="Q36" s="19"/>
      <c r="R36" s="7"/>
      <c r="S36" s="7"/>
      <c r="T36" s="7"/>
      <c r="U36" s="7"/>
      <c r="V36" s="7"/>
      <c r="W36" s="7"/>
      <c r="X36" s="7"/>
      <c r="Y36" s="7"/>
      <c r="Z36" s="7"/>
    </row>
    <row r="37" spans="1:26" ht="21" customHeight="1" x14ac:dyDescent="0.15">
      <c r="A37" s="7"/>
      <c r="B37" s="21" t="s">
        <v>158</v>
      </c>
      <c r="C37" s="21" t="s">
        <v>160</v>
      </c>
      <c r="D37" s="21" t="s">
        <v>2</v>
      </c>
      <c r="E37" s="21" t="s">
        <v>161</v>
      </c>
      <c r="F37" s="21" t="s">
        <v>162</v>
      </c>
      <c r="G37" s="21" t="s">
        <v>163</v>
      </c>
      <c r="H37" s="21" t="s">
        <v>164</v>
      </c>
      <c r="I37" s="21" t="s">
        <v>165</v>
      </c>
      <c r="J37" s="21" t="s">
        <v>166</v>
      </c>
      <c r="K37" s="21" t="s">
        <v>167</v>
      </c>
      <c r="L37" s="21" t="s">
        <v>168</v>
      </c>
      <c r="M37" s="21" t="s">
        <v>169</v>
      </c>
      <c r="N37" s="21" t="s">
        <v>170</v>
      </c>
      <c r="O37" s="21" t="s">
        <v>171</v>
      </c>
      <c r="P37" s="21" t="s">
        <v>172</v>
      </c>
      <c r="Q37" s="21" t="s">
        <v>173</v>
      </c>
      <c r="R37" s="7"/>
      <c r="S37" s="7"/>
      <c r="T37" s="7"/>
      <c r="U37" s="7"/>
      <c r="V37" s="7"/>
      <c r="W37" s="7"/>
      <c r="X37" s="7"/>
      <c r="Y37" s="7"/>
      <c r="Z37" s="7"/>
    </row>
    <row r="38" spans="1:26" ht="21" customHeight="1" x14ac:dyDescent="0.2">
      <c r="A38" s="7"/>
      <c r="B38" s="25" t="s">
        <v>237</v>
      </c>
      <c r="C38" s="26">
        <v>1044</v>
      </c>
      <c r="D38" s="26" t="s">
        <v>248</v>
      </c>
      <c r="E38" s="26" t="s">
        <v>249</v>
      </c>
      <c r="F38" s="26">
        <v>45</v>
      </c>
      <c r="G38" s="34">
        <v>99</v>
      </c>
      <c r="H38" s="26">
        <v>5764</v>
      </c>
      <c r="I38" s="26"/>
      <c r="J38" s="26">
        <v>4210</v>
      </c>
      <c r="K38" s="26"/>
      <c r="L38" s="26">
        <v>3722</v>
      </c>
      <c r="M38" s="26">
        <v>99</v>
      </c>
      <c r="N38" s="26">
        <v>99</v>
      </c>
      <c r="O38" s="98">
        <v>23809</v>
      </c>
      <c r="P38" s="26" t="s">
        <v>250</v>
      </c>
      <c r="Q38" s="26" t="s">
        <v>251</v>
      </c>
      <c r="R38" s="7"/>
      <c r="S38" s="7"/>
      <c r="T38" s="7"/>
      <c r="U38" s="7"/>
      <c r="V38" s="7"/>
      <c r="W38" s="7"/>
      <c r="X38" s="7"/>
      <c r="Y38" s="7"/>
      <c r="Z38" s="7"/>
    </row>
    <row r="39" spans="1:26" ht="21" customHeight="1" x14ac:dyDescent="0.2">
      <c r="A39" s="7"/>
      <c r="B39" s="25" t="s">
        <v>237</v>
      </c>
      <c r="C39" s="26">
        <v>1317</v>
      </c>
      <c r="D39" s="26" t="s">
        <v>244</v>
      </c>
      <c r="E39" s="26" t="s">
        <v>227</v>
      </c>
      <c r="F39" s="26">
        <v>55</v>
      </c>
      <c r="G39" s="34">
        <v>99</v>
      </c>
      <c r="H39" s="26">
        <v>6455</v>
      </c>
      <c r="I39" s="26"/>
      <c r="J39" s="26">
        <v>5748</v>
      </c>
      <c r="K39" s="26">
        <v>99</v>
      </c>
      <c r="L39" s="26">
        <v>3500</v>
      </c>
      <c r="M39" s="26"/>
      <c r="N39" s="26">
        <v>99</v>
      </c>
      <c r="O39" s="79"/>
      <c r="P39" s="26" t="s">
        <v>245</v>
      </c>
      <c r="Q39" s="26" t="s">
        <v>246</v>
      </c>
      <c r="R39" s="7"/>
      <c r="S39" s="7"/>
      <c r="T39" s="7"/>
      <c r="U39" s="7"/>
      <c r="V39" s="7"/>
      <c r="W39" s="7"/>
      <c r="X39" s="7"/>
      <c r="Y39" s="7"/>
      <c r="Z39" s="7"/>
    </row>
    <row r="40" spans="1:26" ht="21" customHeight="1" x14ac:dyDescent="0.2">
      <c r="A40" s="7"/>
      <c r="B40" s="25" t="s">
        <v>237</v>
      </c>
      <c r="C40" s="26">
        <v>1247</v>
      </c>
      <c r="D40" s="26" t="s">
        <v>258</v>
      </c>
      <c r="E40" s="26" t="s">
        <v>231</v>
      </c>
      <c r="F40" s="26">
        <v>50</v>
      </c>
      <c r="G40" s="34">
        <v>99</v>
      </c>
      <c r="H40" s="26">
        <v>4736</v>
      </c>
      <c r="I40" s="26"/>
      <c r="J40" s="26">
        <v>4014</v>
      </c>
      <c r="K40" s="26"/>
      <c r="L40" s="26">
        <v>4890</v>
      </c>
      <c r="M40" s="26">
        <v>99</v>
      </c>
      <c r="N40" s="26">
        <v>99</v>
      </c>
      <c r="O40" s="79"/>
      <c r="P40" s="26" t="s">
        <v>259</v>
      </c>
      <c r="Q40" s="26" t="s">
        <v>260</v>
      </c>
      <c r="R40" s="7"/>
      <c r="S40" s="7"/>
      <c r="T40" s="7"/>
      <c r="U40" s="7"/>
      <c r="V40" s="7"/>
      <c r="W40" s="7"/>
      <c r="X40" s="7"/>
      <c r="Y40" s="7"/>
      <c r="Z40" s="7"/>
    </row>
    <row r="41" spans="1:26" ht="21" customHeight="1" x14ac:dyDescent="0.2">
      <c r="A41" s="7"/>
      <c r="B41" s="25" t="s">
        <v>237</v>
      </c>
      <c r="C41" s="26">
        <v>1341</v>
      </c>
      <c r="D41" s="26" t="s">
        <v>226</v>
      </c>
      <c r="E41" s="26" t="s">
        <v>227</v>
      </c>
      <c r="F41" s="26">
        <v>55</v>
      </c>
      <c r="G41" s="34">
        <v>99</v>
      </c>
      <c r="H41" s="26">
        <v>6854</v>
      </c>
      <c r="I41" s="26"/>
      <c r="J41" s="26">
        <v>4301</v>
      </c>
      <c r="K41" s="26"/>
      <c r="L41" s="26">
        <v>4998</v>
      </c>
      <c r="M41" s="26">
        <v>99</v>
      </c>
      <c r="N41" s="26">
        <v>99</v>
      </c>
      <c r="O41" s="80"/>
      <c r="P41" s="26" t="s">
        <v>228</v>
      </c>
      <c r="Q41" s="26" t="s">
        <v>229</v>
      </c>
      <c r="R41" s="7"/>
      <c r="S41" s="7"/>
      <c r="T41" s="7"/>
      <c r="U41" s="7"/>
      <c r="V41" s="7"/>
      <c r="W41" s="7"/>
      <c r="X41" s="7"/>
      <c r="Y41" s="7"/>
      <c r="Z41" s="7"/>
    </row>
    <row r="42" spans="1:26" ht="21" customHeight="1" x14ac:dyDescent="0.15">
      <c r="A42" s="7"/>
      <c r="B42" s="7"/>
      <c r="C42" s="27"/>
      <c r="D42" s="27"/>
      <c r="E42" s="28" t="s">
        <v>177</v>
      </c>
      <c r="F42" s="28">
        <v>215</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27"/>
      <c r="D43" s="2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19" t="s">
        <v>178</v>
      </c>
      <c r="C44" s="19"/>
      <c r="D44" s="19"/>
      <c r="E44" s="19" t="s">
        <v>179</v>
      </c>
      <c r="F44" s="19"/>
      <c r="G44" s="19"/>
      <c r="H44" s="19"/>
      <c r="I44" s="19"/>
      <c r="J44" s="19"/>
      <c r="K44" s="19"/>
      <c r="L44" s="19"/>
      <c r="M44" s="19"/>
      <c r="N44" s="19"/>
      <c r="O44" s="7"/>
      <c r="P44" s="19" t="s">
        <v>180</v>
      </c>
      <c r="Q44" s="19"/>
      <c r="R44" s="7"/>
      <c r="S44" s="7"/>
      <c r="T44" s="7"/>
      <c r="U44" s="7"/>
      <c r="V44" s="7"/>
      <c r="W44" s="7"/>
      <c r="X44" s="7"/>
      <c r="Y44" s="7"/>
      <c r="Z44" s="7"/>
    </row>
    <row r="45" spans="1:26" ht="21" customHeight="1" x14ac:dyDescent="0.15">
      <c r="A45" s="7"/>
      <c r="B45" s="29" t="s">
        <v>181</v>
      </c>
      <c r="C45" s="29" t="s">
        <v>183</v>
      </c>
      <c r="D45" s="30"/>
      <c r="E45" s="101" t="s">
        <v>184</v>
      </c>
      <c r="F45" s="65"/>
      <c r="G45" s="65"/>
      <c r="H45" s="65"/>
      <c r="I45" s="65"/>
      <c r="J45" s="65"/>
      <c r="K45" s="65"/>
      <c r="L45" s="65"/>
      <c r="M45" s="65"/>
      <c r="N45" s="66"/>
      <c r="O45" s="7"/>
      <c r="P45" s="112" t="s">
        <v>270</v>
      </c>
      <c r="Q45" s="91"/>
      <c r="R45" s="7"/>
      <c r="S45" s="7"/>
      <c r="T45" s="7"/>
      <c r="U45" s="7"/>
      <c r="V45" s="7"/>
      <c r="W45" s="7"/>
      <c r="X45" s="7"/>
      <c r="Y45" s="7"/>
      <c r="Z45" s="7"/>
    </row>
    <row r="46" spans="1:26" ht="21" customHeight="1" x14ac:dyDescent="0.15">
      <c r="A46" s="7"/>
      <c r="B46" s="31">
        <v>1</v>
      </c>
      <c r="C46" s="31"/>
      <c r="D46" s="32"/>
      <c r="E46" s="100"/>
      <c r="F46" s="65"/>
      <c r="G46" s="65"/>
      <c r="H46" s="65"/>
      <c r="I46" s="65"/>
      <c r="J46" s="65"/>
      <c r="K46" s="65"/>
      <c r="L46" s="65"/>
      <c r="M46" s="65"/>
      <c r="N46" s="66"/>
      <c r="O46" s="7"/>
      <c r="P46" s="85"/>
      <c r="Q46" s="93"/>
      <c r="R46" s="7"/>
      <c r="S46" s="7"/>
      <c r="T46" s="7"/>
      <c r="U46" s="7"/>
      <c r="V46" s="7"/>
      <c r="W46" s="7"/>
      <c r="X46" s="7"/>
      <c r="Y46" s="7"/>
      <c r="Z46" s="7"/>
    </row>
    <row r="47" spans="1:26" ht="21" customHeight="1" x14ac:dyDescent="0.15">
      <c r="A47" s="7"/>
      <c r="B47" s="31">
        <v>2</v>
      </c>
      <c r="C47" s="31"/>
      <c r="D47" s="32"/>
      <c r="E47" s="100"/>
      <c r="F47" s="65"/>
      <c r="G47" s="65"/>
      <c r="H47" s="65"/>
      <c r="I47" s="65"/>
      <c r="J47" s="65"/>
      <c r="K47" s="65"/>
      <c r="L47" s="65"/>
      <c r="M47" s="65"/>
      <c r="N47" s="66"/>
      <c r="O47" s="7"/>
      <c r="P47" s="85"/>
      <c r="Q47" s="93"/>
      <c r="R47" s="7"/>
      <c r="S47" s="7"/>
      <c r="T47" s="7"/>
      <c r="U47" s="7"/>
      <c r="V47" s="7"/>
      <c r="W47" s="7"/>
      <c r="X47" s="7"/>
      <c r="Y47" s="7"/>
      <c r="Z47" s="7"/>
    </row>
    <row r="48" spans="1:26" ht="21" customHeight="1" x14ac:dyDescent="0.15">
      <c r="A48" s="7"/>
      <c r="B48" s="31">
        <v>3</v>
      </c>
      <c r="C48" s="31"/>
      <c r="D48" s="32"/>
      <c r="E48" s="100" t="s">
        <v>271</v>
      </c>
      <c r="F48" s="65"/>
      <c r="G48" s="65"/>
      <c r="H48" s="65"/>
      <c r="I48" s="65"/>
      <c r="J48" s="65"/>
      <c r="K48" s="65"/>
      <c r="L48" s="65"/>
      <c r="M48" s="65"/>
      <c r="N48" s="66"/>
      <c r="O48" s="7"/>
      <c r="P48" s="85"/>
      <c r="Q48" s="93"/>
      <c r="R48" s="7"/>
      <c r="S48" s="7"/>
      <c r="T48" s="7"/>
      <c r="U48" s="7"/>
      <c r="V48" s="7"/>
      <c r="W48" s="7"/>
      <c r="X48" s="7"/>
      <c r="Y48" s="7"/>
      <c r="Z48" s="7"/>
    </row>
    <row r="49" spans="1:26" ht="21" customHeight="1" x14ac:dyDescent="0.15">
      <c r="A49" s="7"/>
      <c r="B49" s="31">
        <v>4</v>
      </c>
      <c r="C49" s="31"/>
      <c r="D49" s="32"/>
      <c r="E49" s="100"/>
      <c r="F49" s="65"/>
      <c r="G49" s="65"/>
      <c r="H49" s="65"/>
      <c r="I49" s="65"/>
      <c r="J49" s="65"/>
      <c r="K49" s="65"/>
      <c r="L49" s="65"/>
      <c r="M49" s="65"/>
      <c r="N49" s="66"/>
      <c r="O49" s="7"/>
      <c r="P49" s="85"/>
      <c r="Q49" s="93"/>
      <c r="R49" s="7"/>
      <c r="S49" s="7"/>
      <c r="T49" s="7"/>
      <c r="U49" s="7"/>
      <c r="V49" s="7"/>
      <c r="W49" s="7"/>
      <c r="X49" s="7"/>
      <c r="Y49" s="7"/>
      <c r="Z49" s="7"/>
    </row>
    <row r="50" spans="1:26" ht="21" customHeight="1" x14ac:dyDescent="0.15">
      <c r="A50" s="7"/>
      <c r="B50" s="31"/>
      <c r="C50" s="31"/>
      <c r="D50" s="32"/>
      <c r="E50" s="100"/>
      <c r="F50" s="65"/>
      <c r="G50" s="65"/>
      <c r="H50" s="65"/>
      <c r="I50" s="65"/>
      <c r="J50" s="65"/>
      <c r="K50" s="65"/>
      <c r="L50" s="65"/>
      <c r="M50" s="65"/>
      <c r="N50" s="66"/>
      <c r="O50" s="7"/>
      <c r="P50" s="83"/>
      <c r="Q50" s="89"/>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108" t="s">
        <v>253</v>
      </c>
      <c r="C53" s="89"/>
      <c r="D53" s="89"/>
      <c r="E53" s="89"/>
      <c r="F53" s="89"/>
      <c r="G53" s="89"/>
      <c r="H53" s="89"/>
      <c r="I53" s="89"/>
      <c r="J53" s="89"/>
      <c r="K53" s="89"/>
      <c r="L53" s="89"/>
      <c r="M53" s="89"/>
      <c r="N53" s="89"/>
      <c r="O53" s="89"/>
      <c r="P53" s="19"/>
      <c r="Q53" s="19"/>
      <c r="R53" s="7"/>
      <c r="S53" s="7"/>
      <c r="T53" s="7"/>
      <c r="U53" s="7"/>
      <c r="V53" s="7"/>
      <c r="W53" s="7"/>
      <c r="X53" s="7"/>
      <c r="Y53" s="7"/>
      <c r="Z53" s="7"/>
    </row>
    <row r="54" spans="1:26" ht="21" customHeight="1" x14ac:dyDescent="0.15">
      <c r="A54" s="7"/>
      <c r="B54" s="21" t="s">
        <v>158</v>
      </c>
      <c r="C54" s="21" t="s">
        <v>160</v>
      </c>
      <c r="D54" s="21" t="s">
        <v>2</v>
      </c>
      <c r="E54" s="21" t="s">
        <v>161</v>
      </c>
      <c r="F54" s="21" t="s">
        <v>162</v>
      </c>
      <c r="G54" s="21" t="s">
        <v>163</v>
      </c>
      <c r="H54" s="21" t="s">
        <v>164</v>
      </c>
      <c r="I54" s="21" t="s">
        <v>165</v>
      </c>
      <c r="J54" s="21" t="s">
        <v>166</v>
      </c>
      <c r="K54" s="21" t="s">
        <v>167</v>
      </c>
      <c r="L54" s="21" t="s">
        <v>168</v>
      </c>
      <c r="M54" s="21" t="s">
        <v>169</v>
      </c>
      <c r="N54" s="21" t="s">
        <v>170</v>
      </c>
      <c r="O54" s="21" t="s">
        <v>171</v>
      </c>
      <c r="P54" s="21" t="s">
        <v>172</v>
      </c>
      <c r="Q54" s="21" t="s">
        <v>173</v>
      </c>
      <c r="R54" s="7"/>
      <c r="S54" s="7"/>
      <c r="T54" s="7"/>
      <c r="U54" s="7"/>
      <c r="V54" s="7"/>
      <c r="W54" s="7"/>
      <c r="X54" s="7"/>
      <c r="Y54" s="7"/>
      <c r="Z54" s="7"/>
    </row>
    <row r="55" spans="1:26" ht="21" customHeight="1" x14ac:dyDescent="0.15">
      <c r="A55" s="7"/>
      <c r="B55" s="25" t="s">
        <v>237</v>
      </c>
      <c r="C55" s="31">
        <v>1259</v>
      </c>
      <c r="D55" s="31" t="s">
        <v>222</v>
      </c>
      <c r="E55" s="31" t="s">
        <v>223</v>
      </c>
      <c r="F55" s="31">
        <v>50</v>
      </c>
      <c r="G55" s="31">
        <v>99</v>
      </c>
      <c r="H55" s="31">
        <v>6810</v>
      </c>
      <c r="I55" s="31"/>
      <c r="J55" s="31">
        <v>6339</v>
      </c>
      <c r="K55" s="31">
        <v>99</v>
      </c>
      <c r="L55" s="31">
        <v>2155</v>
      </c>
      <c r="M55" s="31"/>
      <c r="N55" s="31">
        <v>99</v>
      </c>
      <c r="O55" s="109">
        <v>26283</v>
      </c>
      <c r="P55" s="31" t="s">
        <v>224</v>
      </c>
      <c r="Q55" s="31" t="s">
        <v>225</v>
      </c>
      <c r="R55" s="7"/>
      <c r="S55" s="7"/>
      <c r="T55" s="7"/>
      <c r="U55" s="7"/>
      <c r="V55" s="7"/>
      <c r="W55" s="7"/>
      <c r="X55" s="7"/>
      <c r="Y55" s="7"/>
      <c r="Z55" s="7"/>
    </row>
    <row r="56" spans="1:26" ht="21" customHeight="1" x14ac:dyDescent="0.15">
      <c r="A56" s="7"/>
      <c r="B56" s="25" t="s">
        <v>237</v>
      </c>
      <c r="C56" s="31">
        <v>1044</v>
      </c>
      <c r="D56" s="31" t="s">
        <v>248</v>
      </c>
      <c r="E56" s="31" t="s">
        <v>249</v>
      </c>
      <c r="F56" s="31">
        <v>45</v>
      </c>
      <c r="G56" s="31">
        <v>99</v>
      </c>
      <c r="H56" s="31">
        <v>5764</v>
      </c>
      <c r="I56" s="31"/>
      <c r="J56" s="31">
        <v>4210</v>
      </c>
      <c r="K56" s="31"/>
      <c r="L56" s="31">
        <v>3722</v>
      </c>
      <c r="M56" s="31">
        <v>99</v>
      </c>
      <c r="N56" s="31">
        <v>99</v>
      </c>
      <c r="O56" s="110"/>
      <c r="P56" s="31" t="s">
        <v>250</v>
      </c>
      <c r="Q56" s="31" t="s">
        <v>251</v>
      </c>
      <c r="R56" s="7"/>
      <c r="S56" s="7"/>
      <c r="T56" s="7"/>
      <c r="U56" s="7"/>
      <c r="V56" s="7"/>
      <c r="W56" s="7"/>
      <c r="X56" s="7"/>
      <c r="Y56" s="7"/>
      <c r="Z56" s="7"/>
    </row>
    <row r="57" spans="1:26" ht="21" customHeight="1" x14ac:dyDescent="0.15">
      <c r="A57" s="7"/>
      <c r="B57" s="25" t="s">
        <v>237</v>
      </c>
      <c r="C57" s="31">
        <v>966</v>
      </c>
      <c r="D57" s="31" t="s">
        <v>230</v>
      </c>
      <c r="E57" s="31" t="s">
        <v>231</v>
      </c>
      <c r="F57" s="31">
        <v>50</v>
      </c>
      <c r="G57" s="31">
        <v>99</v>
      </c>
      <c r="H57" s="31">
        <v>6855</v>
      </c>
      <c r="I57" s="31"/>
      <c r="J57" s="31">
        <v>6123</v>
      </c>
      <c r="K57" s="31">
        <v>99</v>
      </c>
      <c r="L57" s="31">
        <v>2004</v>
      </c>
      <c r="M57" s="31"/>
      <c r="N57" s="31">
        <v>99</v>
      </c>
      <c r="O57" s="110"/>
      <c r="P57" s="31" t="s">
        <v>232</v>
      </c>
      <c r="Q57" s="31" t="s">
        <v>233</v>
      </c>
      <c r="R57" s="7"/>
      <c r="S57" s="7"/>
      <c r="T57" s="7"/>
      <c r="U57" s="7"/>
      <c r="V57" s="7"/>
      <c r="W57" s="7"/>
      <c r="X57" s="7"/>
      <c r="Y57" s="7"/>
      <c r="Z57" s="7"/>
    </row>
    <row r="58" spans="1:26" ht="21" customHeight="1" x14ac:dyDescent="0.15">
      <c r="A58" s="7"/>
      <c r="B58" s="25" t="s">
        <v>237</v>
      </c>
      <c r="C58" s="31">
        <v>1341</v>
      </c>
      <c r="D58" s="31" t="s">
        <v>226</v>
      </c>
      <c r="E58" s="31" t="s">
        <v>227</v>
      </c>
      <c r="F58" s="31">
        <v>55</v>
      </c>
      <c r="G58" s="31">
        <v>99</v>
      </c>
      <c r="H58" s="31">
        <v>6854</v>
      </c>
      <c r="I58" s="31"/>
      <c r="J58" s="31">
        <v>4301</v>
      </c>
      <c r="K58" s="31"/>
      <c r="L58" s="31">
        <v>4998</v>
      </c>
      <c r="M58" s="31">
        <v>99</v>
      </c>
      <c r="N58" s="31">
        <v>99</v>
      </c>
      <c r="O58" s="111"/>
      <c r="P58" s="31" t="s">
        <v>228</v>
      </c>
      <c r="Q58" s="31" t="s">
        <v>229</v>
      </c>
      <c r="R58" s="7"/>
      <c r="S58" s="7"/>
      <c r="T58" s="7"/>
      <c r="U58" s="7"/>
      <c r="V58" s="7"/>
      <c r="W58" s="7"/>
      <c r="X58" s="7"/>
      <c r="Y58" s="7"/>
      <c r="Z58" s="7"/>
    </row>
    <row r="59" spans="1:26" ht="21" customHeight="1" x14ac:dyDescent="0.15">
      <c r="A59" s="7"/>
      <c r="B59" s="7"/>
      <c r="C59" s="27"/>
      <c r="D59" s="27"/>
      <c r="E59" s="28" t="s">
        <v>177</v>
      </c>
      <c r="F59" s="28">
        <v>200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27"/>
      <c r="D60" s="2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19" t="s">
        <v>178</v>
      </c>
      <c r="C61" s="19"/>
      <c r="D61" s="19"/>
      <c r="E61" s="19" t="s">
        <v>263</v>
      </c>
      <c r="F61" s="19"/>
      <c r="G61" s="19"/>
      <c r="H61" s="19"/>
      <c r="I61" s="19"/>
      <c r="J61" s="19"/>
      <c r="K61" s="19"/>
      <c r="L61" s="19"/>
      <c r="M61" s="19"/>
      <c r="N61" s="19"/>
      <c r="O61" s="7"/>
      <c r="P61" s="19" t="s">
        <v>180</v>
      </c>
      <c r="Q61" s="19"/>
      <c r="R61" s="7"/>
      <c r="S61" s="7"/>
      <c r="T61" s="7"/>
      <c r="U61" s="7"/>
      <c r="V61" s="7"/>
      <c r="W61" s="7"/>
      <c r="X61" s="7"/>
      <c r="Y61" s="7"/>
      <c r="Z61" s="7"/>
    </row>
    <row r="62" spans="1:26" ht="21" customHeight="1" x14ac:dyDescent="0.15">
      <c r="A62" s="7"/>
      <c r="B62" s="29" t="s">
        <v>181</v>
      </c>
      <c r="C62" s="29" t="s">
        <v>183</v>
      </c>
      <c r="D62" s="30"/>
      <c r="E62" s="101" t="s">
        <v>184</v>
      </c>
      <c r="F62" s="65"/>
      <c r="G62" s="65"/>
      <c r="H62" s="65"/>
      <c r="I62" s="65"/>
      <c r="J62" s="65"/>
      <c r="K62" s="65"/>
      <c r="L62" s="65"/>
      <c r="M62" s="65"/>
      <c r="N62" s="66"/>
      <c r="O62" s="7"/>
      <c r="P62" s="112" t="s">
        <v>269</v>
      </c>
      <c r="Q62" s="91"/>
      <c r="R62" s="7"/>
      <c r="S62" s="7"/>
      <c r="T62" s="7"/>
      <c r="U62" s="7"/>
      <c r="V62" s="7"/>
      <c r="W62" s="7"/>
      <c r="X62" s="7"/>
      <c r="Y62" s="7"/>
      <c r="Z62" s="7"/>
    </row>
    <row r="63" spans="1:26" ht="21" customHeight="1" x14ac:dyDescent="0.15">
      <c r="A63" s="7"/>
      <c r="B63" s="31">
        <v>1</v>
      </c>
      <c r="C63" s="31">
        <v>0</v>
      </c>
      <c r="D63" s="32"/>
      <c r="E63" s="100"/>
      <c r="F63" s="65"/>
      <c r="G63" s="65"/>
      <c r="H63" s="65"/>
      <c r="I63" s="65"/>
      <c r="J63" s="65"/>
      <c r="K63" s="65"/>
      <c r="L63" s="65"/>
      <c r="M63" s="65"/>
      <c r="N63" s="66"/>
      <c r="O63" s="7"/>
      <c r="P63" s="85"/>
      <c r="Q63" s="93"/>
      <c r="R63" s="7"/>
      <c r="S63" s="7"/>
      <c r="T63" s="7"/>
      <c r="U63" s="7"/>
      <c r="V63" s="7"/>
      <c r="W63" s="7"/>
      <c r="X63" s="7"/>
      <c r="Y63" s="7"/>
      <c r="Z63" s="7"/>
    </row>
    <row r="64" spans="1:26" ht="21" customHeight="1" x14ac:dyDescent="0.15">
      <c r="A64" s="7"/>
      <c r="B64" s="31">
        <v>2</v>
      </c>
      <c r="C64" s="31">
        <v>0</v>
      </c>
      <c r="D64" s="32"/>
      <c r="E64" s="100"/>
      <c r="F64" s="65"/>
      <c r="G64" s="65"/>
      <c r="H64" s="65"/>
      <c r="I64" s="65"/>
      <c r="J64" s="65"/>
      <c r="K64" s="65"/>
      <c r="L64" s="65"/>
      <c r="M64" s="65"/>
      <c r="N64" s="66"/>
      <c r="O64" s="7"/>
      <c r="P64" s="85"/>
      <c r="Q64" s="93"/>
      <c r="R64" s="7"/>
      <c r="S64" s="7"/>
      <c r="T64" s="7"/>
      <c r="U64" s="7"/>
      <c r="V64" s="7"/>
      <c r="W64" s="7"/>
      <c r="X64" s="7"/>
      <c r="Y64" s="7"/>
      <c r="Z64" s="7"/>
    </row>
    <row r="65" spans="1:26" ht="21" customHeight="1" x14ac:dyDescent="0.15">
      <c r="A65" s="7"/>
      <c r="B65" s="31">
        <v>3</v>
      </c>
      <c r="C65" s="31">
        <v>0</v>
      </c>
      <c r="D65" s="32"/>
      <c r="E65" s="100"/>
      <c r="F65" s="65"/>
      <c r="G65" s="65"/>
      <c r="H65" s="65"/>
      <c r="I65" s="65"/>
      <c r="J65" s="65"/>
      <c r="K65" s="65"/>
      <c r="L65" s="65"/>
      <c r="M65" s="65"/>
      <c r="N65" s="66"/>
      <c r="O65" s="7"/>
      <c r="P65" s="85"/>
      <c r="Q65" s="93"/>
      <c r="R65" s="7"/>
      <c r="S65" s="7"/>
      <c r="T65" s="7"/>
      <c r="U65" s="7"/>
      <c r="V65" s="7"/>
      <c r="W65" s="7"/>
      <c r="X65" s="7"/>
      <c r="Y65" s="7"/>
      <c r="Z65" s="7"/>
    </row>
    <row r="66" spans="1:26" ht="21" customHeight="1" x14ac:dyDescent="0.15">
      <c r="A66" s="7"/>
      <c r="B66" s="31">
        <v>4</v>
      </c>
      <c r="C66" s="31">
        <v>0</v>
      </c>
      <c r="D66" s="32"/>
      <c r="E66" s="100"/>
      <c r="F66" s="65"/>
      <c r="G66" s="65"/>
      <c r="H66" s="65"/>
      <c r="I66" s="65"/>
      <c r="J66" s="65"/>
      <c r="K66" s="65"/>
      <c r="L66" s="65"/>
      <c r="M66" s="65"/>
      <c r="N66" s="66"/>
      <c r="O66" s="7"/>
      <c r="P66" s="85"/>
      <c r="Q66" s="93"/>
      <c r="R66" s="7"/>
      <c r="S66" s="7"/>
      <c r="T66" s="7"/>
      <c r="U66" s="7"/>
      <c r="V66" s="7"/>
      <c r="W66" s="7"/>
      <c r="X66" s="7"/>
      <c r="Y66" s="7"/>
      <c r="Z66" s="7"/>
    </row>
    <row r="67" spans="1:26" ht="21" customHeight="1" x14ac:dyDescent="0.15">
      <c r="A67" s="7"/>
      <c r="B67" s="31" t="s">
        <v>187</v>
      </c>
      <c r="C67" s="31" t="s">
        <v>187</v>
      </c>
      <c r="D67" s="32"/>
      <c r="E67" s="100"/>
      <c r="F67" s="65"/>
      <c r="G67" s="65"/>
      <c r="H67" s="65"/>
      <c r="I67" s="65"/>
      <c r="J67" s="65"/>
      <c r="K67" s="65"/>
      <c r="L67" s="65"/>
      <c r="M67" s="65"/>
      <c r="N67" s="66"/>
      <c r="O67" s="7"/>
      <c r="P67" s="83"/>
      <c r="Q67" s="89"/>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s="46" customFormat="1" ht="21" customHeight="1" x14ac:dyDescent="0.15">
      <c r="A69" s="7"/>
      <c r="B69" s="108" t="s">
        <v>273</v>
      </c>
      <c r="C69" s="89"/>
      <c r="D69" s="89"/>
      <c r="E69" s="89"/>
      <c r="F69" s="89"/>
      <c r="G69" s="89"/>
      <c r="H69" s="89"/>
      <c r="I69" s="89"/>
      <c r="J69" s="89"/>
      <c r="K69" s="89"/>
      <c r="L69" s="89"/>
      <c r="M69" s="89"/>
      <c r="N69" s="89"/>
      <c r="O69" s="89"/>
      <c r="P69" s="47"/>
      <c r="Q69" s="47"/>
      <c r="R69" s="7"/>
      <c r="S69" s="7"/>
      <c r="T69" s="7"/>
      <c r="U69" s="7"/>
      <c r="V69" s="7"/>
      <c r="W69" s="7"/>
      <c r="X69" s="7"/>
      <c r="Y69" s="7"/>
      <c r="Z69" s="7"/>
    </row>
    <row r="70" spans="1:26" s="46" customFormat="1" ht="21" customHeight="1" x14ac:dyDescent="0.15">
      <c r="A70" s="7"/>
      <c r="B70" s="21" t="s">
        <v>158</v>
      </c>
      <c r="C70" s="21" t="s">
        <v>160</v>
      </c>
      <c r="D70" s="21" t="s">
        <v>2</v>
      </c>
      <c r="E70" s="21" t="s">
        <v>161</v>
      </c>
      <c r="F70" s="21" t="s">
        <v>162</v>
      </c>
      <c r="G70" s="21" t="s">
        <v>163</v>
      </c>
      <c r="H70" s="21" t="s">
        <v>164</v>
      </c>
      <c r="I70" s="21" t="s">
        <v>165</v>
      </c>
      <c r="J70" s="21" t="s">
        <v>166</v>
      </c>
      <c r="K70" s="21" t="s">
        <v>167</v>
      </c>
      <c r="L70" s="21" t="s">
        <v>168</v>
      </c>
      <c r="M70" s="21" t="s">
        <v>169</v>
      </c>
      <c r="N70" s="21" t="s">
        <v>170</v>
      </c>
      <c r="O70" s="21" t="s">
        <v>171</v>
      </c>
      <c r="P70" s="21" t="s">
        <v>172</v>
      </c>
      <c r="Q70" s="21" t="s">
        <v>173</v>
      </c>
      <c r="R70" s="7"/>
      <c r="S70" s="7"/>
      <c r="T70" s="7"/>
      <c r="U70" s="7"/>
      <c r="V70" s="7"/>
      <c r="W70" s="7"/>
      <c r="X70" s="7"/>
      <c r="Y70" s="7"/>
      <c r="Z70" s="7"/>
    </row>
    <row r="71" spans="1:26" s="46" customFormat="1" ht="21" customHeight="1" x14ac:dyDescent="0.15">
      <c r="A71" s="7"/>
      <c r="B71" s="25" t="s">
        <v>237</v>
      </c>
      <c r="C71" s="31">
        <v>1259</v>
      </c>
      <c r="D71" s="31" t="s">
        <v>222</v>
      </c>
      <c r="E71" s="31" t="s">
        <v>223</v>
      </c>
      <c r="F71" s="31">
        <v>50</v>
      </c>
      <c r="G71" s="31">
        <v>99</v>
      </c>
      <c r="H71" s="31">
        <v>6810</v>
      </c>
      <c r="I71" s="31"/>
      <c r="J71" s="31">
        <v>6339</v>
      </c>
      <c r="K71" s="31">
        <v>99</v>
      </c>
      <c r="L71" s="31">
        <v>2155</v>
      </c>
      <c r="M71" s="31"/>
      <c r="N71" s="31">
        <v>99</v>
      </c>
      <c r="O71" s="109">
        <v>24164</v>
      </c>
      <c r="P71" s="31" t="s">
        <v>224</v>
      </c>
      <c r="Q71" s="31" t="s">
        <v>225</v>
      </c>
      <c r="R71" s="7"/>
      <c r="S71" s="7"/>
      <c r="T71" s="7"/>
      <c r="U71" s="7"/>
      <c r="V71" s="7"/>
      <c r="W71" s="7"/>
      <c r="X71" s="7"/>
      <c r="Y71" s="7"/>
      <c r="Z71" s="7"/>
    </row>
    <row r="72" spans="1:26" s="46" customFormat="1" ht="21" customHeight="1" x14ac:dyDescent="0.15">
      <c r="A72" s="7"/>
      <c r="B72" s="25" t="s">
        <v>267</v>
      </c>
      <c r="C72" s="31">
        <v>1044</v>
      </c>
      <c r="D72" s="31" t="s">
        <v>248</v>
      </c>
      <c r="E72" s="31" t="s">
        <v>249</v>
      </c>
      <c r="F72" s="31">
        <v>45</v>
      </c>
      <c r="G72" s="31">
        <v>99</v>
      </c>
      <c r="H72" s="31">
        <v>5764</v>
      </c>
      <c r="I72" s="31"/>
      <c r="J72" s="31">
        <v>4210</v>
      </c>
      <c r="K72" s="31"/>
      <c r="L72" s="31">
        <v>3722</v>
      </c>
      <c r="M72" s="31">
        <v>99</v>
      </c>
      <c r="N72" s="31">
        <v>99</v>
      </c>
      <c r="O72" s="110"/>
      <c r="P72" s="31" t="s">
        <v>250</v>
      </c>
      <c r="Q72" s="31" t="s">
        <v>251</v>
      </c>
      <c r="R72" s="7"/>
      <c r="S72" s="7"/>
      <c r="T72" s="7"/>
      <c r="U72" s="7"/>
      <c r="V72" s="7"/>
      <c r="W72" s="7"/>
      <c r="X72" s="7"/>
      <c r="Y72" s="7"/>
      <c r="Z72" s="7"/>
    </row>
    <row r="73" spans="1:26" s="46" customFormat="1" ht="21" customHeight="1" x14ac:dyDescent="0.15">
      <c r="A73" s="7"/>
      <c r="B73" s="25" t="s">
        <v>267</v>
      </c>
      <c r="C73" s="31">
        <v>1247</v>
      </c>
      <c r="D73" s="31" t="s">
        <v>258</v>
      </c>
      <c r="E73" s="31" t="s">
        <v>231</v>
      </c>
      <c r="F73" s="31">
        <v>50</v>
      </c>
      <c r="G73" s="31">
        <v>99</v>
      </c>
      <c r="H73" s="31">
        <v>4736</v>
      </c>
      <c r="I73" s="31"/>
      <c r="J73" s="31">
        <v>4014</v>
      </c>
      <c r="K73" s="31"/>
      <c r="L73" s="31">
        <v>4890</v>
      </c>
      <c r="M73" s="31">
        <v>99</v>
      </c>
      <c r="N73" s="31">
        <v>99</v>
      </c>
      <c r="O73" s="110"/>
      <c r="P73" s="26" t="s">
        <v>259</v>
      </c>
      <c r="Q73" s="26" t="s">
        <v>260</v>
      </c>
      <c r="R73" s="7"/>
      <c r="S73" s="7"/>
      <c r="T73" s="7"/>
      <c r="U73" s="7"/>
      <c r="V73" s="7"/>
      <c r="W73" s="7"/>
      <c r="X73" s="7"/>
      <c r="Y73" s="7"/>
      <c r="Z73" s="7"/>
    </row>
    <row r="74" spans="1:26" s="46" customFormat="1" ht="21" customHeight="1" x14ac:dyDescent="0.15">
      <c r="A74" s="7"/>
      <c r="B74" s="25" t="s">
        <v>237</v>
      </c>
      <c r="C74" s="31">
        <v>1341</v>
      </c>
      <c r="D74" s="31" t="s">
        <v>226</v>
      </c>
      <c r="E74" s="31" t="s">
        <v>227</v>
      </c>
      <c r="F74" s="31">
        <v>55</v>
      </c>
      <c r="G74" s="31">
        <v>99</v>
      </c>
      <c r="H74" s="31">
        <v>6854</v>
      </c>
      <c r="I74" s="31"/>
      <c r="J74" s="31">
        <v>4301</v>
      </c>
      <c r="K74" s="31"/>
      <c r="L74" s="31">
        <v>4998</v>
      </c>
      <c r="M74" s="31">
        <v>99</v>
      </c>
      <c r="N74" s="31">
        <v>99</v>
      </c>
      <c r="O74" s="111"/>
      <c r="P74" s="31" t="s">
        <v>228</v>
      </c>
      <c r="Q74" s="31" t="s">
        <v>229</v>
      </c>
      <c r="R74" s="7"/>
      <c r="S74" s="7"/>
      <c r="T74" s="7"/>
      <c r="U74" s="7"/>
      <c r="V74" s="7"/>
      <c r="W74" s="7"/>
      <c r="X74" s="7"/>
      <c r="Y74" s="7"/>
      <c r="Z74" s="7"/>
    </row>
    <row r="75" spans="1:26" s="46" customFormat="1" ht="21" customHeight="1" x14ac:dyDescent="0.15">
      <c r="A75" s="7"/>
      <c r="B75" s="7"/>
      <c r="C75" s="27"/>
      <c r="D75" s="27"/>
      <c r="E75" s="28" t="s">
        <v>177</v>
      </c>
      <c r="F75" s="28">
        <v>200</v>
      </c>
      <c r="G75" s="7"/>
      <c r="H75" s="7"/>
      <c r="I75" s="7"/>
      <c r="J75" s="7"/>
      <c r="K75" s="7"/>
      <c r="L75" s="7"/>
      <c r="M75" s="7"/>
      <c r="N75" s="7"/>
      <c r="O75" s="7"/>
      <c r="P75" s="7"/>
      <c r="Q75" s="7"/>
      <c r="R75" s="7"/>
      <c r="S75" s="7"/>
      <c r="T75" s="7"/>
      <c r="U75" s="7"/>
      <c r="V75" s="7"/>
      <c r="W75" s="7"/>
      <c r="X75" s="7"/>
      <c r="Y75" s="7"/>
      <c r="Z75" s="7"/>
    </row>
    <row r="76" spans="1:26" s="46" customFormat="1" ht="21" customHeight="1" x14ac:dyDescent="0.15">
      <c r="A76" s="7"/>
      <c r="B76" s="7"/>
      <c r="C76" s="27"/>
      <c r="D76" s="27"/>
      <c r="E76" s="7"/>
      <c r="F76" s="7"/>
      <c r="G76" s="7"/>
      <c r="H76" s="7"/>
      <c r="I76" s="7"/>
      <c r="J76" s="7"/>
      <c r="K76" s="7"/>
      <c r="L76" s="7"/>
      <c r="M76" s="7"/>
      <c r="N76" s="7"/>
      <c r="O76" s="7"/>
      <c r="P76" s="7"/>
      <c r="Q76" s="7"/>
      <c r="R76" s="7"/>
      <c r="S76" s="7"/>
      <c r="T76" s="7"/>
      <c r="U76" s="7"/>
      <c r="V76" s="7"/>
      <c r="W76" s="7"/>
      <c r="X76" s="7"/>
      <c r="Y76" s="7"/>
      <c r="Z76" s="7"/>
    </row>
    <row r="77" spans="1:26" s="46" customFormat="1" ht="21" customHeight="1" x14ac:dyDescent="0.15">
      <c r="A77" s="7"/>
      <c r="B77" s="47" t="s">
        <v>178</v>
      </c>
      <c r="C77" s="47"/>
      <c r="D77" s="47"/>
      <c r="E77" s="47" t="s">
        <v>179</v>
      </c>
      <c r="F77" s="47"/>
      <c r="G77" s="47"/>
      <c r="H77" s="47"/>
      <c r="I77" s="47"/>
      <c r="J77" s="47"/>
      <c r="K77" s="47"/>
      <c r="L77" s="47"/>
      <c r="M77" s="47"/>
      <c r="N77" s="47"/>
      <c r="O77" s="7"/>
      <c r="P77" s="47" t="s">
        <v>180</v>
      </c>
      <c r="Q77" s="47"/>
      <c r="R77" s="7"/>
      <c r="S77" s="7"/>
      <c r="T77" s="7"/>
      <c r="U77" s="7"/>
      <c r="V77" s="7"/>
      <c r="W77" s="7"/>
      <c r="X77" s="7"/>
      <c r="Y77" s="7"/>
      <c r="Z77" s="7"/>
    </row>
    <row r="78" spans="1:26" s="46" customFormat="1" ht="21" customHeight="1" x14ac:dyDescent="0.15">
      <c r="A78" s="7"/>
      <c r="B78" s="29" t="s">
        <v>181</v>
      </c>
      <c r="C78" s="29" t="s">
        <v>183</v>
      </c>
      <c r="D78" s="49"/>
      <c r="E78" s="101" t="s">
        <v>184</v>
      </c>
      <c r="F78" s="65"/>
      <c r="G78" s="65"/>
      <c r="H78" s="65"/>
      <c r="I78" s="65"/>
      <c r="J78" s="65"/>
      <c r="K78" s="65"/>
      <c r="L78" s="65"/>
      <c r="M78" s="65"/>
      <c r="N78" s="66"/>
      <c r="O78" s="7"/>
      <c r="P78" s="112" t="s">
        <v>268</v>
      </c>
      <c r="Q78" s="91"/>
      <c r="R78" s="7"/>
      <c r="S78" s="7"/>
      <c r="T78" s="7"/>
      <c r="U78" s="7"/>
      <c r="V78" s="7"/>
      <c r="W78" s="7"/>
      <c r="X78" s="7"/>
      <c r="Y78" s="7"/>
      <c r="Z78" s="7"/>
    </row>
    <row r="79" spans="1:26" s="46" customFormat="1" ht="21" customHeight="1" x14ac:dyDescent="0.15">
      <c r="A79" s="7"/>
      <c r="B79" s="31">
        <v>1</v>
      </c>
      <c r="C79" s="31">
        <v>0</v>
      </c>
      <c r="D79" s="48"/>
      <c r="E79" s="100"/>
      <c r="F79" s="65"/>
      <c r="G79" s="65"/>
      <c r="H79" s="65"/>
      <c r="I79" s="65"/>
      <c r="J79" s="65"/>
      <c r="K79" s="65"/>
      <c r="L79" s="65"/>
      <c r="M79" s="65"/>
      <c r="N79" s="66"/>
      <c r="O79" s="7"/>
      <c r="P79" s="85"/>
      <c r="Q79" s="93"/>
      <c r="R79" s="7"/>
      <c r="S79" s="7"/>
      <c r="T79" s="7"/>
      <c r="U79" s="7"/>
      <c r="V79" s="7"/>
      <c r="W79" s="7"/>
      <c r="X79" s="7"/>
      <c r="Y79" s="7"/>
      <c r="Z79" s="7"/>
    </row>
    <row r="80" spans="1:26" s="46" customFormat="1" ht="21" customHeight="1" x14ac:dyDescent="0.15">
      <c r="A80" s="7"/>
      <c r="B80" s="31">
        <v>2</v>
      </c>
      <c r="C80" s="31">
        <v>0</v>
      </c>
      <c r="D80" s="48"/>
      <c r="E80" s="100"/>
      <c r="F80" s="65"/>
      <c r="G80" s="65"/>
      <c r="H80" s="65"/>
      <c r="I80" s="65"/>
      <c r="J80" s="65"/>
      <c r="K80" s="65"/>
      <c r="L80" s="65"/>
      <c r="M80" s="65"/>
      <c r="N80" s="66"/>
      <c r="O80" s="7"/>
      <c r="P80" s="85"/>
      <c r="Q80" s="93"/>
      <c r="R80" s="7"/>
      <c r="S80" s="7"/>
      <c r="T80" s="7"/>
      <c r="U80" s="7"/>
      <c r="V80" s="7"/>
      <c r="W80" s="7"/>
      <c r="X80" s="7"/>
      <c r="Y80" s="7"/>
      <c r="Z80" s="7"/>
    </row>
    <row r="81" spans="1:26" s="46" customFormat="1" ht="21" customHeight="1" x14ac:dyDescent="0.15">
      <c r="A81" s="7"/>
      <c r="B81" s="31">
        <v>3</v>
      </c>
      <c r="C81" s="31" t="s">
        <v>264</v>
      </c>
      <c r="D81" s="48" t="s">
        <v>265</v>
      </c>
      <c r="E81" s="100" t="s">
        <v>266</v>
      </c>
      <c r="F81" s="65"/>
      <c r="G81" s="65"/>
      <c r="H81" s="65"/>
      <c r="I81" s="65"/>
      <c r="J81" s="65"/>
      <c r="K81" s="65"/>
      <c r="L81" s="65"/>
      <c r="M81" s="65"/>
      <c r="N81" s="66"/>
      <c r="O81" s="7"/>
      <c r="P81" s="85"/>
      <c r="Q81" s="93"/>
      <c r="R81" s="7"/>
      <c r="S81" s="7"/>
      <c r="T81" s="7"/>
      <c r="U81" s="7"/>
      <c r="V81" s="7"/>
      <c r="W81" s="7"/>
      <c r="X81" s="7"/>
      <c r="Y81" s="7"/>
      <c r="Z81" s="7"/>
    </row>
    <row r="82" spans="1:26" s="46" customFormat="1" ht="21" customHeight="1" x14ac:dyDescent="0.15">
      <c r="A82" s="7"/>
      <c r="B82" s="31">
        <v>4</v>
      </c>
      <c r="C82" s="31"/>
      <c r="D82" s="48"/>
      <c r="E82" s="100"/>
      <c r="F82" s="65"/>
      <c r="G82" s="65"/>
      <c r="H82" s="65"/>
      <c r="I82" s="65"/>
      <c r="J82" s="65"/>
      <c r="K82" s="65"/>
      <c r="L82" s="65"/>
      <c r="M82" s="65"/>
      <c r="N82" s="66"/>
      <c r="O82" s="7"/>
      <c r="P82" s="85"/>
      <c r="Q82" s="93"/>
      <c r="R82" s="7"/>
      <c r="S82" s="7"/>
      <c r="T82" s="7"/>
      <c r="U82" s="7"/>
      <c r="V82" s="7"/>
      <c r="W82" s="7"/>
      <c r="X82" s="7"/>
      <c r="Y82" s="7"/>
      <c r="Z82" s="7"/>
    </row>
    <row r="83" spans="1:26" s="46" customFormat="1" ht="21" customHeight="1" x14ac:dyDescent="0.15">
      <c r="A83" s="7"/>
      <c r="B83" s="31" t="s">
        <v>187</v>
      </c>
      <c r="C83" s="31" t="s">
        <v>187</v>
      </c>
      <c r="D83" s="48"/>
      <c r="E83" s="100"/>
      <c r="F83" s="65"/>
      <c r="G83" s="65"/>
      <c r="H83" s="65"/>
      <c r="I83" s="65"/>
      <c r="J83" s="65"/>
      <c r="K83" s="65"/>
      <c r="L83" s="65"/>
      <c r="M83" s="65"/>
      <c r="N83" s="66"/>
      <c r="O83" s="7"/>
      <c r="P83" s="83"/>
      <c r="Q83" s="89"/>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45">
    <mergeCell ref="E28:N28"/>
    <mergeCell ref="P45:Q50"/>
    <mergeCell ref="E45:N45"/>
    <mergeCell ref="E30:N30"/>
    <mergeCell ref="E31:N31"/>
    <mergeCell ref="E33:N33"/>
    <mergeCell ref="B36:O36"/>
    <mergeCell ref="E32:N32"/>
    <mergeCell ref="E46:N46"/>
    <mergeCell ref="E47:N47"/>
    <mergeCell ref="E48:N48"/>
    <mergeCell ref="E49:N49"/>
    <mergeCell ref="E29:N29"/>
    <mergeCell ref="E66:N66"/>
    <mergeCell ref="E62:N62"/>
    <mergeCell ref="E63:N63"/>
    <mergeCell ref="E67:N67"/>
    <mergeCell ref="E50:N50"/>
    <mergeCell ref="B53:O53"/>
    <mergeCell ref="B2:O2"/>
    <mergeCell ref="O4:O7"/>
    <mergeCell ref="P11:Q16"/>
    <mergeCell ref="E13:N13"/>
    <mergeCell ref="B19:O19"/>
    <mergeCell ref="E11:N11"/>
    <mergeCell ref="E12:N12"/>
    <mergeCell ref="E14:N14"/>
    <mergeCell ref="E16:N16"/>
    <mergeCell ref="E15:N15"/>
    <mergeCell ref="O21:O24"/>
    <mergeCell ref="B69:O69"/>
    <mergeCell ref="O71:O74"/>
    <mergeCell ref="E78:N78"/>
    <mergeCell ref="P78:Q83"/>
    <mergeCell ref="E79:N79"/>
    <mergeCell ref="E80:N80"/>
    <mergeCell ref="E81:N81"/>
    <mergeCell ref="E82:N82"/>
    <mergeCell ref="E83:N83"/>
    <mergeCell ref="O55:O58"/>
    <mergeCell ref="O38:O41"/>
    <mergeCell ref="P28:Q33"/>
    <mergeCell ref="P62:Q67"/>
    <mergeCell ref="E64:N64"/>
    <mergeCell ref="E65:N65"/>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2017-02-07T02:51:16Z</dcterms:modified>
</cp:coreProperties>
</file>