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codeName="ThisWorkbook"/>
  <mc:AlternateContent xmlns:mc="http://schemas.openxmlformats.org/markup-compatibility/2006">
    <mc:Choice Requires="x15">
      <x15ac:absPath xmlns:x15ac="http://schemas.microsoft.com/office/spreadsheetml/2010/11/ac" url="/Users/tagashirashuntakashi/BULL_data/plan/02_quest_design/"/>
    </mc:Choice>
  </mc:AlternateContent>
  <bookViews>
    <workbookView xWindow="6280" yWindow="660" windowWidth="20800" windowHeight="17380" tabRatio="500" activeTab="3"/>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5" l="1"/>
  <c r="F42" i="5"/>
  <c r="F25" i="5"/>
  <c r="F8" i="5"/>
  <c r="F8" i="4"/>
  <c r="O14" i="3"/>
  <c r="O13" i="3"/>
  <c r="O12" i="3"/>
  <c r="C63" i="1"/>
  <c r="C62" i="1"/>
  <c r="C61" i="1"/>
  <c r="C60" i="1"/>
  <c r="E19" i="1"/>
  <c r="E18" i="1"/>
  <c r="E17" i="1"/>
  <c r="E15" i="1"/>
  <c r="E14" i="1"/>
  <c r="E13" i="1"/>
</calcChain>
</file>

<file path=xl/sharedStrings.xml><?xml version="1.0" encoding="utf-8"?>
<sst xmlns="http://schemas.openxmlformats.org/spreadsheetml/2006/main" count="507" uniqueCount="270">
  <si>
    <t>クエストの位置付け</t>
  </si>
  <si>
    <t>上級</t>
  </si>
  <si>
    <t>取得方法</t>
  </si>
  <si>
    <t>クエスト基礎設計フォーマット</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</si>
  <si>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</si>
  <si>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</si>
  <si>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</si>
  <si>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</si>
  <si>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</si>
  <si>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</si>
  <si>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</si>
  <si>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</si>
  <si>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</si>
  <si>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</si>
  <si>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</si>
  <si>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</si>
  <si>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</si>
  <si>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</si>
  <si>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</si>
  <si>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</si>
  <si>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</si>
  <si>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</si>
  <si>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</si>
  <si>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</si>
  <si>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</si>
  <si>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</si>
  <si>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</si>
  <si>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</si>
  <si>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</si>
  <si>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</si>
  <si>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</si>
  <si>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ユニットID</t>
  </si>
  <si>
    <t>SS(Level:60)</t>
  </si>
  <si>
    <t>ユニット名</t>
  </si>
  <si>
    <t>属性</t>
  </si>
  <si>
    <t>種族A</t>
  </si>
  <si>
    <t>種族B</t>
  </si>
  <si>
    <t>キラーチェック</t>
  </si>
  <si>
    <t>上級者の遊び場。★６まで育つユニットが手に入る。超上級者はここを周回してバグマのユニットを作る。</t>
  </si>
  <si>
    <t>超絶級/ウィザード級</t>
  </si>
  <si>
    <t>SS(Level:99)</t>
  </si>
  <si>
    <t>S(Level:99)</t>
  </si>
  <si>
    <t>SSS(Level:99)</t>
  </si>
  <si>
    <t>ボスユニット画像１</t>
  </si>
  <si>
    <t>超上級者の遊び場。★６まで育ち、なおかつ下手なガチャキャラ、フェス当たりよりも強いユニットが手に入る。フェス限ユニットの使いみちその１。</t>
  </si>
  <si>
    <t>超ウィザード級</t>
  </si>
  <si>
    <t>ボスユニット画像２</t>
  </si>
  <si>
    <t>超上級者の遊び場。下手なガチャキャラ、フェス当たりよりも強いユニットが手に入る。フェス限ユニットの使いみちその２。</t>
  </si>
  <si>
    <t>ウィザード級</t>
  </si>
  <si>
    <t>認識合わせ</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</si>
  <si>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</si>
  <si>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</si>
  <si>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</si>
  <si>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</si>
  <si>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</si>
  <si>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</si>
  <si>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</si>
  <si>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</si>
  <si>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</si>
  <si>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</si>
  <si>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</si>
  <si>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</si>
  <si>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</si>
  <si>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</si>
  <si>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</si>
  <si>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</si>
  <si>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</si>
  <si>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</si>
  <si>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</si>
  <si>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</si>
  <si>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</si>
  <si>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</si>
  <si>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</si>
  <si>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</si>
  <si>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</si>
  <si>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</si>
  <si>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</si>
  <si>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</si>
  <si>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</si>
  <si>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</si>
  <si>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</si>
  <si>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</si>
  <si>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</si>
  <si>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</si>
  <si>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クエストの位置づけ（プルダウン選択）</t>
  </si>
  <si>
    <t>ウェポン</t>
  </si>
  <si>
    <t>ゴッド</t>
  </si>
  <si>
    <t>サムライ</t>
  </si>
  <si>
    <t>デーモン</t>
  </si>
  <si>
    <t>ドラゴン</t>
  </si>
  <si>
    <t>ヒューマン</t>
  </si>
  <si>
    <t>ヒーロー</t>
  </si>
  <si>
    <t>マシン</t>
  </si>
  <si>
    <t>種族なし</t>
  </si>
  <si>
    <t>スコアクエスト</t>
  </si>
  <si>
    <t>コラボクエスト</t>
  </si>
  <si>
    <t>基本情報</t>
  </si>
  <si>
    <t>キムの更生試験</t>
  </si>
  <si>
    <t>クエストカテゴリー</t>
  </si>
  <si>
    <t>超絶級</t>
  </si>
  <si>
    <t>中級</t>
  </si>
  <si>
    <t>初級</t>
  </si>
  <si>
    <t>ボスユニット情報</t>
  </si>
  <si>
    <t>対抗ユニット画像１</t>
  </si>
  <si>
    <t>対抗ユニット画像２</t>
  </si>
  <si>
    <t>キム</t>
  </si>
  <si>
    <t>属性（プルダウン選択）</t>
  </si>
  <si>
    <t>種族A（プルダウン選択）</t>
  </si>
  <si>
    <t>▼想定パーティー　：　想定パーティでのプレイ感</t>
  </si>
  <si>
    <t>種族B（プルダウン選択）</t>
  </si>
  <si>
    <t>Skill-Lv</t>
  </si>
  <si>
    <t>タイプ（プルダウン選択）</t>
  </si>
  <si>
    <t>対抗ユニット情報</t>
  </si>
  <si>
    <t>ID</t>
  </si>
  <si>
    <t>ドロップラベル</t>
  </si>
  <si>
    <t>コスト</t>
  </si>
  <si>
    <t>Level</t>
  </si>
  <si>
    <t>HP</t>
  </si>
  <si>
    <t>HP　＋値</t>
  </si>
  <si>
    <t>attack</t>
  </si>
  <si>
    <t>attack　＋値</t>
  </si>
  <si>
    <t>heal</t>
  </si>
  <si>
    <t>heal　＋値</t>
  </si>
  <si>
    <t>＋値合計</t>
  </si>
  <si>
    <t>HP合計</t>
  </si>
  <si>
    <t>ユニットスキル</t>
  </si>
  <si>
    <t>クラッシュスキル</t>
  </si>
  <si>
    <t>テリー</t>
  </si>
  <si>
    <t>ステージ制限
　※超級は必須</t>
  </si>
  <si>
    <t>制限１</t>
  </si>
  <si>
    <t>制限２</t>
  </si>
  <si>
    <t>ステージギミック</t>
  </si>
  <si>
    <t>ギミック１</t>
  </si>
  <si>
    <t>お邪魔ブレイク</t>
  </si>
  <si>
    <t>合計コスト</t>
  </si>
  <si>
    <t>ギミック２</t>
  </si>
  <si>
    <t>プロテクト（1体）</t>
  </si>
  <si>
    <t>エネミーギミック</t>
  </si>
  <si>
    <t>▼各エリア所感</t>
  </si>
  <si>
    <t>プレイヤー習熟度（初級者、中級者、上級者）</t>
  </si>
  <si>
    <t>所感</t>
  </si>
  <si>
    <t>エリア</t>
  </si>
  <si>
    <t>コンティニュー</t>
  </si>
  <si>
    <t>キラー対象</t>
  </si>
  <si>
    <t>キラー１</t>
  </si>
  <si>
    <t>コンティニュー理由</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</si>
  <si>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</si>
  <si>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</si>
  <si>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</si>
  <si>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</si>
  <si>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</si>
  <si>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</si>
  <si>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</si>
  <si>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コラボとしては初
全体としては2回目のスコアクエスト</t>
  </si>
  <si>
    <t>クエストの難易度</t>
  </si>
  <si>
    <t>※ウィザード級だけど、
実際の難易度は？
といった項目です。</t>
  </si>
  <si>
    <t>超級を守れば問題ないです</t>
  </si>
  <si>
    <t>-</t>
  </si>
  <si>
    <t>ユーザー体験</t>
  </si>
  <si>
    <t xml:space="preserve">目的
</t>
  </si>
  <si>
    <t>テリーが一番スコアクエストの点数が取れるようにしたい。
適正PT山崎は既存のクラフィユニットのが優秀な想定である（アラジンとか）
テリー最適性なるべく2手目に紅丸がくるようにしたい。</t>
  </si>
  <si>
    <t>調整点</t>
  </si>
  <si>
    <t>要件：優先度最高</t>
  </si>
  <si>
    <t>お邪魔ブレイクをもっているユニットが複数いるが、超級なので降らしは使わない。
ワンショットできるレベルでお邪魔を生成するタイミングを作る。STを考えると2箇所作ればよいと思います。
（テリーで大量にC変換し、攻撃力UPを行い紅丸ショットが理想かと・・・）
変換をもってないユーザーにはフィーバーで対応をしてもらう
1フロア目チョイ　技を出すときに「○○する」という説明をしてから攻撃っという設定があるため全ての攻撃に事前予告をつける
チョイで時鉤爪の跡をつけるような変換入れる。チャンで鉄球の跡のような丸い部分変換を入れる。</t>
  </si>
  <si>
    <t>要件：優先度高</t>
  </si>
  <si>
    <t>カウンターが活躍する場面を作る。
多めの連続攻撃を使用し、カウンターをすることによってクエストが楽になるとよい</t>
  </si>
  <si>
    <t>要件：優先度中</t>
  </si>
  <si>
    <t>要件：優先度低</t>
  </si>
  <si>
    <t>特殊要件：特命
特定ユニットを
止めるなど。</t>
  </si>
  <si>
    <t>専用セリフ</t>
  </si>
  <si>
    <t>ユニット１</t>
  </si>
  <si>
    <t>テリー紅丸山崎</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</si>
  <si>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</si>
  <si>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</si>
  <si>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</si>
  <si>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</si>
  <si>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</si>
  <si>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</si>
  <si>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</si>
  <si>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</si>
  <si>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</si>
  <si>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▼未対策パーティー２　：　想定パーティから回復タイプ１名減らすとどうなるか</t>
  </si>
  <si>
    <t>山崎</t>
  </si>
  <si>
    <t>黄　山崎　体力タイプ
HP 7899　攻撃力 3610　回復力 1633
スキルターン8
緑パネルを黄パネルに、お邪魔パネルを黄ボムパネルに変換+
3ターン生成短縮(大)、特大カウンター
Cスキル
1体に大ダメージ
攻撃タイプに効果特大
アビ1　お邪魔ブレイク
アビ50　自身が先頭の時、1タップで18個以上パネルを繋げた場合にHPを1500回復(1ターンに1度だけ発動)</t>
  </si>
  <si>
    <t>黄　紅丸　テクニカル
HP 6750　攻撃4801　回復2716
スキルターン7
特定エリアを黄ボムに変換し、青を黄パネルに変換+
2ターン黄属性の攻撃力と回復力を特大UP、タップ数1増加
※盤面の1/4の左側縦一列を黄ボムに、
盤面の1/4の右側縦一列を黄ボムに。
Cスキル
1体に特大ダメージ
攻撃タイプに効果超大
アビ1　お邪魔ブレイク</t>
  </si>
  <si>
    <t>フロア構成</t>
  </si>
  <si>
    <t>▼未対策パーティー３　：　２体を苦手属性キャラクターに交換するとどうなるか</t>
  </si>
  <si>
    <t>フロア１</t>
  </si>
  <si>
    <t>攻撃力・HP・Speed</t>
  </si>
  <si>
    <t>概要・行動パターン</t>
  </si>
  <si>
    <t>チャン★4</t>
  </si>
  <si>
    <t>チョイ★4</t>
  </si>
  <si>
    <t>フロア２</t>
  </si>
  <si>
    <t>キムR5</t>
  </si>
  <si>
    <t>フロア３</t>
  </si>
  <si>
    <t>キムR6</t>
  </si>
  <si>
    <t>フロア４</t>
  </si>
  <si>
    <t>フロア５</t>
  </si>
  <si>
    <t>▼未対策パーティー４　：　本編の別ユニットを入れるとどうなるか</t>
  </si>
  <si>
    <t>黄　テリー　バランス
HP 6507　攻撃4479　回復3106
スキルターン7
ランダムで最大1つSCP(大)に、赤・お邪魔パネルをCPに、
ハートパネルを黄パネルに変換+1ターンタップ数1増加
※ CP大強化はリヴァイアサンを参照、もし他のユニットで
 CP特大強化がいて数値が同じなら文言は特大強化にする
Cスキル
1体に特大ダメージ+
1ターン黄属性ユニットの攻撃力小UP
※ オーディンと同じ数値　確か5％かな
アビ1　お邪魔ブレイク</t>
    <phoneticPr fontId="9"/>
  </si>
  <si>
    <t>インドラ</t>
    <phoneticPr fontId="9"/>
  </si>
  <si>
    <t>紅丸</t>
    <phoneticPr fontId="9"/>
  </si>
  <si>
    <t>黄　インドラ　攻撃
HP 4692　攻撃　4100　回復　1639
スキルターン13
緑パネルを吸収して1体に特大ダメージ
Cスキル
1体に特大ダメージ(テクニカルタイプに効果超大)</t>
    <rPh sb="0" eb="1">
      <t>キイr</t>
    </rPh>
    <rPh sb="7" eb="9">
      <t>コウゲk</t>
    </rPh>
    <rPh sb="18" eb="20">
      <t>コウゲk</t>
    </rPh>
    <rPh sb="26" eb="28">
      <t>カイフk</t>
    </rPh>
    <phoneticPr fontId="9"/>
  </si>
  <si>
    <t>チャンとチョイの掛け合いでコミカルに。</t>
    <phoneticPr fontId="9"/>
  </si>
  <si>
    <t>カウンターが溜まっていないと思うので、1ゲージ目の連続攻撃は威力弱めにします
しかし、予告なしにいきなり撃ってちょっと焦らせる</t>
    <rPh sb="6" eb="7">
      <t>タマッt</t>
    </rPh>
    <rPh sb="25" eb="29">
      <t>レンゾk</t>
    </rPh>
    <rPh sb="30" eb="32">
      <t>イリョk</t>
    </rPh>
    <rPh sb="32" eb="33">
      <t>ヨワメニ</t>
    </rPh>
    <rPh sb="43" eb="45">
      <t>ヨコクナ</t>
    </rPh>
    <rPh sb="59" eb="60">
      <t>アセラセル</t>
    </rPh>
    <phoneticPr fontId="9"/>
  </si>
  <si>
    <t>１２回攻撃なのは、原作９８と同じヒット数にしている為
カウンターを生かしたいそうなので、連続攻撃のあたりで使う
テリーのお邪魔をCPに変換も生かしたいそうなので、お邪魔変換を使い、お邪魔を処理できない人に考慮し、お邪魔吸収攻撃も行う威力は低めに設定</t>
    <rPh sb="2" eb="3">
      <t>カ</t>
    </rPh>
    <rPh sb="3" eb="5">
      <t>コウゲキ</t>
    </rPh>
    <rPh sb="9" eb="11">
      <t>ゲンサk</t>
    </rPh>
    <rPh sb="14" eb="15">
      <t>オナz</t>
    </rPh>
    <rPh sb="34" eb="35">
      <t>イカs</t>
    </rPh>
    <rPh sb="45" eb="49">
      <t>レンゾk</t>
    </rPh>
    <rPh sb="54" eb="55">
      <t>ツカ</t>
    </rPh>
    <rPh sb="69" eb="71">
      <t>ヘンカn</t>
    </rPh>
    <rPh sb="72" eb="73">
      <t>イカs</t>
    </rPh>
    <rPh sb="86" eb="88">
      <t>ヘンカn</t>
    </rPh>
    <rPh sb="96" eb="98">
      <t>ショr</t>
    </rPh>
    <rPh sb="102" eb="103">
      <t>ヒt</t>
    </rPh>
    <rPh sb="104" eb="106">
      <t>コウry</t>
    </rPh>
    <rPh sb="116" eb="117">
      <t>オコナ</t>
    </rPh>
    <rPh sb="118" eb="120">
      <t>イリョk</t>
    </rPh>
    <phoneticPr fontId="9"/>
  </si>
  <si>
    <t>21回攻撃に増えたのは、原作で、ゲージ使用時に21ヒットに増えるため
カウンターが溜まったと思うので、ここで一気に削りに入る想定
フロア2と同じく、テリーのお邪魔をCPに変換を生かして、お邪魔変換を使い、お邪魔を処理できない人に考慮し、お邪魔吸収攻撃も行う威力は低めに設定</t>
    <rPh sb="42" eb="43">
      <t>タマッt</t>
    </rPh>
    <rPh sb="55" eb="57">
      <t>イッk</t>
    </rPh>
    <rPh sb="58" eb="59">
      <t>ケズr</t>
    </rPh>
    <rPh sb="63" eb="65">
      <t>ソウテ</t>
    </rPh>
    <rPh sb="130" eb="132">
      <t>イリョk</t>
    </rPh>
    <phoneticPr fontId="9"/>
  </si>
  <si>
    <t>原作に合わせて、開幕「お互い顔を見合わせ笑っている」を入れる</t>
    <rPh sb="0" eb="2">
      <t>ゲンサk</t>
    </rPh>
    <rPh sb="3" eb="4">
      <t>アワs</t>
    </rPh>
    <rPh sb="27" eb="28">
      <t>イr</t>
    </rPh>
    <phoneticPr fontId="9"/>
  </si>
  <si>
    <t>【開幕】 掛け合い　状態異常耐性
【1ターン目】 エリア変換赤 武器である鉄球をイメージした丸型を真ん中に
【2ターン毎】 クリティカル攻撃
それ以外 通常攻撃</t>
    <rPh sb="1" eb="3">
      <t>カイマk</t>
    </rPh>
    <rPh sb="5" eb="6">
      <t>カケア</t>
    </rPh>
    <rPh sb="10" eb="16">
      <t>ジョウタ</t>
    </rPh>
    <rPh sb="22" eb="23">
      <t>m</t>
    </rPh>
    <rPh sb="30" eb="31">
      <t>アカ</t>
    </rPh>
    <rPh sb="59" eb="60">
      <t>ゴト</t>
    </rPh>
    <rPh sb="68" eb="70">
      <t>ゼンタ</t>
    </rPh>
    <rPh sb="73" eb="75">
      <t>イガ</t>
    </rPh>
    <rPh sb="76" eb="80">
      <t>ツウジョ</t>
    </rPh>
    <phoneticPr fontId="9"/>
  </si>
  <si>
    <t>【開幕】 掛け合い 状態異常耐性
【1ターン目】エリア変換　赤　爪の跡のような縦３本線を上から
【2ターン毎】 連続攻撃4回
それ以外 通常攻撃</t>
    <rPh sb="27" eb="29">
      <t>ヘンカn</t>
    </rPh>
    <rPh sb="30" eb="31">
      <t>アカ</t>
    </rPh>
    <rPh sb="53" eb="54">
      <t>ゴト</t>
    </rPh>
    <rPh sb="56" eb="60">
      <t>レンゾk</t>
    </rPh>
    <rPh sb="61" eb="62">
      <t>カ</t>
    </rPh>
    <phoneticPr fontId="9"/>
  </si>
  <si>
    <t xml:space="preserve">【開幕】 状態異常耐性
【1ターン毎】　全パネルをランダムで3個お邪魔変換 
【2ターン毎】　お邪魔吸収攻撃　
【3ターン毎】　予告　力を溜めているなど強攻撃が来るのを知らせる。
【4ターン毎】　鳳凰脚、連続攻撃12　
</t>
    <rPh sb="17" eb="18">
      <t>ゴト</t>
    </rPh>
    <rPh sb="20" eb="21">
      <t>ゼn</t>
    </rPh>
    <rPh sb="31" eb="32">
      <t>k</t>
    </rPh>
    <rPh sb="44" eb="45">
      <t>ゴト</t>
    </rPh>
    <rPh sb="50" eb="54">
      <t>キュウシュ</t>
    </rPh>
    <rPh sb="64" eb="66">
      <t>ヨk</t>
    </rPh>
    <rPh sb="67" eb="68">
      <t>チカr</t>
    </rPh>
    <rPh sb="69" eb="70">
      <t>タメt</t>
    </rPh>
    <rPh sb="76" eb="77">
      <t>ツヨ</t>
    </rPh>
    <rPh sb="77" eb="79">
      <t>キョ</t>
    </rPh>
    <rPh sb="80" eb="81">
      <t>クルn</t>
    </rPh>
    <rPh sb="84" eb="85">
      <t>シラs</t>
    </rPh>
    <rPh sb="98" eb="100">
      <t>ホウオ</t>
    </rPh>
    <rPh sb="100" eb="101">
      <t>キャク</t>
    </rPh>
    <rPh sb="102" eb="106">
      <t>レンゾk</t>
    </rPh>
    <phoneticPr fontId="9"/>
  </si>
  <si>
    <t>【開幕】 状態異常耐性
【1ターン毎】　黄色パネルを２個プロテクト+単体攻撃
【3ターン毎】　鳳凰脚、連続攻撃12予告なし　
それ以外　通常攻撃</t>
    <rPh sb="17" eb="18">
      <t>ゴト</t>
    </rPh>
    <rPh sb="20" eb="22">
      <t>キイr</t>
    </rPh>
    <rPh sb="34" eb="36">
      <t>タンタ</t>
    </rPh>
    <rPh sb="36" eb="38">
      <t>コウゲk</t>
    </rPh>
    <rPh sb="44" eb="45">
      <t>ゴト</t>
    </rPh>
    <rPh sb="47" eb="49">
      <t>ホ</t>
    </rPh>
    <rPh sb="49" eb="50">
      <t>キャク</t>
    </rPh>
    <rPh sb="51" eb="55">
      <t>レンゾk</t>
    </rPh>
    <rPh sb="57" eb="59">
      <t>ヨk</t>
    </rPh>
    <rPh sb="68" eb="72">
      <t>ツウジョ</t>
    </rPh>
    <phoneticPr fontId="9"/>
  </si>
  <si>
    <t xml:space="preserve">【開幕】 状態異常耐性
【1ターン毎】　全パネルをランダムで５個お邪魔変換+単体攻撃
【2ターン毎】　お邪魔吸収攻撃
【3ターン毎】　予告　力を溜めているなど強攻撃が来るのを知らせる。
【4ターン毎】　鳳凰脚、連続攻撃21
</t>
    <rPh sb="17" eb="18">
      <t>ゴト</t>
    </rPh>
    <rPh sb="20" eb="21">
      <t>ゼn</t>
    </rPh>
    <rPh sb="38" eb="42">
      <t>タンタ</t>
    </rPh>
    <rPh sb="67" eb="69">
      <t>ヨコk</t>
    </rPh>
    <rPh sb="101" eb="103">
      <t>ホ</t>
    </rPh>
    <rPh sb="103" eb="104">
      <t>キャク</t>
    </rPh>
    <rPh sb="105" eb="109">
      <t>レンゾk</t>
    </rPh>
    <phoneticPr fontId="9"/>
  </si>
  <si>
    <t>2500・75000・1</t>
    <phoneticPr fontId="9"/>
  </si>
  <si>
    <t>4000・85000・3</t>
    <phoneticPr fontId="9"/>
  </si>
  <si>
    <t>3500・100000・2</t>
    <phoneticPr fontId="9"/>
  </si>
  <si>
    <t>4500・120000・2</t>
    <phoneticPr fontId="9"/>
  </si>
  <si>
    <t>Sagittarius01</t>
  </si>
  <si>
    <t>PremiumSS</t>
  </si>
  <si>
    <t>ランダムで最大1つSCパネルに、赤・お邪魔パネルをCPに、ハートパネルを黄パネルに変換+1ターンタップ数を1増加</t>
  </si>
  <si>
    <t>1体に大ダメージ+ 1ターン黄属性ユニットの攻撃力小UP</t>
  </si>
  <si>
    <t>Sirius02</t>
  </si>
  <si>
    <t>DropWizS</t>
  </si>
  <si>
    <t>緑パネルを黄パネルに変換+2ターン特大カウンター</t>
  </si>
  <si>
    <t>1体にダメージ 攻撃タイプに効果特大</t>
  </si>
  <si>
    <t>Andromeda01</t>
  </si>
  <si>
    <t>特定エリアを黄ボムパネルに、青パネルを黄パネルに変換+1ターン黄属性の攻撃力と回復力を特大UP、タップ回数を1増やす</t>
  </si>
  <si>
    <t>1体に大ダメージ+ 攻撃タイプに効果特大</t>
  </si>
  <si>
    <t>インドラ</t>
  </si>
  <si>
    <t>1体にダメージ(緑パネルを吸収し効果特大)</t>
  </si>
  <si>
    <t>1体に特大ダメージ(テクニカルタイプに効果超大)</t>
  </si>
  <si>
    <t>森羅万象の神母 イザナミ</t>
  </si>
  <si>
    <t>PremiumS</t>
  </si>
  <si>
    <t>パネルを4つランダムでクラッシュパネル（大）に変換する</t>
  </si>
  <si>
    <t>1体に大ダメージ</t>
  </si>
  <si>
    <t>黒魔の異端師 バフォメット</t>
  </si>
  <si>
    <t>PremiumN</t>
  </si>
  <si>
    <t>単体に黄属性の小ダメージ（低コスト）</t>
  </si>
  <si>
    <t>Virgo01</t>
  </si>
  <si>
    <t>ランダムでパネルを最大1個SCパネルに、黄パネルを緑パネルに変換+3ターンHPを回復する</t>
  </si>
  <si>
    <t>自身の回復力に比例して 1体にダメージ</t>
  </si>
  <si>
    <t>精解の預知者 オセ</t>
  </si>
  <si>
    <t>パネルを2つランダムでスペシャルクラッシュパネルに変換する</t>
  </si>
  <si>
    <t>覇翼の聖蛇竜 ケツァクアトル</t>
  </si>
  <si>
    <t>3ターンの間ドラゴンユニットの攻撃力を特大UP</t>
  </si>
  <si>
    <t>1体に中ダメージ＋ 確率でスリープ付与</t>
  </si>
  <si>
    <t>必中の咬銃 ヨルムンガンド</t>
  </si>
  <si>
    <t>出現しているクラッシュパネルを特大強化する</t>
  </si>
  <si>
    <t>全体に威力3000の攻撃</t>
  </si>
  <si>
    <t>▼未対策パーティー1　：　想定パーティの低レベル設定ではどうなるか</t>
    <phoneticPr fontId="9"/>
  </si>
  <si>
    <t>天災の神狼 フェンリル</t>
  </si>
  <si>
    <t>3ターン赤属性のパネルタップ回数を1増やす+攻撃力と回復力を大UP</t>
  </si>
  <si>
    <t>1体に中ダメージ アニマルに効果大</t>
  </si>
  <si>
    <t>激情の愛炎 バハムート</t>
  </si>
  <si>
    <t>3ターンの間全ユニットの回復力を大UP+青パネルをハートに変換+全体にダメージ</t>
  </si>
  <si>
    <t>1体に中ダメージ ヒューマンに効果特大</t>
  </si>
  <si>
    <t>猛進の大逆者 ベリアル</t>
  </si>
  <si>
    <t>単体に赤属性の超大ダメージ</t>
  </si>
  <si>
    <t>全体に大ダメージ</t>
  </si>
  <si>
    <t>地獄の大門番 ケルベロス</t>
  </si>
  <si>
    <t>4ターンの間バランスタイプのユニットの攻撃力と防御力と回復力を特大UP</t>
  </si>
  <si>
    <t>全体に大ダメージ 残HPが多いほど威力UP</t>
  </si>
  <si>
    <t>半月斬によるダメージに回復が追いつかないため。（初心者）</t>
    <rPh sb="0" eb="3">
      <t>ハンゲツザn</t>
    </rPh>
    <rPh sb="11" eb="13">
      <t>カイフk</t>
    </rPh>
    <rPh sb="24" eb="27">
      <t>ショシn</t>
    </rPh>
    <phoneticPr fontId="9"/>
  </si>
  <si>
    <t>1エリア：チャンをターゲットにするとダメージが抑えられ、チョイから黄パネルが安定供給されるのでCパネルがたくさん作ることができる。
2エリア：フィーバーから入り体力を回復したところ、難なくエリアを突破することができた。
3エリア：半月斬(3回攻撃)が最も辛い攻撃だと感じた。お邪魔パネルはそのターンダメージが低く、次の攻撃も対策するほどのダメージではなかったため、回復が追いついた。21連続攻撃も溜めのターンを含めれば、回復が追いついた。</t>
    <rPh sb="23" eb="24">
      <t>オサ</t>
    </rPh>
    <rPh sb="33" eb="34">
      <t>ki</t>
    </rPh>
    <rPh sb="38" eb="42">
      <t>アンテ</t>
    </rPh>
    <rPh sb="56" eb="57">
      <t>タクサンツクr</t>
    </rPh>
    <rPh sb="78" eb="79">
      <t>ハイr</t>
    </rPh>
    <rPh sb="80" eb="82">
      <t>タイリョk</t>
    </rPh>
    <rPh sb="91" eb="92">
      <t>ナンナk</t>
    </rPh>
    <rPh sb="115" eb="118">
      <t>ハンゲツ</t>
    </rPh>
    <rPh sb="120" eb="123">
      <t>k</t>
    </rPh>
    <rPh sb="125" eb="126">
      <t>モットm</t>
    </rPh>
    <rPh sb="133" eb="134">
      <t>カンz</t>
    </rPh>
    <rPh sb="154" eb="155">
      <t>ヒクk</t>
    </rPh>
    <rPh sb="157" eb="158">
      <t>ツg</t>
    </rPh>
    <rPh sb="162" eb="164">
      <t>タイs</t>
    </rPh>
    <rPh sb="182" eb="184">
      <t>カイフk</t>
    </rPh>
    <rPh sb="193" eb="197">
      <t>レンゾクコウ</t>
    </rPh>
    <rPh sb="198" eb="199">
      <t>タメ</t>
    </rPh>
    <rPh sb="205" eb="206">
      <t>フk</t>
    </rPh>
    <rPh sb="210" eb="212">
      <t>カイフk</t>
    </rPh>
    <phoneticPr fontId="9"/>
  </si>
  <si>
    <t>1エリア：スキルも使わず安定して攻略できた。
2エリア：インドラのスキルだけ使った。敵が少しタフで、HP半分近くまで削られたがフィーバーも溜まっており攻略は余裕。
3エリア：1ゲージ目はフィーバーに頼り4ターンで削りきれた。2ゲージ目はスキルを使ったがHPを1/3削ることができなかった。HPは多いと少し感じたが、火力はそこまで高くないので難易度的には問題ないと感じる。最後は21連撃をカウンターして終了した。HPが半分近く残っていても余裕で倒すことができた。</t>
    <rPh sb="9" eb="10">
      <t>ツカワz</t>
    </rPh>
    <rPh sb="38" eb="39">
      <t>ツカッt</t>
    </rPh>
    <rPh sb="42" eb="43">
      <t>テk</t>
    </rPh>
    <rPh sb="44" eb="45">
      <t>スコs</t>
    </rPh>
    <rPh sb="52" eb="55">
      <t>ハンブn</t>
    </rPh>
    <rPh sb="69" eb="70">
      <t>タマッt</t>
    </rPh>
    <rPh sb="75" eb="77">
      <t>コウリャk</t>
    </rPh>
    <rPh sb="78" eb="80">
      <t>ヨユウ</t>
    </rPh>
    <rPh sb="91" eb="92">
      <t>m</t>
    </rPh>
    <rPh sb="99" eb="100">
      <t>タヨr</t>
    </rPh>
    <rPh sb="106" eb="107">
      <t>ケズr</t>
    </rPh>
    <rPh sb="116" eb="117">
      <t>メ</t>
    </rPh>
    <rPh sb="122" eb="123">
      <t>ツカッタ</t>
    </rPh>
    <rPh sb="132" eb="133">
      <t>ケズr</t>
    </rPh>
    <rPh sb="147" eb="148">
      <t>オオ</t>
    </rPh>
    <rPh sb="157" eb="159">
      <t>カリョk</t>
    </rPh>
    <rPh sb="176" eb="178">
      <t>ナン</t>
    </rPh>
    <rPh sb="185" eb="187">
      <t>サイg</t>
    </rPh>
    <rPh sb="190" eb="192">
      <t>レn</t>
    </rPh>
    <rPh sb="200" eb="202">
      <t>シュウリョ</t>
    </rPh>
    <rPh sb="208" eb="210">
      <t>ハンブn</t>
    </rPh>
    <rPh sb="210" eb="211">
      <t>チカk</t>
    </rPh>
    <rPh sb="212" eb="213">
      <t>ノコッt</t>
    </rPh>
    <rPh sb="218" eb="220">
      <t>ヨユ</t>
    </rPh>
    <rPh sb="221" eb="222">
      <t>タオs</t>
    </rPh>
    <phoneticPr fontId="9"/>
  </si>
  <si>
    <t>回復不足</t>
    <rPh sb="0" eb="2">
      <t>カイフk</t>
    </rPh>
    <rPh sb="2" eb="4">
      <t>フソk</t>
    </rPh>
    <phoneticPr fontId="9"/>
  </si>
  <si>
    <t>1フロア目:右撃破後左にバフォメットのスキルを使用。Cパネルの生成が出来ていれば突破は容易なイメージでした。
2フロア目:自陣のHPが6000になったタイミングで一旦フィーバーを使って回復と攻撃、そのまま殴って突破しました。回復のタイミングをしっかり掴んでいれば苦戦はしないだろうと思います。
3フロア目ゲージ1本目:開幕インドラとバフォメットのスキルを使用。途中で再びバフォメットとイザナミのスキルを使用して突破しました。連続攻撃が多く、ちょっと回復が追いつかないかな？という印象です。
3フロア目バー2本目:開幕新規ユニット使用。殴り合いの途中でフィーバーを使用し回復しましたが追いつかず、HP50％のところでコンテしました。そこからはスキル全使用で突破。連続攻撃がきつい印象です。</t>
    <rPh sb="6" eb="7">
      <t>ミギ</t>
    </rPh>
    <rPh sb="9" eb="10">
      <t>ゴニ</t>
    </rPh>
    <rPh sb="10" eb="11">
      <t>ヒダr</t>
    </rPh>
    <rPh sb="23" eb="25">
      <t>シヨウ</t>
    </rPh>
    <rPh sb="34" eb="36">
      <t>デキテイレバ</t>
    </rPh>
    <rPh sb="40" eb="42">
      <t>トッp</t>
    </rPh>
    <rPh sb="43" eb="45">
      <t>ヨウ</t>
    </rPh>
    <rPh sb="61" eb="63">
      <t>ジジn</t>
    </rPh>
    <rPh sb="81" eb="83">
      <t>イッt</t>
    </rPh>
    <rPh sb="92" eb="94">
      <t>カイフk</t>
    </rPh>
    <rPh sb="112" eb="114">
      <t>カイフ</t>
    </rPh>
    <rPh sb="125" eb="126">
      <t>ツカn</t>
    </rPh>
    <rPh sb="131" eb="133">
      <t>クs</t>
    </rPh>
    <rPh sb="141" eb="142">
      <t>オモ</t>
    </rPh>
    <rPh sb="159" eb="161">
      <t>カイマク</t>
    </rPh>
    <rPh sb="177" eb="179">
      <t>シヨウ</t>
    </rPh>
    <rPh sb="180" eb="182">
      <t>トチュ</t>
    </rPh>
    <rPh sb="183" eb="184">
      <t>フタタb</t>
    </rPh>
    <rPh sb="201" eb="203">
      <t>シヨ</t>
    </rPh>
    <rPh sb="205" eb="207">
      <t>トッp</t>
    </rPh>
    <rPh sb="212" eb="216">
      <t>レンゾk</t>
    </rPh>
    <rPh sb="224" eb="226">
      <t>カイフクガ</t>
    </rPh>
    <rPh sb="239" eb="241">
      <t>インショ</t>
    </rPh>
    <rPh sb="253" eb="255">
      <t>ホn</t>
    </rPh>
    <rPh sb="256" eb="258">
      <t>カイマk</t>
    </rPh>
    <rPh sb="258" eb="260">
      <t>シンk</t>
    </rPh>
    <rPh sb="264" eb="266">
      <t>シヨ</t>
    </rPh>
    <rPh sb="267" eb="268">
      <t>ナグr</t>
    </rPh>
    <rPh sb="284" eb="286">
      <t>カイフk</t>
    </rPh>
    <rPh sb="291" eb="292">
      <t>オイツカz</t>
    </rPh>
    <rPh sb="327" eb="329">
      <t>トッp</t>
    </rPh>
    <rPh sb="330" eb="334">
      <t>レンゾk</t>
    </rPh>
    <phoneticPr fontId="9"/>
  </si>
  <si>
    <t xml:space="preserve">1フロア目:左を先に突破。右が打ってくる黄パネル変換をいかにCパネルに変えられるかで変わってくるかなと思います。右はフィーバーで突破しました。回復が追いつかない印象です。
2フロア目:お邪魔変換のタイミングでフェンリルとバハムートのスキルを使用。回復して攻撃に備えました。12回連続攻撃は耐えましたが次の攻撃を耐えられずコンテ。最後12回連続する前にフィーバーで突破しました。
3フロア目ゲージ1本目:12回連続攻撃を受けコンテ。フィーバーとスキルを使っていけば1本目は1コンでいけると思います。
3フロア目ゲージ2本目:1本目コンテで残っていたスキルを使用。21連続攻撃でコンテしました。あとは回復しつつ耐えていましたがお邪魔吸収でコンテ。最後はベリアルのスキルで突破して終了。敵の攻撃頻度とダメージ量に対して回復が足りず、盤面次第では3コン以上になるかと思います。
仕様なのかランダムなのかはわかりませんが、キムがお邪魔生成した際次のターンで吸収攻撃をせず、盤面にお邪魔が10個になったタイミングで吸収攻撃をしてきたのでご報告です。
</t>
    <rPh sb="6" eb="7">
      <t>ヒダリ</t>
    </rPh>
    <rPh sb="8" eb="9">
      <t>サk</t>
    </rPh>
    <rPh sb="10" eb="12">
      <t>トッp</t>
    </rPh>
    <rPh sb="13" eb="14">
      <t>ミg</t>
    </rPh>
    <rPh sb="15" eb="16">
      <t>ウッt</t>
    </rPh>
    <rPh sb="20" eb="21">
      <t>キパネr</t>
    </rPh>
    <rPh sb="35" eb="36">
      <t>カエラr</t>
    </rPh>
    <rPh sb="42" eb="43">
      <t>カワッt</t>
    </rPh>
    <rPh sb="56" eb="57">
      <t>m</t>
    </rPh>
    <rPh sb="64" eb="66">
      <t>トッp</t>
    </rPh>
    <rPh sb="71" eb="73">
      <t>カイフk</t>
    </rPh>
    <rPh sb="74" eb="75">
      <t>オイツカn</t>
    </rPh>
    <rPh sb="80" eb="82">
      <t>インショ</t>
    </rPh>
    <rPh sb="95" eb="97">
      <t>ヘンカn</t>
    </rPh>
    <rPh sb="120" eb="122">
      <t>シヨウ</t>
    </rPh>
    <rPh sb="123" eb="125">
      <t>カイフクシt</t>
    </rPh>
    <rPh sb="127" eb="129">
      <t>コウゲk</t>
    </rPh>
    <rPh sb="130" eb="131">
      <t>ソナ</t>
    </rPh>
    <rPh sb="138" eb="139">
      <t>カ</t>
    </rPh>
    <rPh sb="139" eb="141">
      <t>レンゾk</t>
    </rPh>
    <rPh sb="141" eb="143">
      <t>コウゲk</t>
    </rPh>
    <rPh sb="150" eb="151">
      <t>ツg</t>
    </rPh>
    <rPh sb="164" eb="166">
      <t>サイg</t>
    </rPh>
    <rPh sb="168" eb="171">
      <t>カ</t>
    </rPh>
    <rPh sb="203" eb="204">
      <t>カ</t>
    </rPh>
    <rPh sb="204" eb="208">
      <t>レンゾk</t>
    </rPh>
    <rPh sb="209" eb="210">
      <t>ウk</t>
    </rPh>
    <rPh sb="225" eb="226">
      <t>ツカッテイ</t>
    </rPh>
    <rPh sb="232" eb="234">
      <t>ホn</t>
    </rPh>
    <rPh sb="262" eb="264">
      <t>ホn</t>
    </rPh>
    <rPh sb="268" eb="269">
      <t>ノコッt</t>
    </rPh>
    <rPh sb="277" eb="279">
      <t>シヨウ</t>
    </rPh>
    <rPh sb="282" eb="286">
      <t>レンゾk</t>
    </rPh>
    <rPh sb="298" eb="300">
      <t>カイフk</t>
    </rPh>
    <rPh sb="303" eb="304">
      <t>タ</t>
    </rPh>
    <rPh sb="321" eb="323">
      <t>サイg</t>
    </rPh>
    <rPh sb="333" eb="335">
      <t>トッパシ</t>
    </rPh>
    <rPh sb="337" eb="339">
      <t>シュウリョ</t>
    </rPh>
    <rPh sb="340" eb="341">
      <t>テk</t>
    </rPh>
    <rPh sb="344" eb="346">
      <t>コウゲk</t>
    </rPh>
    <rPh sb="363" eb="367">
      <t>バンメn</t>
    </rPh>
    <rPh sb="385" eb="387">
      <t>シヨウナn</t>
    </rPh>
    <rPh sb="417" eb="418">
      <t>ツg</t>
    </rPh>
    <rPh sb="423" eb="427">
      <t>キュウシュ</t>
    </rPh>
    <rPh sb="431" eb="433">
      <t>バンメn</t>
    </rPh>
    <rPh sb="440" eb="441">
      <t>コニナッt</t>
    </rPh>
    <phoneticPr fontId="9"/>
  </si>
  <si>
    <t>HP不足</t>
    <rPh sb="2" eb="4">
      <t>フソk</t>
    </rPh>
    <phoneticPr fontId="9"/>
  </si>
  <si>
    <t>プレイ感として、概ね想定通りだったので、プレイレポート後の調整はしていません。</t>
    <rPh sb="8" eb="9">
      <t>オオムn</t>
    </rPh>
    <rPh sb="10" eb="12">
      <t>ソウテ</t>
    </rPh>
    <rPh sb="12" eb="13">
      <t>ドウリ</t>
    </rPh>
    <rPh sb="27" eb="28">
      <t>G</t>
    </rPh>
    <rPh sb="29" eb="31">
      <t>チョウセ</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</si>
</sst>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6"/>
      <name val="MS PGothic"/>
      <family val="3"/>
      <charset val="128"/>
    </font>
    <font>
      <sz val="14"/>
      <color rgb="FF000000"/>
      <name val="Hiragino Kaku Gothic ProN"/>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92">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8"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0" fillId="4" borderId="1" xfId="0" applyFont="1" applyFill="1" applyBorder="1" applyAlignment="1">
      <alignment vertical="center"/>
    </xf>
    <xf numFmtId="0" fontId="0" fillId="0" borderId="0" xfId="0" applyFont="1" applyAlignment="1">
      <alignment horizontal="center" vertical="center"/>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7" fillId="8" borderId="1" xfId="0" applyFont="1" applyFill="1" applyBorder="1" applyAlignment="1">
      <alignment horizontal="left" vertical="top"/>
    </xf>
    <xf numFmtId="0" fontId="1" fillId="3" borderId="1" xfId="0" applyFont="1" applyFill="1" applyBorder="1" applyAlignment="1">
      <alignment horizontal="left" vertical="center"/>
    </xf>
    <xf numFmtId="0" fontId="2" fillId="6" borderId="1" xfId="0" applyFont="1" applyFill="1" applyBorder="1" applyAlignment="1">
      <alignment vertical="center" wrapText="1"/>
    </xf>
    <xf numFmtId="0" fontId="0" fillId="9" borderId="1" xfId="0" applyFont="1" applyFill="1" applyBorder="1" applyAlignment="1">
      <alignment horizontal="left" vertical="top"/>
    </xf>
    <xf numFmtId="0" fontId="0" fillId="7"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wrapText="1"/>
    </xf>
    <xf numFmtId="0" fontId="0" fillId="0" borderId="0" xfId="0" applyFont="1" applyAlignment="1"/>
    <xf numFmtId="0" fontId="0" fillId="0" borderId="0" xfId="0" applyFont="1" applyFill="1" applyBorder="1" applyAlignment="1">
      <alignment vertical="center"/>
    </xf>
    <xf numFmtId="0" fontId="0" fillId="0" borderId="0" xfId="0" applyFont="1" applyAlignment="1">
      <alignment wrapText="1"/>
    </xf>
    <xf numFmtId="0" fontId="0" fillId="0" borderId="0" xfId="0" applyFont="1" applyBorder="1"/>
    <xf numFmtId="0" fontId="0" fillId="0" borderId="0" xfId="0" applyFont="1" applyFill="1" applyBorder="1" applyAlignment="1">
      <alignment vertical="center" wrapText="1"/>
    </xf>
    <xf numFmtId="0" fontId="5" fillId="0" borderId="3" xfId="0" applyFont="1" applyBorder="1" applyAlignment="1">
      <alignment horizontal="left" vertical="top"/>
    </xf>
    <xf numFmtId="0" fontId="10" fillId="0" borderId="0" xfId="0" applyFont="1" applyAlignment="1"/>
    <xf numFmtId="0" fontId="0" fillId="0" borderId="1" xfId="0" applyFont="1" applyBorder="1" applyAlignment="1">
      <alignment horizontal="left" vertical="center" wrapText="1"/>
    </xf>
    <xf numFmtId="0" fontId="0" fillId="0" borderId="3" xfId="0" applyFont="1" applyBorder="1" applyAlignment="1">
      <alignment vertical="top" wrapText="1"/>
    </xf>
    <xf numFmtId="0" fontId="3" fillId="0" borderId="5" xfId="0" applyFont="1" applyBorder="1"/>
    <xf numFmtId="0" fontId="0" fillId="4" borderId="3" xfId="0" applyFont="1" applyFill="1" applyBorder="1" applyAlignment="1">
      <alignment vertical="center"/>
    </xf>
    <xf numFmtId="0" fontId="0" fillId="7" borderId="3" xfId="0" applyFont="1" applyFill="1" applyBorder="1" applyAlignment="1">
      <alignment vertical="center" wrapText="1"/>
    </xf>
    <xf numFmtId="0" fontId="0" fillId="7" borderId="3" xfId="0" applyFont="1" applyFill="1" applyBorder="1" applyAlignment="1">
      <alignment vertical="center"/>
    </xf>
    <xf numFmtId="0" fontId="3" fillId="0" borderId="4" xfId="0" applyFont="1" applyBorder="1"/>
    <xf numFmtId="0" fontId="0" fillId="4" borderId="3" xfId="0" applyFont="1" applyFill="1" applyBorder="1" applyAlignment="1">
      <alignment vertical="top" wrapText="1"/>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0" fillId="7" borderId="3" xfId="0" applyFont="1" applyFill="1" applyBorder="1" applyAlignment="1">
      <alignment horizontal="left" vertical="center"/>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2" xfId="0" applyFont="1" applyBorder="1"/>
    <xf numFmtId="0" fontId="3" fillId="0" borderId="12" xfId="0" applyFont="1" applyBorder="1"/>
    <xf numFmtId="0" fontId="0" fillId="3" borderId="2" xfId="0" applyFont="1" applyFill="1" applyBorder="1"/>
    <xf numFmtId="0" fontId="0" fillId="4" borderId="6" xfId="0" applyFont="1" applyFill="1" applyBorder="1" applyAlignment="1">
      <alignment vertical="center"/>
    </xf>
    <xf numFmtId="0" fontId="0" fillId="4" borderId="13" xfId="0" applyFont="1" applyFill="1" applyBorder="1" applyAlignment="1">
      <alignment vertical="center" wrapText="1"/>
    </xf>
    <xf numFmtId="0" fontId="2" fillId="6" borderId="3" xfId="0" applyFont="1" applyFill="1" applyBorder="1" applyAlignment="1">
      <alignment vertical="center"/>
    </xf>
    <xf numFmtId="3" fontId="0" fillId="7" borderId="3" xfId="0" applyNumberFormat="1" applyFont="1" applyFill="1" applyBorder="1" applyAlignment="1">
      <alignment vertical="center"/>
    </xf>
    <xf numFmtId="0" fontId="1" fillId="4" borderId="3" xfId="0" applyFont="1" applyFill="1" applyBorder="1" applyAlignment="1">
      <alignment vertical="center"/>
    </xf>
    <xf numFmtId="0" fontId="1" fillId="4" borderId="6" xfId="0" applyFont="1" applyFill="1" applyBorder="1" applyAlignment="1">
      <alignment vertical="center"/>
    </xf>
    <xf numFmtId="0" fontId="2" fillId="2" borderId="0" xfId="0" applyFont="1" applyFill="1" applyBorder="1"/>
    <xf numFmtId="0" fontId="3" fillId="0" borderId="0" xfId="0" applyFont="1" applyBorder="1"/>
    <xf numFmtId="0" fontId="4" fillId="5" borderId="3" xfId="0" applyFont="1" applyFill="1" applyBorder="1" applyAlignment="1"/>
    <xf numFmtId="0" fontId="2" fillId="6" borderId="3" xfId="0" applyFont="1" applyFill="1" applyBorder="1" applyAlignment="1">
      <alignment vertical="center" wrapText="1"/>
    </xf>
    <xf numFmtId="0" fontId="0" fillId="4" borderId="9" xfId="0" applyFont="1" applyFill="1" applyBorder="1" applyAlignment="1">
      <alignment vertical="center"/>
    </xf>
    <xf numFmtId="0" fontId="5" fillId="0" borderId="6" xfId="0" applyFont="1" applyBorder="1" applyAlignment="1">
      <alignment horizontal="left" vertical="top"/>
    </xf>
    <xf numFmtId="0" fontId="5" fillId="0" borderId="3" xfId="0" applyFont="1" applyBorder="1" applyAlignment="1">
      <alignment horizontal="left" vertical="top"/>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6" xfId="0" applyFont="1" applyBorder="1" applyAlignment="1">
      <alignment horizontal="left" vertical="top" wrapText="1"/>
    </xf>
    <xf numFmtId="0" fontId="1" fillId="0" borderId="7" xfId="0" applyFont="1" applyBorder="1"/>
    <xf numFmtId="0" fontId="1" fillId="0" borderId="9" xfId="0" applyFont="1" applyBorder="1"/>
    <xf numFmtId="0" fontId="1" fillId="0" borderId="11" xfId="0" applyFont="1" applyBorder="1"/>
    <xf numFmtId="0" fontId="1" fillId="0" borderId="2" xfId="0" applyFont="1" applyBorder="1"/>
    <xf numFmtId="0" fontId="1" fillId="0" borderId="4" xfId="0" applyFont="1" applyBorder="1"/>
    <xf numFmtId="0" fontId="1" fillId="0" borderId="5" xfId="0" applyFont="1" applyBorder="1"/>
    <xf numFmtId="0" fontId="5" fillId="0" borderId="13" xfId="0" applyFont="1" applyBorder="1" applyAlignment="1">
      <alignment horizontal="left" vertical="top"/>
    </xf>
    <xf numFmtId="0" fontId="7" fillId="8" borderId="2" xfId="0" applyFont="1" applyFill="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1000"/>
  <sheetViews>
    <sheetView topLeftCell="A60" workbookViewId="0">
      <selection activeCell="E70" sqref="E70"/>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7" width="60.83203125" customWidth="1"/>
    <col min="8" max="27" width="7.6640625" customWidth="1"/>
  </cols>
  <sheetData>
    <row r="1" spans="1:27" x14ac:dyDescent="0.15">
      <c r="A1" s="74" t="s">
        <v>3</v>
      </c>
      <c r="B1" s="75"/>
      <c r="C1" s="75"/>
      <c r="D1" s="75"/>
      <c r="E1" s="75"/>
      <c r="F1" s="75"/>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67" t="s">
        <v>43</v>
      </c>
      <c r="I2" s="65"/>
      <c r="J2" s="65"/>
      <c r="K2" s="65"/>
      <c r="L2" s="65"/>
      <c r="M2" s="65"/>
      <c r="N2" s="65"/>
      <c r="O2" s="65"/>
      <c r="P2" s="1"/>
      <c r="Q2" s="67" t="s">
        <v>46</v>
      </c>
      <c r="R2" s="65"/>
      <c r="S2" s="65"/>
      <c r="T2" s="65"/>
      <c r="U2" s="65"/>
      <c r="V2" s="65"/>
      <c r="W2" s="65"/>
      <c r="X2" s="65"/>
      <c r="Y2" s="1"/>
      <c r="Z2" s="1"/>
      <c r="AA2" s="1"/>
    </row>
    <row r="3" spans="1:27" x14ac:dyDescent="0.15">
      <c r="A3" s="3"/>
      <c r="B3" s="49" t="s">
        <v>49</v>
      </c>
      <c r="C3" s="52"/>
      <c r="D3" s="52"/>
      <c r="E3" s="52"/>
      <c r="F3" s="48"/>
      <c r="G3" s="1"/>
      <c r="H3" s="58" t="s">
        <v>43</v>
      </c>
      <c r="I3" s="59"/>
      <c r="J3" s="59"/>
      <c r="K3" s="59"/>
      <c r="L3" s="59"/>
      <c r="M3" s="59"/>
      <c r="N3" s="59"/>
      <c r="O3" s="60"/>
      <c r="P3" s="1"/>
      <c r="Q3" s="58" t="s">
        <v>46</v>
      </c>
      <c r="R3" s="59"/>
      <c r="S3" s="59"/>
      <c r="T3" s="59"/>
      <c r="U3" s="59"/>
      <c r="V3" s="59"/>
      <c r="W3" s="59"/>
      <c r="X3" s="60"/>
      <c r="Y3" s="1"/>
      <c r="Z3" s="1"/>
      <c r="AA3" s="1"/>
    </row>
    <row r="4" spans="1:27" x14ac:dyDescent="0.15">
      <c r="A4" s="3"/>
      <c r="B4" s="5"/>
      <c r="C4" s="5"/>
      <c r="D4" s="5"/>
      <c r="E4" s="5"/>
      <c r="F4" s="1"/>
      <c r="G4" s="1"/>
      <c r="H4" s="61"/>
      <c r="I4" s="62"/>
      <c r="J4" s="62"/>
      <c r="K4" s="62"/>
      <c r="L4" s="62"/>
      <c r="M4" s="62"/>
      <c r="N4" s="62"/>
      <c r="O4" s="63"/>
      <c r="P4" s="1"/>
      <c r="Q4" s="61"/>
      <c r="R4" s="62"/>
      <c r="S4" s="62"/>
      <c r="T4" s="62"/>
      <c r="U4" s="62"/>
      <c r="V4" s="62"/>
      <c r="W4" s="62"/>
      <c r="X4" s="63"/>
      <c r="Y4" s="1"/>
      <c r="Z4" s="1"/>
      <c r="AA4" s="1"/>
    </row>
    <row r="5" spans="1:27" ht="16" x14ac:dyDescent="0.2">
      <c r="A5" s="3"/>
      <c r="B5" s="5"/>
      <c r="C5" s="49" t="s">
        <v>84</v>
      </c>
      <c r="D5" s="52"/>
      <c r="E5" s="76" t="s">
        <v>8</v>
      </c>
      <c r="F5" s="48"/>
      <c r="G5" s="1"/>
      <c r="H5" s="61"/>
      <c r="I5" s="62"/>
      <c r="J5" s="62"/>
      <c r="K5" s="62"/>
      <c r="L5" s="62"/>
      <c r="M5" s="62"/>
      <c r="N5" s="62"/>
      <c r="O5" s="63"/>
      <c r="P5" s="1"/>
      <c r="Q5" s="61"/>
      <c r="R5" s="62"/>
      <c r="S5" s="62"/>
      <c r="T5" s="62"/>
      <c r="U5" s="62"/>
      <c r="V5" s="62"/>
      <c r="W5" s="62"/>
      <c r="X5" s="63"/>
      <c r="Y5" s="1"/>
      <c r="Z5" s="1"/>
      <c r="AA5" s="1"/>
    </row>
    <row r="6" spans="1:27" x14ac:dyDescent="0.15">
      <c r="A6" s="3"/>
      <c r="B6" s="5"/>
      <c r="C6" s="49" t="s">
        <v>9</v>
      </c>
      <c r="D6" s="52"/>
      <c r="E6" s="77" t="s">
        <v>94</v>
      </c>
      <c r="F6" s="48"/>
      <c r="G6" s="1"/>
      <c r="H6" s="61"/>
      <c r="I6" s="62"/>
      <c r="J6" s="62"/>
      <c r="K6" s="62"/>
      <c r="L6" s="62"/>
      <c r="M6" s="62"/>
      <c r="N6" s="62"/>
      <c r="O6" s="63"/>
      <c r="P6" s="1"/>
      <c r="Q6" s="61"/>
      <c r="R6" s="62"/>
      <c r="S6" s="62"/>
      <c r="T6" s="62"/>
      <c r="U6" s="62"/>
      <c r="V6" s="62"/>
      <c r="W6" s="62"/>
      <c r="X6" s="63"/>
      <c r="Y6" s="1"/>
      <c r="Z6" s="1"/>
      <c r="AA6" s="1"/>
    </row>
    <row r="7" spans="1:27" x14ac:dyDescent="0.15">
      <c r="A7" s="3"/>
      <c r="B7" s="5"/>
      <c r="C7" s="49" t="s">
        <v>53</v>
      </c>
      <c r="D7" s="52"/>
      <c r="E7" s="70" t="s">
        <v>95</v>
      </c>
      <c r="F7" s="48"/>
      <c r="G7" s="1"/>
      <c r="H7" s="61"/>
      <c r="I7" s="62"/>
      <c r="J7" s="62"/>
      <c r="K7" s="62"/>
      <c r="L7" s="62"/>
      <c r="M7" s="62"/>
      <c r="N7" s="62"/>
      <c r="O7" s="63"/>
      <c r="P7" s="1"/>
      <c r="Q7" s="61"/>
      <c r="R7" s="62"/>
      <c r="S7" s="62"/>
      <c r="T7" s="62"/>
      <c r="U7" s="62"/>
      <c r="V7" s="62"/>
      <c r="W7" s="62"/>
      <c r="X7" s="63"/>
      <c r="Y7" s="1"/>
      <c r="Z7" s="1"/>
      <c r="AA7" s="1"/>
    </row>
    <row r="8" spans="1:27" x14ac:dyDescent="0.15">
      <c r="A8" s="3"/>
      <c r="B8" s="5"/>
      <c r="C8" s="5"/>
      <c r="D8" s="5"/>
      <c r="E8" s="5"/>
      <c r="F8" s="1"/>
      <c r="G8" s="1"/>
      <c r="H8" s="61"/>
      <c r="I8" s="62"/>
      <c r="J8" s="62"/>
      <c r="K8" s="62"/>
      <c r="L8" s="62"/>
      <c r="M8" s="62"/>
      <c r="N8" s="62"/>
      <c r="O8" s="63"/>
      <c r="P8" s="1"/>
      <c r="Q8" s="61"/>
      <c r="R8" s="62"/>
      <c r="S8" s="62"/>
      <c r="T8" s="62"/>
      <c r="U8" s="62"/>
      <c r="V8" s="62"/>
      <c r="W8" s="62"/>
      <c r="X8" s="63"/>
      <c r="Y8" s="1"/>
      <c r="Z8" s="1"/>
      <c r="AA8" s="1"/>
    </row>
    <row r="9" spans="1:27" x14ac:dyDescent="0.15">
      <c r="A9" s="3"/>
      <c r="B9" s="5"/>
      <c r="C9" s="5"/>
      <c r="D9" s="5"/>
      <c r="E9" s="5"/>
      <c r="F9" s="1"/>
      <c r="G9" s="1"/>
      <c r="H9" s="61"/>
      <c r="I9" s="62"/>
      <c r="J9" s="62"/>
      <c r="K9" s="62"/>
      <c r="L9" s="62"/>
      <c r="M9" s="62"/>
      <c r="N9" s="62"/>
      <c r="O9" s="63"/>
      <c r="P9" s="1"/>
      <c r="Q9" s="61"/>
      <c r="R9" s="62"/>
      <c r="S9" s="62"/>
      <c r="T9" s="62"/>
      <c r="U9" s="62"/>
      <c r="V9" s="62"/>
      <c r="W9" s="62"/>
      <c r="X9" s="63"/>
      <c r="Y9" s="1"/>
      <c r="Z9" s="1"/>
      <c r="AA9" s="1"/>
    </row>
    <row r="10" spans="1:27" x14ac:dyDescent="0.15">
      <c r="A10" s="3"/>
      <c r="B10" s="49" t="s">
        <v>96</v>
      </c>
      <c r="C10" s="52"/>
      <c r="D10" s="52"/>
      <c r="E10" s="52"/>
      <c r="F10" s="48"/>
      <c r="G10" s="1"/>
      <c r="H10" s="61"/>
      <c r="I10" s="62"/>
      <c r="J10" s="62"/>
      <c r="K10" s="62"/>
      <c r="L10" s="62"/>
      <c r="M10" s="62"/>
      <c r="N10" s="62"/>
      <c r="O10" s="63"/>
      <c r="P10" s="1"/>
      <c r="Q10" s="61"/>
      <c r="R10" s="62"/>
      <c r="S10" s="62"/>
      <c r="T10" s="62"/>
      <c r="U10" s="62"/>
      <c r="V10" s="62"/>
      <c r="W10" s="62"/>
      <c r="X10" s="63"/>
      <c r="Y10" s="1"/>
      <c r="Z10" s="1"/>
      <c r="AA10" s="1"/>
    </row>
    <row r="11" spans="1:27" x14ac:dyDescent="0.15">
      <c r="A11" s="3"/>
      <c r="B11" s="5"/>
      <c r="C11" s="5"/>
      <c r="D11" s="5"/>
      <c r="E11" s="5"/>
      <c r="F11" s="1"/>
      <c r="G11" s="1"/>
      <c r="H11" s="61"/>
      <c r="I11" s="62"/>
      <c r="J11" s="62"/>
      <c r="K11" s="62"/>
      <c r="L11" s="62"/>
      <c r="M11" s="62"/>
      <c r="N11" s="62"/>
      <c r="O11" s="63"/>
      <c r="P11" s="1"/>
      <c r="Q11" s="61"/>
      <c r="R11" s="62"/>
      <c r="S11" s="62"/>
      <c r="T11" s="62"/>
      <c r="U11" s="62"/>
      <c r="V11" s="62"/>
      <c r="W11" s="62"/>
      <c r="X11" s="63"/>
      <c r="Y11" s="1"/>
      <c r="Z11" s="1"/>
      <c r="AA11" s="1"/>
    </row>
    <row r="12" spans="1:27" x14ac:dyDescent="0.15">
      <c r="A12" s="3"/>
      <c r="B12" s="5"/>
      <c r="C12" s="72" t="s">
        <v>21</v>
      </c>
      <c r="D12" s="52"/>
      <c r="E12" s="70" t="s">
        <v>97</v>
      </c>
      <c r="F12" s="48"/>
      <c r="G12" s="1"/>
      <c r="H12" s="61"/>
      <c r="I12" s="62"/>
      <c r="J12" s="62"/>
      <c r="K12" s="62"/>
      <c r="L12" s="62"/>
      <c r="M12" s="62"/>
      <c r="N12" s="62"/>
      <c r="O12" s="63"/>
      <c r="P12" s="1"/>
      <c r="Q12" s="61"/>
      <c r="R12" s="62"/>
      <c r="S12" s="62"/>
      <c r="T12" s="62"/>
      <c r="U12" s="62"/>
      <c r="V12" s="62"/>
      <c r="W12" s="62"/>
      <c r="X12" s="63"/>
      <c r="Y12" s="1"/>
      <c r="Z12" s="1"/>
      <c r="AA12" s="1"/>
    </row>
    <row r="13" spans="1:27" x14ac:dyDescent="0.15">
      <c r="A13" s="3"/>
      <c r="B13" s="5"/>
      <c r="C13" s="73" t="s">
        <v>98</v>
      </c>
      <c r="D13" s="6" t="s">
        <v>45</v>
      </c>
      <c r="E13" s="70" t="str">
        <f>VLOOKUP($E$5,参照シート!$A$10:$N$15,8,FALSE)</f>
        <v>?</v>
      </c>
      <c r="F13" s="48"/>
      <c r="G13" s="2"/>
      <c r="H13" s="61"/>
      <c r="I13" s="62"/>
      <c r="J13" s="62"/>
      <c r="K13" s="62"/>
      <c r="L13" s="62"/>
      <c r="M13" s="62"/>
      <c r="N13" s="62"/>
      <c r="O13" s="63"/>
      <c r="P13" s="1"/>
      <c r="Q13" s="61"/>
      <c r="R13" s="62"/>
      <c r="S13" s="62"/>
      <c r="T13" s="62"/>
      <c r="U13" s="62"/>
      <c r="V13" s="62"/>
      <c r="W13" s="62"/>
      <c r="X13" s="63"/>
      <c r="Y13" s="1"/>
      <c r="Z13" s="1"/>
      <c r="AA13" s="1"/>
    </row>
    <row r="14" spans="1:27" x14ac:dyDescent="0.15">
      <c r="A14" s="3"/>
      <c r="B14" s="5"/>
      <c r="C14" s="61"/>
      <c r="D14" s="6" t="s">
        <v>48</v>
      </c>
      <c r="E14" s="70" t="str">
        <f>VLOOKUP($E$5,参照シート!$A$10:$N$15,9,FALSE)</f>
        <v>?</v>
      </c>
      <c r="F14" s="48"/>
      <c r="G14" s="2"/>
      <c r="H14" s="61"/>
      <c r="I14" s="62"/>
      <c r="J14" s="62"/>
      <c r="K14" s="62"/>
      <c r="L14" s="62"/>
      <c r="M14" s="62"/>
      <c r="N14" s="62"/>
      <c r="O14" s="63"/>
      <c r="P14" s="1"/>
      <c r="Q14" s="61"/>
      <c r="R14" s="62"/>
      <c r="S14" s="62"/>
      <c r="T14" s="62"/>
      <c r="U14" s="62"/>
      <c r="V14" s="62"/>
      <c r="W14" s="62"/>
      <c r="X14" s="63"/>
      <c r="Y14" s="1"/>
      <c r="Z14" s="1"/>
      <c r="AA14" s="1"/>
    </row>
    <row r="15" spans="1:27" x14ac:dyDescent="0.15">
      <c r="A15" s="3"/>
      <c r="B15" s="5"/>
      <c r="C15" s="61"/>
      <c r="D15" s="6" t="s">
        <v>99</v>
      </c>
      <c r="E15" s="70" t="str">
        <f>VLOOKUP($E$5,参照シート!$A$10:$N$15,10,FALSE)</f>
        <v>?</v>
      </c>
      <c r="F15" s="48"/>
      <c r="G15" s="2"/>
      <c r="H15" s="61"/>
      <c r="I15" s="62"/>
      <c r="J15" s="62"/>
      <c r="K15" s="62"/>
      <c r="L15" s="62"/>
      <c r="M15" s="62"/>
      <c r="N15" s="62"/>
      <c r="O15" s="63"/>
      <c r="P15" s="1"/>
      <c r="Q15" s="61"/>
      <c r="R15" s="62"/>
      <c r="S15" s="62"/>
      <c r="T15" s="62"/>
      <c r="U15" s="62"/>
      <c r="V15" s="62"/>
      <c r="W15" s="62"/>
      <c r="X15" s="63"/>
      <c r="Y15" s="1"/>
      <c r="Z15" s="1"/>
      <c r="AA15" s="1"/>
    </row>
    <row r="16" spans="1:27" x14ac:dyDescent="0.15">
      <c r="A16" s="3"/>
      <c r="B16" s="5"/>
      <c r="C16" s="61"/>
      <c r="D16" s="6" t="s">
        <v>4</v>
      </c>
      <c r="E16" s="70" t="s">
        <v>28</v>
      </c>
      <c r="F16" s="48"/>
      <c r="G16" s="2"/>
      <c r="H16" s="61"/>
      <c r="I16" s="62"/>
      <c r="J16" s="62"/>
      <c r="K16" s="62"/>
      <c r="L16" s="62"/>
      <c r="M16" s="62"/>
      <c r="N16" s="62"/>
      <c r="O16" s="63"/>
      <c r="P16" s="1"/>
      <c r="Q16" s="61"/>
      <c r="R16" s="62"/>
      <c r="S16" s="62"/>
      <c r="T16" s="62"/>
      <c r="U16" s="62"/>
      <c r="V16" s="62"/>
      <c r="W16" s="62"/>
      <c r="X16" s="63"/>
      <c r="Y16" s="1"/>
      <c r="Z16" s="1"/>
      <c r="AA16" s="1"/>
    </row>
    <row r="17" spans="1:27" x14ac:dyDescent="0.15">
      <c r="A17" s="3"/>
      <c r="B17" s="5"/>
      <c r="C17" s="61"/>
      <c r="D17" s="6" t="s">
        <v>1</v>
      </c>
      <c r="E17" s="70" t="str">
        <f>VLOOKUP($E$5,参照シート!$A$10:$N$15,12,FALSE)</f>
        <v>?</v>
      </c>
      <c r="F17" s="48"/>
      <c r="G17" s="2"/>
      <c r="H17" s="61"/>
      <c r="I17" s="62"/>
      <c r="J17" s="62"/>
      <c r="K17" s="62"/>
      <c r="L17" s="62"/>
      <c r="M17" s="62"/>
      <c r="N17" s="62"/>
      <c r="O17" s="63"/>
      <c r="P17" s="1"/>
      <c r="Q17" s="61"/>
      <c r="R17" s="62"/>
      <c r="S17" s="62"/>
      <c r="T17" s="62"/>
      <c r="U17" s="62"/>
      <c r="V17" s="62"/>
      <c r="W17" s="62"/>
      <c r="X17" s="63"/>
      <c r="Y17" s="1"/>
      <c r="Z17" s="1"/>
      <c r="AA17" s="1"/>
    </row>
    <row r="18" spans="1:27" x14ac:dyDescent="0.15">
      <c r="A18" s="3"/>
      <c r="B18" s="5"/>
      <c r="C18" s="61"/>
      <c r="D18" s="6" t="s">
        <v>100</v>
      </c>
      <c r="E18" s="70" t="str">
        <f>VLOOKUP($E$5,参照シート!$A$10:$N$15,13,FALSE)</f>
        <v>?</v>
      </c>
      <c r="F18" s="48"/>
      <c r="G18" s="2"/>
      <c r="H18" s="64"/>
      <c r="I18" s="65"/>
      <c r="J18" s="65"/>
      <c r="K18" s="65"/>
      <c r="L18" s="65"/>
      <c r="M18" s="65"/>
      <c r="N18" s="65"/>
      <c r="O18" s="66"/>
      <c r="P18" s="1"/>
      <c r="Q18" s="64"/>
      <c r="R18" s="65"/>
      <c r="S18" s="65"/>
      <c r="T18" s="65"/>
      <c r="U18" s="65"/>
      <c r="V18" s="65"/>
      <c r="W18" s="65"/>
      <c r="X18" s="66"/>
      <c r="Y18" s="1"/>
      <c r="Z18" s="1"/>
      <c r="AA18" s="1"/>
    </row>
    <row r="19" spans="1:27" x14ac:dyDescent="0.15">
      <c r="A19" s="3"/>
      <c r="B19" s="5"/>
      <c r="C19" s="61"/>
      <c r="D19" s="6" t="s">
        <v>101</v>
      </c>
      <c r="E19" s="70" t="str">
        <f>VLOOKUP($E$5,参照シート!$A$10:$N$15,14,FALSE)</f>
        <v>?</v>
      </c>
      <c r="F19" s="48"/>
      <c r="G19" s="2"/>
      <c r="H19" s="1"/>
      <c r="I19" s="1"/>
      <c r="J19" s="1"/>
      <c r="K19" s="1"/>
      <c r="L19" s="1"/>
      <c r="M19" s="1"/>
      <c r="N19" s="1"/>
      <c r="O19" s="1"/>
      <c r="P19" s="1"/>
      <c r="Q19" s="1"/>
      <c r="R19" s="1"/>
      <c r="S19" s="1"/>
      <c r="T19" s="1"/>
      <c r="U19" s="1"/>
      <c r="V19" s="1"/>
      <c r="W19" s="1"/>
      <c r="X19" s="1"/>
      <c r="Y19" s="1"/>
      <c r="Z19" s="1"/>
      <c r="AA19" s="1"/>
    </row>
    <row r="20" spans="1:27" x14ac:dyDescent="0.15">
      <c r="A20" s="3"/>
      <c r="B20" s="5"/>
      <c r="C20" s="54" t="s">
        <v>102</v>
      </c>
      <c r="D20" s="6" t="s">
        <v>31</v>
      </c>
      <c r="E20" s="71"/>
      <c r="F20" s="48"/>
      <c r="G20" s="1"/>
      <c r="H20" s="67" t="s">
        <v>103</v>
      </c>
      <c r="I20" s="65"/>
      <c r="J20" s="65"/>
      <c r="K20" s="65"/>
      <c r="L20" s="65"/>
      <c r="M20" s="65"/>
      <c r="N20" s="65"/>
      <c r="O20" s="65"/>
      <c r="P20" s="1"/>
      <c r="Q20" s="67" t="s">
        <v>104</v>
      </c>
      <c r="R20" s="65"/>
      <c r="S20" s="65"/>
      <c r="T20" s="65"/>
      <c r="U20" s="65"/>
      <c r="V20" s="65"/>
      <c r="W20" s="65"/>
      <c r="X20" s="65"/>
      <c r="Y20" s="1"/>
      <c r="Z20" s="1"/>
      <c r="AA20" s="1"/>
    </row>
    <row r="21" spans="1:27" x14ac:dyDescent="0.15">
      <c r="A21" s="3"/>
      <c r="B21" s="5"/>
      <c r="C21" s="55"/>
      <c r="D21" s="6" t="s">
        <v>33</v>
      </c>
      <c r="E21" s="51" t="s">
        <v>105</v>
      </c>
      <c r="F21" s="48"/>
      <c r="G21" s="3"/>
      <c r="H21" s="58" t="s">
        <v>103</v>
      </c>
      <c r="I21" s="59"/>
      <c r="J21" s="59"/>
      <c r="K21" s="59"/>
      <c r="L21" s="59"/>
      <c r="M21" s="59"/>
      <c r="N21" s="59"/>
      <c r="O21" s="60"/>
      <c r="P21" s="3"/>
      <c r="Q21" s="58" t="s">
        <v>104</v>
      </c>
      <c r="R21" s="59"/>
      <c r="S21" s="59"/>
      <c r="T21" s="59"/>
      <c r="U21" s="59"/>
      <c r="V21" s="59"/>
      <c r="W21" s="59"/>
      <c r="X21" s="60"/>
      <c r="Y21" s="3"/>
      <c r="Z21" s="3"/>
      <c r="AA21" s="3"/>
    </row>
    <row r="22" spans="1:27" x14ac:dyDescent="0.15">
      <c r="A22" s="3"/>
      <c r="B22" s="5"/>
      <c r="C22" s="55"/>
      <c r="D22" s="6" t="s">
        <v>106</v>
      </c>
      <c r="E22" s="51" t="s">
        <v>71</v>
      </c>
      <c r="F22" s="48"/>
      <c r="G22" s="1"/>
      <c r="H22" s="61"/>
      <c r="I22" s="62"/>
      <c r="J22" s="62"/>
      <c r="K22" s="62"/>
      <c r="L22" s="62"/>
      <c r="M22" s="62"/>
      <c r="N22" s="62"/>
      <c r="O22" s="63"/>
      <c r="P22" s="1"/>
      <c r="Q22" s="61"/>
      <c r="R22" s="62"/>
      <c r="S22" s="62"/>
      <c r="T22" s="62"/>
      <c r="U22" s="62"/>
      <c r="V22" s="62"/>
      <c r="W22" s="62"/>
      <c r="X22" s="63"/>
      <c r="Y22" s="1"/>
      <c r="Z22" s="1"/>
      <c r="AA22" s="1"/>
    </row>
    <row r="23" spans="1:27" x14ac:dyDescent="0.15">
      <c r="A23" s="3"/>
      <c r="B23" s="5"/>
      <c r="C23" s="55"/>
      <c r="D23" s="6" t="s">
        <v>107</v>
      </c>
      <c r="E23" s="51" t="s">
        <v>90</v>
      </c>
      <c r="F23" s="48"/>
      <c r="G23" s="1"/>
      <c r="H23" s="61"/>
      <c r="I23" s="62"/>
      <c r="J23" s="62"/>
      <c r="K23" s="62"/>
      <c r="L23" s="62"/>
      <c r="M23" s="62"/>
      <c r="N23" s="62"/>
      <c r="O23" s="63"/>
      <c r="P23" s="1"/>
      <c r="Q23" s="61"/>
      <c r="R23" s="62"/>
      <c r="S23" s="62"/>
      <c r="T23" s="62"/>
      <c r="U23" s="62"/>
      <c r="V23" s="62"/>
      <c r="W23" s="62"/>
      <c r="X23" s="63"/>
      <c r="Y23" s="1"/>
      <c r="Z23" s="1"/>
      <c r="AA23" s="1"/>
    </row>
    <row r="24" spans="1:27" x14ac:dyDescent="0.15">
      <c r="A24" s="3"/>
      <c r="B24" s="5"/>
      <c r="C24" s="55"/>
      <c r="D24" s="6" t="s">
        <v>109</v>
      </c>
      <c r="E24" s="51"/>
      <c r="F24" s="48"/>
      <c r="G24" s="1"/>
      <c r="H24" s="61"/>
      <c r="I24" s="62"/>
      <c r="J24" s="62"/>
      <c r="K24" s="62"/>
      <c r="L24" s="62"/>
      <c r="M24" s="62"/>
      <c r="N24" s="62"/>
      <c r="O24" s="63"/>
      <c r="P24" s="1"/>
      <c r="Q24" s="61"/>
      <c r="R24" s="62"/>
      <c r="S24" s="62"/>
      <c r="T24" s="62"/>
      <c r="U24" s="62"/>
      <c r="V24" s="62"/>
      <c r="W24" s="62"/>
      <c r="X24" s="63"/>
      <c r="Y24" s="1"/>
      <c r="Z24" s="1"/>
      <c r="AA24" s="1"/>
    </row>
    <row r="25" spans="1:27" x14ac:dyDescent="0.15">
      <c r="A25" s="3"/>
      <c r="B25" s="5"/>
      <c r="C25" s="56"/>
      <c r="D25" s="6" t="s">
        <v>111</v>
      </c>
      <c r="E25" s="51"/>
      <c r="F25" s="48"/>
      <c r="G25" s="1"/>
      <c r="H25" s="61"/>
      <c r="I25" s="62"/>
      <c r="J25" s="62"/>
      <c r="K25" s="62"/>
      <c r="L25" s="62"/>
      <c r="M25" s="62"/>
      <c r="N25" s="62"/>
      <c r="O25" s="63"/>
      <c r="P25" s="1"/>
      <c r="Q25" s="61"/>
      <c r="R25" s="62"/>
      <c r="S25" s="62"/>
      <c r="T25" s="62"/>
      <c r="U25" s="62"/>
      <c r="V25" s="62"/>
      <c r="W25" s="62"/>
      <c r="X25" s="63"/>
      <c r="Y25" s="1"/>
      <c r="Z25" s="1"/>
      <c r="AA25" s="1"/>
    </row>
    <row r="26" spans="1:27" x14ac:dyDescent="0.15">
      <c r="A26" s="3"/>
      <c r="B26" s="5"/>
      <c r="C26" s="54" t="s">
        <v>112</v>
      </c>
      <c r="D26" s="6" t="s">
        <v>31</v>
      </c>
      <c r="E26" s="51"/>
      <c r="F26" s="52"/>
      <c r="G26" s="1"/>
      <c r="H26" s="61"/>
      <c r="I26" s="62"/>
      <c r="J26" s="62"/>
      <c r="K26" s="62"/>
      <c r="L26" s="62"/>
      <c r="M26" s="62"/>
      <c r="N26" s="62"/>
      <c r="O26" s="63"/>
      <c r="P26" s="1"/>
      <c r="Q26" s="61"/>
      <c r="R26" s="62"/>
      <c r="S26" s="62"/>
      <c r="T26" s="62"/>
      <c r="U26" s="62"/>
      <c r="V26" s="62"/>
      <c r="W26" s="62"/>
      <c r="X26" s="63"/>
      <c r="Y26" s="1"/>
      <c r="Z26" s="1"/>
      <c r="AA26" s="1"/>
    </row>
    <row r="27" spans="1:27" x14ac:dyDescent="0.15">
      <c r="A27" s="3"/>
      <c r="B27" s="5"/>
      <c r="C27" s="56"/>
      <c r="D27" s="6" t="s">
        <v>33</v>
      </c>
      <c r="E27" s="51" t="s">
        <v>127</v>
      </c>
      <c r="F27" s="52"/>
      <c r="G27" s="3"/>
      <c r="H27" s="61"/>
      <c r="I27" s="62"/>
      <c r="J27" s="62"/>
      <c r="K27" s="62"/>
      <c r="L27" s="62"/>
      <c r="M27" s="62"/>
      <c r="N27" s="62"/>
      <c r="O27" s="63"/>
      <c r="P27" s="3"/>
      <c r="Q27" s="61"/>
      <c r="R27" s="62"/>
      <c r="S27" s="62"/>
      <c r="T27" s="62"/>
      <c r="U27" s="62"/>
      <c r="V27" s="62"/>
      <c r="W27" s="62"/>
      <c r="X27" s="63"/>
      <c r="Y27" s="3"/>
      <c r="Z27" s="3"/>
      <c r="AA27" s="3"/>
    </row>
    <row r="28" spans="1:27" x14ac:dyDescent="0.15">
      <c r="A28" s="3"/>
      <c r="B28" s="5"/>
      <c r="C28" s="5"/>
      <c r="D28" s="5"/>
      <c r="E28" s="5"/>
      <c r="F28" s="1"/>
      <c r="G28" s="1"/>
      <c r="H28" s="61"/>
      <c r="I28" s="62"/>
      <c r="J28" s="62"/>
      <c r="K28" s="62"/>
      <c r="L28" s="62"/>
      <c r="M28" s="62"/>
      <c r="N28" s="62"/>
      <c r="O28" s="63"/>
      <c r="P28" s="1"/>
      <c r="Q28" s="61"/>
      <c r="R28" s="62"/>
      <c r="S28" s="62"/>
      <c r="T28" s="62"/>
      <c r="U28" s="62"/>
      <c r="V28" s="62"/>
      <c r="W28" s="62"/>
      <c r="X28" s="63"/>
      <c r="Y28" s="1"/>
      <c r="Z28" s="1"/>
      <c r="AA28" s="1"/>
    </row>
    <row r="29" spans="1:27" x14ac:dyDescent="0.15">
      <c r="A29" s="3"/>
      <c r="B29" s="5"/>
      <c r="C29" s="69" t="s">
        <v>128</v>
      </c>
      <c r="D29" s="6" t="s">
        <v>129</v>
      </c>
      <c r="E29" s="51"/>
      <c r="F29" s="48"/>
      <c r="G29" s="1"/>
      <c r="H29" s="61"/>
      <c r="I29" s="62"/>
      <c r="J29" s="62"/>
      <c r="K29" s="62"/>
      <c r="L29" s="62"/>
      <c r="M29" s="62"/>
      <c r="N29" s="62"/>
      <c r="O29" s="63"/>
      <c r="P29" s="1"/>
      <c r="Q29" s="61"/>
      <c r="R29" s="62"/>
      <c r="S29" s="62"/>
      <c r="T29" s="62"/>
      <c r="U29" s="62"/>
      <c r="V29" s="62"/>
      <c r="W29" s="62"/>
      <c r="X29" s="63"/>
      <c r="Y29" s="1"/>
      <c r="Z29" s="1"/>
      <c r="AA29" s="1"/>
    </row>
    <row r="30" spans="1:27" x14ac:dyDescent="0.15">
      <c r="A30" s="3"/>
      <c r="B30" s="5"/>
      <c r="C30" s="56"/>
      <c r="D30" s="6" t="s">
        <v>130</v>
      </c>
      <c r="E30" s="51"/>
      <c r="F30" s="48"/>
      <c r="G30" s="3"/>
      <c r="H30" s="61"/>
      <c r="I30" s="62"/>
      <c r="J30" s="62"/>
      <c r="K30" s="62"/>
      <c r="L30" s="62"/>
      <c r="M30" s="62"/>
      <c r="N30" s="62"/>
      <c r="O30" s="63"/>
      <c r="P30" s="3"/>
      <c r="Q30" s="61"/>
      <c r="R30" s="62"/>
      <c r="S30" s="62"/>
      <c r="T30" s="62"/>
      <c r="U30" s="62"/>
      <c r="V30" s="62"/>
      <c r="W30" s="62"/>
      <c r="X30" s="63"/>
      <c r="Y30" s="3"/>
      <c r="Z30" s="3"/>
      <c r="AA30" s="3"/>
    </row>
    <row r="31" spans="1:27" x14ac:dyDescent="0.15">
      <c r="A31" s="3"/>
      <c r="B31" s="5"/>
      <c r="C31" s="78" t="s">
        <v>131</v>
      </c>
      <c r="D31" s="6" t="s">
        <v>132</v>
      </c>
      <c r="E31" s="51" t="s">
        <v>133</v>
      </c>
      <c r="F31" s="48"/>
      <c r="G31" s="1"/>
      <c r="H31" s="61"/>
      <c r="I31" s="62"/>
      <c r="J31" s="62"/>
      <c r="K31" s="62"/>
      <c r="L31" s="62"/>
      <c r="M31" s="62"/>
      <c r="N31" s="62"/>
      <c r="O31" s="63"/>
      <c r="P31" s="1"/>
      <c r="Q31" s="61"/>
      <c r="R31" s="62"/>
      <c r="S31" s="62"/>
      <c r="T31" s="62"/>
      <c r="U31" s="62"/>
      <c r="V31" s="62"/>
      <c r="W31" s="62"/>
      <c r="X31" s="63"/>
      <c r="Y31" s="1"/>
      <c r="Z31" s="1"/>
      <c r="AA31" s="1"/>
    </row>
    <row r="32" spans="1:27" x14ac:dyDescent="0.15">
      <c r="A32" s="3"/>
      <c r="B32" s="5"/>
      <c r="C32" s="64"/>
      <c r="D32" s="6" t="s">
        <v>135</v>
      </c>
      <c r="E32" s="51" t="s">
        <v>136</v>
      </c>
      <c r="F32" s="48"/>
      <c r="G32" s="1"/>
      <c r="H32" s="61"/>
      <c r="I32" s="62"/>
      <c r="J32" s="62"/>
      <c r="K32" s="62"/>
      <c r="L32" s="62"/>
      <c r="M32" s="62"/>
      <c r="N32" s="62"/>
      <c r="O32" s="63"/>
      <c r="P32" s="1"/>
      <c r="Q32" s="61"/>
      <c r="R32" s="62"/>
      <c r="S32" s="62"/>
      <c r="T32" s="62"/>
      <c r="U32" s="62"/>
      <c r="V32" s="62"/>
      <c r="W32" s="62"/>
      <c r="X32" s="63"/>
      <c r="Y32" s="1"/>
      <c r="Z32" s="1"/>
      <c r="AA32" s="1"/>
    </row>
    <row r="33" spans="1:27" x14ac:dyDescent="0.15">
      <c r="A33" s="3"/>
      <c r="B33" s="5"/>
      <c r="C33" s="68" t="s">
        <v>137</v>
      </c>
      <c r="D33" s="6" t="s">
        <v>132</v>
      </c>
      <c r="E33" s="51"/>
      <c r="F33" s="48"/>
      <c r="G33" s="1"/>
      <c r="H33" s="61"/>
      <c r="I33" s="62"/>
      <c r="J33" s="62"/>
      <c r="K33" s="62"/>
      <c r="L33" s="62"/>
      <c r="M33" s="62"/>
      <c r="N33" s="62"/>
      <c r="O33" s="63"/>
      <c r="P33" s="1"/>
      <c r="Q33" s="61"/>
      <c r="R33" s="62"/>
      <c r="S33" s="62"/>
      <c r="T33" s="62"/>
      <c r="U33" s="62"/>
      <c r="V33" s="62"/>
      <c r="W33" s="62"/>
      <c r="X33" s="63"/>
      <c r="Y33" s="1"/>
      <c r="Z33" s="1"/>
      <c r="AA33" s="1"/>
    </row>
    <row r="34" spans="1:27" x14ac:dyDescent="0.15">
      <c r="A34" s="3"/>
      <c r="B34" s="5"/>
      <c r="C34" s="64"/>
      <c r="D34" s="6" t="s">
        <v>135</v>
      </c>
      <c r="E34" s="51"/>
      <c r="F34" s="48"/>
      <c r="G34" s="1"/>
      <c r="H34" s="61"/>
      <c r="I34" s="62"/>
      <c r="J34" s="62"/>
      <c r="K34" s="62"/>
      <c r="L34" s="62"/>
      <c r="M34" s="62"/>
      <c r="N34" s="62"/>
      <c r="O34" s="63"/>
      <c r="P34" s="1"/>
      <c r="Q34" s="61"/>
      <c r="R34" s="62"/>
      <c r="S34" s="62"/>
      <c r="T34" s="62"/>
      <c r="U34" s="62"/>
      <c r="V34" s="62"/>
      <c r="W34" s="62"/>
      <c r="X34" s="63"/>
      <c r="Y34" s="1"/>
      <c r="Z34" s="1"/>
      <c r="AA34" s="1"/>
    </row>
    <row r="35" spans="1:27" x14ac:dyDescent="0.15">
      <c r="A35" s="3"/>
      <c r="B35" s="5"/>
      <c r="C35" s="68" t="s">
        <v>143</v>
      </c>
      <c r="D35" s="6" t="s">
        <v>144</v>
      </c>
      <c r="E35" s="51"/>
      <c r="F35" s="48"/>
      <c r="G35" s="1"/>
      <c r="H35" s="61"/>
      <c r="I35" s="62"/>
      <c r="J35" s="62"/>
      <c r="K35" s="62"/>
      <c r="L35" s="62"/>
      <c r="M35" s="62"/>
      <c r="N35" s="62"/>
      <c r="O35" s="63"/>
      <c r="P35" s="1"/>
      <c r="Q35" s="61"/>
      <c r="R35" s="62"/>
      <c r="S35" s="62"/>
      <c r="T35" s="62"/>
      <c r="U35" s="62"/>
      <c r="V35" s="62"/>
      <c r="W35" s="62"/>
      <c r="X35" s="63"/>
      <c r="Y35" s="1"/>
      <c r="Z35" s="1"/>
      <c r="AA35" s="1"/>
    </row>
    <row r="36" spans="1:27" x14ac:dyDescent="0.15">
      <c r="A36" s="3"/>
      <c r="B36" s="5"/>
      <c r="C36" s="64"/>
      <c r="D36" s="6" t="s">
        <v>146</v>
      </c>
      <c r="E36" s="51"/>
      <c r="F36" s="48"/>
      <c r="G36" s="1"/>
      <c r="H36" s="64"/>
      <c r="I36" s="65"/>
      <c r="J36" s="65"/>
      <c r="K36" s="65"/>
      <c r="L36" s="65"/>
      <c r="M36" s="65"/>
      <c r="N36" s="65"/>
      <c r="O36" s="66"/>
      <c r="P36" s="1"/>
      <c r="Q36" s="64"/>
      <c r="R36" s="65"/>
      <c r="S36" s="65"/>
      <c r="T36" s="65"/>
      <c r="U36" s="65"/>
      <c r="V36" s="65"/>
      <c r="W36" s="65"/>
      <c r="X36" s="66"/>
      <c r="Y36" s="1"/>
      <c r="Z36" s="1"/>
      <c r="AA36" s="1"/>
    </row>
    <row r="37" spans="1:27" x14ac:dyDescent="0.15">
      <c r="A37" s="3"/>
      <c r="B37" s="5"/>
      <c r="C37" s="16" t="s">
        <v>147</v>
      </c>
      <c r="D37" s="6"/>
      <c r="E37" s="51"/>
      <c r="F37" s="48"/>
      <c r="G37" s="1"/>
      <c r="H37" s="17"/>
      <c r="I37" s="17"/>
      <c r="J37" s="17"/>
      <c r="K37" s="17"/>
      <c r="L37" s="17"/>
      <c r="M37" s="17"/>
      <c r="N37" s="17"/>
      <c r="O37" s="17"/>
      <c r="P37" s="3"/>
      <c r="Q37" s="17"/>
      <c r="R37" s="17"/>
      <c r="S37" s="17"/>
      <c r="T37" s="17"/>
      <c r="U37" s="17"/>
      <c r="V37" s="17"/>
      <c r="W37" s="17"/>
      <c r="X37" s="17"/>
      <c r="Y37" s="1"/>
      <c r="Z37" s="1"/>
      <c r="AA37" s="1"/>
    </row>
    <row r="38" spans="1:27" x14ac:dyDescent="0.15">
      <c r="A38" s="3"/>
      <c r="B38" s="5"/>
      <c r="C38" s="49" t="s">
        <v>148</v>
      </c>
      <c r="D38" s="48"/>
      <c r="E38" s="57">
        <v>3</v>
      </c>
      <c r="F38" s="48"/>
      <c r="G38" s="1"/>
      <c r="H38" s="17"/>
      <c r="I38" s="17"/>
      <c r="J38" s="17"/>
      <c r="K38" s="17"/>
      <c r="L38" s="17"/>
      <c r="M38" s="17"/>
      <c r="N38" s="17"/>
      <c r="O38" s="17"/>
      <c r="P38" s="3"/>
      <c r="Q38" s="17"/>
      <c r="R38" s="17"/>
      <c r="S38" s="17"/>
      <c r="T38" s="17"/>
      <c r="U38" s="17"/>
      <c r="V38" s="17"/>
      <c r="W38" s="17"/>
      <c r="X38" s="17"/>
      <c r="Y38" s="1"/>
      <c r="Z38" s="1"/>
      <c r="AA38" s="1"/>
    </row>
    <row r="39" spans="1:27" x14ac:dyDescent="0.15">
      <c r="A39" s="3"/>
      <c r="B39" s="5"/>
      <c r="C39" s="16" t="s">
        <v>149</v>
      </c>
      <c r="D39" s="6" t="s">
        <v>150</v>
      </c>
      <c r="E39" s="51"/>
      <c r="F39" s="48"/>
      <c r="G39" s="1"/>
      <c r="H39" s="17"/>
      <c r="I39" s="17"/>
      <c r="J39" s="17"/>
      <c r="K39" s="17"/>
      <c r="L39" s="17"/>
      <c r="M39" s="17"/>
      <c r="N39" s="17"/>
      <c r="O39" s="17"/>
      <c r="P39" s="3"/>
      <c r="Q39" s="17"/>
      <c r="R39" s="17"/>
      <c r="S39" s="17"/>
      <c r="T39" s="17"/>
      <c r="U39" s="17"/>
      <c r="V39" s="17"/>
      <c r="W39" s="17"/>
      <c r="X39" s="17"/>
      <c r="Y39" s="1"/>
      <c r="Z39" s="1"/>
      <c r="AA39" s="1"/>
    </row>
    <row r="40" spans="1:27" ht="117.75" customHeight="1" x14ac:dyDescent="0.15">
      <c r="A40" s="3"/>
      <c r="B40" s="5"/>
      <c r="C40" s="20" t="s">
        <v>151</v>
      </c>
      <c r="D40" s="21" t="s">
        <v>152</v>
      </c>
      <c r="E40" s="51" t="s">
        <v>153</v>
      </c>
      <c r="F40" s="48"/>
      <c r="G40" s="3"/>
      <c r="H40" s="17"/>
      <c r="I40" s="17"/>
      <c r="J40" s="17"/>
      <c r="K40" s="17"/>
      <c r="L40" s="17"/>
      <c r="M40" s="17"/>
      <c r="N40" s="17"/>
      <c r="O40" s="17"/>
      <c r="P40" s="3"/>
      <c r="Q40" s="17"/>
      <c r="R40" s="17"/>
      <c r="S40" s="17"/>
      <c r="T40" s="17"/>
      <c r="U40" s="17"/>
      <c r="V40" s="17"/>
      <c r="W40" s="17"/>
      <c r="X40" s="17"/>
      <c r="Y40" s="3"/>
      <c r="Z40" s="3"/>
      <c r="AA40" s="3"/>
    </row>
    <row r="41" spans="1:27" ht="117.75" customHeight="1" x14ac:dyDescent="0.15">
      <c r="A41" s="3"/>
      <c r="B41" s="5"/>
      <c r="C41" s="22" t="s">
        <v>154</v>
      </c>
      <c r="D41" s="21" t="s">
        <v>155</v>
      </c>
      <c r="E41" s="51" t="s">
        <v>156</v>
      </c>
      <c r="F41" s="48"/>
      <c r="G41" s="3"/>
      <c r="H41" s="17"/>
      <c r="I41" s="17"/>
      <c r="J41" s="17"/>
      <c r="K41" s="17"/>
      <c r="L41" s="17"/>
      <c r="M41" s="17"/>
      <c r="N41" s="17"/>
      <c r="O41" s="17"/>
      <c r="P41" s="3"/>
      <c r="Q41" s="17"/>
      <c r="R41" s="17"/>
      <c r="S41" s="17"/>
      <c r="T41" s="17"/>
      <c r="U41" s="17"/>
      <c r="V41" s="17"/>
      <c r="W41" s="17"/>
      <c r="X41" s="17"/>
      <c r="Y41" s="3"/>
      <c r="Z41" s="3"/>
      <c r="AA41" s="3"/>
    </row>
    <row r="42" spans="1:27" ht="120" customHeight="1" x14ac:dyDescent="0.15">
      <c r="A42" s="3"/>
      <c r="B42" s="5"/>
      <c r="C42" s="54" t="s">
        <v>158</v>
      </c>
      <c r="D42" s="23" t="s">
        <v>159</v>
      </c>
      <c r="E42" s="50" t="s">
        <v>160</v>
      </c>
      <c r="F42" s="48"/>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55"/>
      <c r="D43" s="23" t="s">
        <v>162</v>
      </c>
      <c r="E43" s="50" t="s">
        <v>163</v>
      </c>
      <c r="F43" s="48"/>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55"/>
      <c r="D44" s="23" t="s">
        <v>164</v>
      </c>
      <c r="E44" s="50" t="s">
        <v>165</v>
      </c>
      <c r="F44" s="48"/>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55"/>
      <c r="D45" s="25" t="s">
        <v>166</v>
      </c>
      <c r="E45" s="50"/>
      <c r="F45" s="48"/>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55"/>
      <c r="D46" s="25" t="s">
        <v>167</v>
      </c>
      <c r="E46" s="50"/>
      <c r="F46" s="48"/>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56"/>
      <c r="D47" s="23" t="s">
        <v>168</v>
      </c>
      <c r="E47" s="50"/>
      <c r="F47" s="48"/>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54" t="s">
        <v>169</v>
      </c>
      <c r="D48" s="6" t="s">
        <v>170</v>
      </c>
      <c r="E48" s="51" t="s">
        <v>171</v>
      </c>
      <c r="F48" s="48"/>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55"/>
      <c r="D49" s="6" t="s">
        <v>172</v>
      </c>
      <c r="E49" s="51"/>
      <c r="F49" s="48"/>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56"/>
      <c r="D50" s="6" t="s">
        <v>173</v>
      </c>
      <c r="E50" s="51"/>
      <c r="F50" s="48"/>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53" t="s">
        <v>174</v>
      </c>
      <c r="D51" s="52"/>
      <c r="E51" s="47" t="s">
        <v>175</v>
      </c>
      <c r="F51" s="48"/>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49" t="s">
        <v>176</v>
      </c>
      <c r="D53" s="48"/>
      <c r="E53" s="51"/>
      <c r="F53" s="48"/>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49" t="s">
        <v>177</v>
      </c>
      <c r="D55" s="48"/>
      <c r="E55" s="51"/>
      <c r="F55" s="48"/>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49" t="s">
        <v>178</v>
      </c>
      <c r="C57" s="52"/>
      <c r="D57" s="52"/>
      <c r="E57" s="52"/>
      <c r="F57" s="48"/>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16" t="s">
        <v>179</v>
      </c>
      <c r="D59" s="16" t="s">
        <v>31</v>
      </c>
      <c r="E59" s="16" t="s">
        <v>33</v>
      </c>
      <c r="F59" s="16" t="s">
        <v>180</v>
      </c>
      <c r="G59" s="1"/>
      <c r="H59" s="2"/>
      <c r="I59" s="1"/>
      <c r="J59" s="1"/>
      <c r="K59" s="1"/>
      <c r="L59" s="1"/>
      <c r="M59" s="1"/>
      <c r="N59" s="1"/>
      <c r="O59" s="1"/>
      <c r="P59" s="1"/>
      <c r="Q59" s="1"/>
      <c r="R59" s="1"/>
      <c r="S59" s="1"/>
      <c r="T59" s="1"/>
      <c r="U59" s="1"/>
      <c r="V59" s="1"/>
      <c r="W59" s="1"/>
      <c r="X59" s="1"/>
      <c r="Y59" s="1"/>
      <c r="Z59" s="1"/>
      <c r="AA59" s="1"/>
    </row>
    <row r="60" spans="1:27" ht="210" x14ac:dyDescent="0.15">
      <c r="A60" s="3"/>
      <c r="B60" s="5"/>
      <c r="C60" s="26" t="str">
        <f>VLOOKUP($E$5,参照シート!$A$10:$G$15,4,FALSE)</f>
        <v>?</v>
      </c>
      <c r="D60" s="28">
        <v>1561</v>
      </c>
      <c r="E60" s="29" t="s">
        <v>127</v>
      </c>
      <c r="F60" s="30" t="s">
        <v>199</v>
      </c>
      <c r="G60" s="1"/>
      <c r="H60" s="5"/>
      <c r="I60" s="1"/>
      <c r="J60" s="1"/>
      <c r="K60" s="1"/>
      <c r="L60" s="1"/>
      <c r="M60" s="1"/>
      <c r="N60" s="1"/>
      <c r="O60" s="1"/>
      <c r="P60" s="1"/>
      <c r="Q60" s="1"/>
      <c r="R60" s="1"/>
      <c r="S60" s="1"/>
      <c r="T60" s="1"/>
      <c r="U60" s="1"/>
      <c r="V60" s="1"/>
      <c r="W60" s="1"/>
      <c r="X60" s="1"/>
      <c r="Y60" s="1"/>
      <c r="Z60" s="1"/>
      <c r="AA60" s="1"/>
    </row>
    <row r="61" spans="1:27" ht="195" x14ac:dyDescent="0.15">
      <c r="A61" s="3"/>
      <c r="B61" s="5"/>
      <c r="C61" s="26" t="str">
        <f>VLOOKUP($E$5,参照シート!$A$10:$G$15,5,FALSE)</f>
        <v>?</v>
      </c>
      <c r="D61" s="28">
        <v>1585</v>
      </c>
      <c r="E61" s="29" t="s">
        <v>182</v>
      </c>
      <c r="F61" s="28" t="s">
        <v>183</v>
      </c>
      <c r="G61" s="1"/>
      <c r="H61" s="5"/>
      <c r="I61" s="1"/>
      <c r="J61" s="1"/>
      <c r="K61" s="1"/>
      <c r="L61" s="1"/>
      <c r="M61" s="1"/>
      <c r="N61" s="1"/>
      <c r="O61" s="1"/>
      <c r="P61" s="1"/>
      <c r="Q61" s="1"/>
      <c r="R61" s="1"/>
      <c r="S61" s="1"/>
      <c r="T61" s="1"/>
      <c r="U61" s="1"/>
      <c r="V61" s="1"/>
      <c r="W61" s="1"/>
      <c r="X61" s="1"/>
      <c r="Y61" s="1"/>
      <c r="Z61" s="1"/>
      <c r="AA61" s="1"/>
    </row>
    <row r="62" spans="1:27" ht="210" x14ac:dyDescent="0.15">
      <c r="A62" s="3"/>
      <c r="B62" s="5"/>
      <c r="C62" s="26" t="str">
        <f>VLOOKUP($E$5,参照シート!$A$10:$G$15,6,FALSE)</f>
        <v>?</v>
      </c>
      <c r="D62" s="28">
        <v>1553</v>
      </c>
      <c r="E62" s="29" t="s">
        <v>201</v>
      </c>
      <c r="F62" s="28" t="s">
        <v>184</v>
      </c>
      <c r="G62" s="1"/>
      <c r="H62" s="2"/>
      <c r="I62" s="1"/>
      <c r="J62" s="1"/>
      <c r="K62" s="1"/>
      <c r="L62" s="1"/>
      <c r="M62" s="1"/>
      <c r="N62" s="1"/>
      <c r="O62" s="1"/>
      <c r="P62" s="1"/>
      <c r="Q62" s="1"/>
      <c r="R62" s="1"/>
      <c r="S62" s="1"/>
      <c r="T62" s="1"/>
      <c r="U62" s="1"/>
      <c r="V62" s="1"/>
      <c r="W62" s="1"/>
      <c r="X62" s="1"/>
      <c r="Y62" s="1"/>
      <c r="Z62" s="1"/>
      <c r="AA62" s="1"/>
    </row>
    <row r="63" spans="1:27" ht="185" customHeight="1" x14ac:dyDescent="0.15">
      <c r="A63" s="3"/>
      <c r="B63" s="5"/>
      <c r="C63" s="26" t="str">
        <f>VLOOKUP($E$5,参照シート!$A$10:$G$15,7,FALSE)</f>
        <v>?</v>
      </c>
      <c r="D63" s="29">
        <v>1157</v>
      </c>
      <c r="E63" s="29" t="s">
        <v>200</v>
      </c>
      <c r="F63" s="29" t="s">
        <v>202</v>
      </c>
      <c r="G63" s="1"/>
      <c r="H63" s="2"/>
      <c r="I63" s="1"/>
      <c r="J63" s="1"/>
      <c r="K63" s="1"/>
      <c r="L63" s="1"/>
      <c r="M63" s="1"/>
      <c r="N63" s="1"/>
      <c r="O63" s="1"/>
      <c r="P63" s="1"/>
      <c r="Q63" s="1"/>
      <c r="R63" s="1"/>
      <c r="S63" s="1"/>
      <c r="T63" s="1"/>
      <c r="U63" s="1"/>
      <c r="V63" s="1"/>
      <c r="W63" s="1"/>
      <c r="X63" s="1"/>
      <c r="Y63" s="1"/>
      <c r="Z63" s="1"/>
      <c r="AA63" s="1"/>
    </row>
    <row r="64" spans="1:27" x14ac:dyDescent="0.15">
      <c r="A64" s="3"/>
      <c r="B64" s="5"/>
      <c r="C64" s="31"/>
      <c r="D64" s="31"/>
      <c r="E64" s="31"/>
      <c r="F64" s="5"/>
      <c r="G64" s="1"/>
      <c r="H64" s="1"/>
      <c r="I64" s="1"/>
      <c r="J64" s="1"/>
      <c r="K64" s="1"/>
      <c r="L64" s="1"/>
      <c r="M64" s="1"/>
      <c r="N64" s="1"/>
      <c r="O64" s="1"/>
      <c r="P64" s="1"/>
      <c r="Q64" s="1"/>
      <c r="R64" s="1"/>
      <c r="S64" s="1"/>
      <c r="T64" s="1"/>
      <c r="U64" s="1"/>
      <c r="V64" s="1"/>
      <c r="W64" s="1"/>
      <c r="X64" s="1"/>
      <c r="Y64" s="1"/>
      <c r="Z64" s="1"/>
      <c r="AA64" s="1"/>
    </row>
    <row r="65" spans="1:27" x14ac:dyDescent="0.15">
      <c r="A65" s="3"/>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3"/>
      <c r="B66" s="32" t="s">
        <v>185</v>
      </c>
      <c r="C66" s="33"/>
      <c r="D66" s="33"/>
      <c r="E66" s="33"/>
      <c r="F66" s="34"/>
      <c r="G66" s="1"/>
      <c r="H66" s="1"/>
      <c r="I66" s="1"/>
      <c r="J66" s="1"/>
      <c r="K66" s="1"/>
      <c r="L66" s="1"/>
      <c r="M66" s="1"/>
      <c r="N66" s="1"/>
      <c r="O66" s="1"/>
      <c r="P66" s="1"/>
      <c r="Q66" s="1"/>
      <c r="R66" s="1"/>
      <c r="S66" s="1"/>
      <c r="T66" s="1"/>
      <c r="U66" s="1"/>
      <c r="V66" s="1"/>
      <c r="W66" s="1"/>
      <c r="X66" s="1"/>
      <c r="Y66" s="1"/>
      <c r="Z66" s="1"/>
      <c r="AA66" s="1"/>
    </row>
    <row r="67" spans="1:27" x14ac:dyDescent="0.15">
      <c r="A67" s="3"/>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x14ac:dyDescent="0.15">
      <c r="A68" s="3"/>
      <c r="B68" s="5"/>
      <c r="C68" s="49" t="s">
        <v>187</v>
      </c>
      <c r="D68" s="52"/>
      <c r="E68" s="52"/>
      <c r="F68" s="48"/>
      <c r="G68" s="1"/>
      <c r="H68" s="1"/>
      <c r="I68" s="1"/>
      <c r="J68" s="1"/>
      <c r="K68" s="1"/>
      <c r="L68" s="1"/>
      <c r="M68" s="1"/>
      <c r="N68" s="1"/>
      <c r="O68" s="1"/>
      <c r="P68" s="1"/>
      <c r="Q68" s="1"/>
      <c r="R68" s="1"/>
      <c r="S68" s="1"/>
      <c r="T68" s="1"/>
      <c r="U68" s="1"/>
      <c r="V68" s="1"/>
      <c r="W68" s="1"/>
      <c r="X68" s="1"/>
      <c r="Y68" s="1"/>
      <c r="Z68" s="1"/>
      <c r="AA68" s="1"/>
    </row>
    <row r="69" spans="1:27" x14ac:dyDescent="0.15">
      <c r="A69" s="3"/>
      <c r="B69" s="5"/>
      <c r="C69" s="16" t="s">
        <v>31</v>
      </c>
      <c r="D69" s="16" t="s">
        <v>33</v>
      </c>
      <c r="E69" s="16" t="s">
        <v>188</v>
      </c>
      <c r="F69" s="16" t="s">
        <v>189</v>
      </c>
      <c r="G69" s="1"/>
      <c r="H69" s="1"/>
      <c r="I69" s="1"/>
      <c r="J69" s="42"/>
      <c r="K69" s="42"/>
      <c r="L69" s="42"/>
      <c r="M69" s="42"/>
      <c r="N69" s="42"/>
      <c r="O69" s="42"/>
      <c r="P69" s="42"/>
      <c r="Q69" s="42"/>
      <c r="R69" s="1"/>
      <c r="S69" s="1"/>
      <c r="T69" s="1"/>
      <c r="U69" s="1"/>
      <c r="V69" s="1"/>
      <c r="W69" s="1"/>
      <c r="X69" s="1"/>
      <c r="Y69" s="1"/>
      <c r="Z69" s="1"/>
      <c r="AA69" s="1"/>
    </row>
    <row r="70" spans="1:27" ht="60" customHeight="1" x14ac:dyDescent="0.15">
      <c r="A70" s="3"/>
      <c r="B70" s="5"/>
      <c r="C70" s="35"/>
      <c r="D70" s="36" t="s">
        <v>190</v>
      </c>
      <c r="E70" s="36" t="s">
        <v>214</v>
      </c>
      <c r="F70" s="38" t="s">
        <v>208</v>
      </c>
      <c r="G70" s="40"/>
      <c r="H70" s="1"/>
      <c r="I70" s="1"/>
      <c r="J70" s="42"/>
      <c r="K70" s="42"/>
      <c r="L70" s="42"/>
      <c r="M70" s="42"/>
      <c r="N70" s="42"/>
      <c r="O70" s="42"/>
      <c r="P70" s="42"/>
      <c r="Q70" s="42"/>
      <c r="R70" s="1"/>
      <c r="S70" s="1"/>
      <c r="T70" s="1"/>
      <c r="U70" s="1"/>
      <c r="V70" s="1"/>
      <c r="W70" s="1"/>
      <c r="X70" s="1"/>
      <c r="Y70" s="1"/>
      <c r="Z70" s="1"/>
      <c r="AA70" s="1"/>
    </row>
    <row r="71" spans="1:27" ht="74" customHeight="1" x14ac:dyDescent="0.15">
      <c r="A71" s="3"/>
      <c r="B71" s="5"/>
      <c r="C71" s="37"/>
      <c r="D71" s="38" t="s">
        <v>191</v>
      </c>
      <c r="E71" s="36" t="s">
        <v>213</v>
      </c>
      <c r="F71" s="37" t="s">
        <v>209</v>
      </c>
      <c r="G71" s="43"/>
      <c r="H71" s="1"/>
      <c r="I71" s="1"/>
      <c r="J71" s="42"/>
      <c r="K71" s="42"/>
      <c r="L71" s="42"/>
      <c r="M71" s="42"/>
      <c r="N71" s="42"/>
      <c r="O71" s="42"/>
      <c r="P71" s="42"/>
      <c r="Q71" s="42"/>
      <c r="R71" s="1"/>
      <c r="S71" s="1"/>
      <c r="T71" s="1"/>
      <c r="U71" s="1"/>
      <c r="V71" s="1"/>
      <c r="W71" s="1"/>
      <c r="X71" s="1"/>
      <c r="Y71" s="1"/>
      <c r="Z71" s="1"/>
      <c r="AA71" s="1"/>
    </row>
    <row r="72" spans="1:27" x14ac:dyDescent="0.15">
      <c r="A72" s="3"/>
      <c r="B72" s="5"/>
      <c r="C72" s="37"/>
      <c r="D72" s="37"/>
      <c r="E72" s="35"/>
      <c r="F72" s="37"/>
      <c r="G72" s="1"/>
      <c r="H72" s="1"/>
      <c r="I72" s="1"/>
      <c r="J72" s="42"/>
      <c r="K72" s="42"/>
      <c r="L72" s="42"/>
      <c r="M72" s="42"/>
      <c r="N72" s="42"/>
      <c r="O72" s="42"/>
      <c r="P72" s="42"/>
      <c r="Q72" s="42"/>
      <c r="R72" s="1"/>
      <c r="S72" s="1"/>
      <c r="T72" s="1"/>
      <c r="U72" s="1"/>
      <c r="V72" s="1"/>
      <c r="W72" s="1"/>
      <c r="X72" s="1"/>
      <c r="Y72" s="1"/>
      <c r="Z72" s="1"/>
      <c r="AA72" s="1"/>
    </row>
    <row r="73" spans="1:27" x14ac:dyDescent="0.15">
      <c r="A73" s="3"/>
      <c r="B73" s="5"/>
      <c r="C73" s="37"/>
      <c r="D73" s="37"/>
      <c r="E73" s="35"/>
      <c r="F73" s="38" t="s">
        <v>203</v>
      </c>
      <c r="G73" s="3" t="s">
        <v>207</v>
      </c>
      <c r="H73" s="1"/>
      <c r="I73" s="1"/>
      <c r="J73" s="42"/>
      <c r="K73" s="42"/>
      <c r="L73" s="42"/>
      <c r="M73" s="42"/>
      <c r="N73" s="42"/>
      <c r="O73" s="42"/>
      <c r="P73" s="42"/>
      <c r="Q73" s="42"/>
      <c r="R73" s="1"/>
      <c r="S73" s="1"/>
      <c r="T73" s="1"/>
      <c r="U73" s="1"/>
      <c r="V73" s="1"/>
      <c r="W73" s="1"/>
      <c r="X73" s="1"/>
      <c r="Y73" s="1"/>
      <c r="Z73" s="1"/>
      <c r="AA73" s="1"/>
    </row>
    <row r="74" spans="1:27" x14ac:dyDescent="0.15">
      <c r="A74" s="3"/>
      <c r="B74" s="5"/>
      <c r="C74" s="37"/>
      <c r="D74" s="37"/>
      <c r="E74" s="35"/>
      <c r="F74" s="37"/>
      <c r="G74" s="1"/>
      <c r="H74" s="1"/>
      <c r="I74" s="1"/>
      <c r="J74" s="42"/>
      <c r="K74" s="42"/>
      <c r="L74" s="42"/>
      <c r="M74" s="42"/>
      <c r="N74" s="42"/>
      <c r="O74" s="42"/>
      <c r="P74" s="42"/>
      <c r="Q74" s="42"/>
      <c r="R74" s="1"/>
      <c r="S74" s="1"/>
      <c r="T74" s="1"/>
      <c r="U74" s="1"/>
      <c r="V74" s="1"/>
      <c r="W74" s="1"/>
      <c r="X74" s="1"/>
      <c r="Y74" s="1"/>
      <c r="Z74" s="1"/>
      <c r="AA74" s="1"/>
    </row>
    <row r="75" spans="1:27" ht="18" customHeight="1" x14ac:dyDescent="0.15">
      <c r="A75" s="3"/>
      <c r="B75" s="5"/>
      <c r="C75" s="5"/>
      <c r="D75" s="5"/>
      <c r="E75" s="5"/>
      <c r="F75" s="5"/>
      <c r="G75" s="1"/>
      <c r="H75" s="1"/>
      <c r="I75" s="1"/>
      <c r="J75" s="42"/>
      <c r="K75" s="42"/>
      <c r="L75" s="42"/>
      <c r="M75" s="42"/>
      <c r="N75" s="42"/>
      <c r="O75" s="42"/>
      <c r="P75" s="42"/>
      <c r="Q75" s="42"/>
      <c r="R75" s="1"/>
      <c r="S75" s="1"/>
      <c r="T75" s="1"/>
      <c r="U75" s="1"/>
      <c r="V75" s="1"/>
      <c r="W75" s="1"/>
      <c r="X75" s="1"/>
      <c r="Y75" s="1"/>
      <c r="Z75" s="1"/>
      <c r="AA75" s="1"/>
    </row>
    <row r="76" spans="1:27" x14ac:dyDescent="0.15">
      <c r="A76" s="3"/>
      <c r="B76" s="5"/>
      <c r="C76" s="49" t="s">
        <v>192</v>
      </c>
      <c r="D76" s="52"/>
      <c r="E76" s="52"/>
      <c r="F76" s="48"/>
      <c r="G76" s="1"/>
      <c r="H76" s="1"/>
      <c r="I76" s="1"/>
      <c r="J76" s="1"/>
      <c r="K76" s="1"/>
      <c r="L76" s="1"/>
      <c r="M76" s="1"/>
      <c r="N76" s="1"/>
      <c r="O76" s="1"/>
      <c r="P76" s="1"/>
      <c r="Q76" s="1"/>
      <c r="R76" s="1"/>
      <c r="S76" s="1"/>
      <c r="T76" s="1"/>
      <c r="U76" s="1"/>
      <c r="V76" s="1"/>
      <c r="W76" s="1"/>
      <c r="X76" s="1"/>
      <c r="Y76" s="1"/>
      <c r="Z76" s="1"/>
      <c r="AA76" s="1"/>
    </row>
    <row r="77" spans="1:27" x14ac:dyDescent="0.15">
      <c r="A77" s="3"/>
      <c r="B77" s="5"/>
      <c r="C77" s="16" t="s">
        <v>31</v>
      </c>
      <c r="D77" s="16" t="s">
        <v>33</v>
      </c>
      <c r="E77" s="16" t="s">
        <v>188</v>
      </c>
      <c r="F77" s="16" t="s">
        <v>189</v>
      </c>
      <c r="G77" s="1"/>
      <c r="H77" s="1"/>
      <c r="I77" s="1"/>
      <c r="J77" s="1"/>
      <c r="K77" s="1"/>
      <c r="L77" s="1"/>
      <c r="M77" s="1"/>
      <c r="N77" s="1"/>
      <c r="O77" s="1"/>
      <c r="P77" s="1"/>
      <c r="Q77" s="1"/>
      <c r="R77" s="1"/>
      <c r="S77" s="1"/>
      <c r="T77" s="1"/>
      <c r="U77" s="1"/>
      <c r="V77" s="1"/>
      <c r="W77" s="1"/>
      <c r="X77" s="1"/>
      <c r="Y77" s="1"/>
      <c r="Z77" s="1"/>
      <c r="AA77" s="1"/>
    </row>
    <row r="78" spans="1:27" ht="129" customHeight="1" x14ac:dyDescent="0.15">
      <c r="A78" s="3"/>
      <c r="B78" s="5"/>
      <c r="C78" s="35"/>
      <c r="D78" s="36" t="s">
        <v>193</v>
      </c>
      <c r="E78" s="35" t="s">
        <v>215</v>
      </c>
      <c r="F78" s="37" t="s">
        <v>210</v>
      </c>
      <c r="G78" s="43" t="s">
        <v>205</v>
      </c>
      <c r="H78" s="1"/>
      <c r="I78" s="1"/>
      <c r="J78" s="1"/>
      <c r="K78" s="1"/>
      <c r="L78" s="1"/>
      <c r="M78" s="1"/>
      <c r="N78" s="1"/>
      <c r="O78" s="1"/>
      <c r="P78" s="1"/>
      <c r="Q78" s="1"/>
      <c r="R78" s="1"/>
      <c r="S78" s="1"/>
      <c r="T78" s="1"/>
      <c r="U78" s="1"/>
      <c r="V78" s="1"/>
      <c r="W78" s="1"/>
      <c r="X78" s="1"/>
      <c r="Y78" s="1"/>
      <c r="Z78" s="1"/>
      <c r="AA78" s="1"/>
    </row>
    <row r="79" spans="1:27" x14ac:dyDescent="0.15">
      <c r="A79" s="3"/>
      <c r="B79" s="5"/>
      <c r="C79" s="37"/>
      <c r="D79" s="37"/>
      <c r="E79" s="35"/>
      <c r="F79" s="37"/>
      <c r="G79" s="1"/>
      <c r="H79" s="1"/>
      <c r="I79" s="1"/>
      <c r="J79" s="1"/>
      <c r="K79" s="1"/>
      <c r="L79" s="1"/>
      <c r="M79" s="1"/>
      <c r="N79" s="1"/>
      <c r="O79" s="1"/>
      <c r="P79" s="1"/>
      <c r="Q79" s="1"/>
      <c r="R79" s="1"/>
      <c r="S79" s="1"/>
      <c r="T79" s="1"/>
      <c r="U79" s="1"/>
      <c r="V79" s="1"/>
      <c r="W79" s="1"/>
      <c r="X79" s="1"/>
      <c r="Y79" s="1"/>
      <c r="Z79" s="1"/>
      <c r="AA79" s="1"/>
    </row>
    <row r="80" spans="1:27" x14ac:dyDescent="0.15">
      <c r="A80" s="3"/>
      <c r="B80" s="5"/>
      <c r="C80" s="37"/>
      <c r="D80" s="37"/>
      <c r="E80" s="35"/>
      <c r="F80" s="37"/>
      <c r="G80" s="1"/>
      <c r="H80" s="1"/>
      <c r="I80" s="1"/>
      <c r="J80" s="1"/>
      <c r="K80" s="1"/>
      <c r="L80" s="1"/>
      <c r="M80" s="1"/>
      <c r="N80" s="1"/>
      <c r="O80" s="1"/>
      <c r="P80" s="1"/>
      <c r="Q80" s="1"/>
      <c r="R80" s="1"/>
      <c r="S80" s="1"/>
      <c r="T80" s="1"/>
      <c r="U80" s="1"/>
      <c r="V80" s="1"/>
      <c r="W80" s="1"/>
      <c r="X80" s="1"/>
      <c r="Y80" s="1"/>
      <c r="Z80" s="1"/>
      <c r="AA80" s="1"/>
    </row>
    <row r="81" spans="1:27" x14ac:dyDescent="0.15">
      <c r="A81" s="3"/>
      <c r="B81" s="5"/>
      <c r="C81" s="37"/>
      <c r="D81" s="37"/>
      <c r="E81" s="35"/>
      <c r="F81" s="37"/>
      <c r="G81" s="1"/>
      <c r="H81" s="1"/>
      <c r="I81" s="1"/>
      <c r="J81" s="1"/>
      <c r="K81" s="1"/>
      <c r="L81" s="1"/>
      <c r="M81" s="1"/>
      <c r="N81" s="1"/>
      <c r="O81" s="1"/>
      <c r="P81" s="1"/>
      <c r="Q81" s="1"/>
      <c r="R81" s="1"/>
      <c r="S81" s="1"/>
      <c r="T81" s="1"/>
      <c r="U81" s="1"/>
      <c r="V81" s="1"/>
      <c r="W81" s="1"/>
      <c r="X81" s="1"/>
      <c r="Y81" s="1"/>
      <c r="Z81" s="1"/>
      <c r="AA81" s="1"/>
    </row>
    <row r="82" spans="1:27" x14ac:dyDescent="0.15">
      <c r="A82" s="3"/>
      <c r="B82" s="5"/>
      <c r="C82" s="37"/>
      <c r="D82" s="37"/>
      <c r="E82" s="35"/>
      <c r="F82" s="37"/>
      <c r="G82" s="1"/>
      <c r="H82" s="1"/>
      <c r="I82" s="1"/>
      <c r="J82" s="1"/>
      <c r="K82" s="1"/>
      <c r="L82" s="1"/>
      <c r="M82" s="1"/>
      <c r="N82" s="1"/>
      <c r="O82" s="1"/>
      <c r="P82" s="1"/>
      <c r="Q82" s="1"/>
      <c r="R82" s="1"/>
      <c r="S82" s="1"/>
      <c r="T82" s="1"/>
      <c r="U82" s="1"/>
      <c r="V82" s="1"/>
      <c r="W82" s="1"/>
      <c r="X82" s="1"/>
      <c r="Y82" s="1"/>
      <c r="Z82" s="1"/>
      <c r="AA82" s="1"/>
    </row>
    <row r="83" spans="1:27" ht="18" customHeight="1" x14ac:dyDescent="0.15">
      <c r="A83" s="3"/>
      <c r="B83" s="5"/>
      <c r="C83" s="5"/>
      <c r="D83" s="5"/>
      <c r="E83" s="5"/>
      <c r="F83" s="5"/>
      <c r="G83" s="1"/>
      <c r="H83" s="1"/>
      <c r="I83" s="1"/>
      <c r="J83" s="1"/>
      <c r="K83" s="1"/>
      <c r="L83" s="1"/>
      <c r="M83" s="1"/>
      <c r="N83" s="1"/>
      <c r="O83" s="1"/>
      <c r="P83" s="1"/>
      <c r="Q83" s="1"/>
      <c r="R83" s="1"/>
      <c r="S83" s="1"/>
      <c r="T83" s="1"/>
      <c r="U83" s="1"/>
      <c r="V83" s="1"/>
      <c r="W83" s="1"/>
      <c r="X83" s="1"/>
      <c r="Y83" s="1"/>
      <c r="Z83" s="1"/>
      <c r="AA83" s="1"/>
    </row>
    <row r="84" spans="1:27" x14ac:dyDescent="0.15">
      <c r="A84" s="3"/>
      <c r="B84" s="5"/>
      <c r="C84" s="49" t="s">
        <v>194</v>
      </c>
      <c r="D84" s="52"/>
      <c r="E84" s="52"/>
      <c r="F84" s="48"/>
      <c r="G84" s="1"/>
      <c r="H84" s="1"/>
      <c r="I84" s="1"/>
      <c r="J84" s="1"/>
      <c r="K84" s="1"/>
      <c r="L84" s="1"/>
      <c r="M84" s="1"/>
      <c r="N84" s="1"/>
      <c r="O84" s="1"/>
      <c r="P84" s="1"/>
      <c r="Q84" s="1"/>
      <c r="R84" s="1"/>
      <c r="S84" s="1"/>
      <c r="T84" s="1"/>
      <c r="U84" s="1"/>
      <c r="V84" s="1"/>
      <c r="W84" s="1"/>
      <c r="X84" s="1"/>
      <c r="Y84" s="1"/>
      <c r="Z84" s="1"/>
      <c r="AA84" s="1"/>
    </row>
    <row r="85" spans="1:27" x14ac:dyDescent="0.15">
      <c r="A85" s="3"/>
      <c r="B85" s="5"/>
      <c r="C85" s="16" t="s">
        <v>31</v>
      </c>
      <c r="D85" s="16" t="s">
        <v>33</v>
      </c>
      <c r="E85" s="16" t="s">
        <v>188</v>
      </c>
      <c r="F85" s="16" t="s">
        <v>189</v>
      </c>
      <c r="G85" s="1"/>
      <c r="H85" s="1"/>
      <c r="I85" s="1"/>
      <c r="J85" s="1"/>
      <c r="K85" s="1"/>
      <c r="L85" s="1"/>
      <c r="M85" s="1"/>
      <c r="N85" s="1"/>
      <c r="O85" s="1"/>
      <c r="P85" s="1"/>
      <c r="Q85" s="1"/>
      <c r="R85" s="1"/>
      <c r="S85" s="1"/>
      <c r="T85" s="1"/>
      <c r="U85" s="1"/>
      <c r="V85" s="1"/>
      <c r="W85" s="1"/>
      <c r="X85" s="1"/>
      <c r="Y85" s="1"/>
      <c r="Z85" s="1"/>
      <c r="AA85" s="1"/>
    </row>
    <row r="86" spans="1:27" ht="91" customHeight="1" x14ac:dyDescent="0.15">
      <c r="A86" s="3"/>
      <c r="B86" s="5"/>
      <c r="C86" s="35"/>
      <c r="D86" s="36" t="s">
        <v>193</v>
      </c>
      <c r="E86" s="35" t="s">
        <v>215</v>
      </c>
      <c r="F86" s="38" t="s">
        <v>211</v>
      </c>
      <c r="G86" s="43" t="s">
        <v>204</v>
      </c>
      <c r="H86" s="1"/>
      <c r="I86" s="1"/>
      <c r="J86" s="1"/>
      <c r="K86" s="1"/>
      <c r="L86" s="1"/>
      <c r="M86" s="1"/>
      <c r="N86" s="1"/>
      <c r="O86" s="1"/>
      <c r="P86" s="1"/>
      <c r="Q86" s="1"/>
      <c r="R86" s="1"/>
      <c r="S86" s="1"/>
      <c r="T86" s="1"/>
      <c r="U86" s="1"/>
      <c r="V86" s="1"/>
      <c r="W86" s="1"/>
      <c r="X86" s="1"/>
      <c r="Y86" s="1"/>
      <c r="Z86" s="1"/>
      <c r="AA86" s="1"/>
    </row>
    <row r="87" spans="1:27" ht="150" customHeight="1" x14ac:dyDescent="0.15">
      <c r="A87" s="3"/>
      <c r="B87" s="5"/>
      <c r="C87" s="37"/>
      <c r="D87" s="38" t="s">
        <v>195</v>
      </c>
      <c r="E87" s="35" t="s">
        <v>216</v>
      </c>
      <c r="F87" s="38" t="s">
        <v>212</v>
      </c>
      <c r="G87" s="41" t="s">
        <v>206</v>
      </c>
      <c r="H87" s="1"/>
      <c r="I87" s="39"/>
      <c r="J87" s="1"/>
      <c r="K87" s="1"/>
      <c r="L87" s="1"/>
      <c r="M87" s="1"/>
      <c r="N87" s="1"/>
      <c r="O87" s="1"/>
      <c r="P87" s="1"/>
      <c r="Q87" s="1"/>
      <c r="R87" s="1"/>
      <c r="S87" s="1"/>
      <c r="T87" s="1"/>
      <c r="U87" s="1"/>
      <c r="V87" s="1"/>
      <c r="W87" s="1"/>
      <c r="X87" s="1"/>
      <c r="Y87" s="1"/>
      <c r="Z87" s="1"/>
      <c r="AA87" s="1"/>
    </row>
    <row r="88" spans="1:27" x14ac:dyDescent="0.15">
      <c r="A88" s="3"/>
      <c r="B88" s="5"/>
      <c r="C88" s="37"/>
      <c r="D88" s="37"/>
      <c r="E88" s="35"/>
      <c r="F88" s="37"/>
      <c r="G88" s="1"/>
      <c r="H88" s="1"/>
      <c r="I88" s="1"/>
      <c r="J88" s="1"/>
      <c r="K88" s="1"/>
      <c r="L88" s="1"/>
      <c r="M88" s="1"/>
      <c r="N88" s="1"/>
      <c r="O88" s="1"/>
      <c r="P88" s="1"/>
      <c r="Q88" s="1"/>
      <c r="R88" s="1"/>
      <c r="S88" s="1"/>
      <c r="T88" s="1"/>
      <c r="U88" s="1"/>
      <c r="V88" s="1"/>
      <c r="W88" s="1"/>
      <c r="X88" s="1"/>
      <c r="Y88" s="1"/>
      <c r="Z88" s="1"/>
      <c r="AA88" s="1"/>
    </row>
    <row r="89" spans="1:27" x14ac:dyDescent="0.15">
      <c r="A89" s="3"/>
      <c r="B89" s="5"/>
      <c r="C89" s="37"/>
      <c r="D89" s="37"/>
      <c r="E89" s="35"/>
      <c r="F89" s="37"/>
      <c r="G89" s="1"/>
      <c r="H89" s="1"/>
      <c r="I89" s="1"/>
      <c r="J89" s="1"/>
      <c r="K89" s="1"/>
      <c r="L89" s="1"/>
      <c r="M89" s="1"/>
      <c r="N89" s="1"/>
      <c r="O89" s="1"/>
      <c r="P89" s="1"/>
      <c r="Q89" s="1"/>
      <c r="R89" s="1"/>
      <c r="S89" s="1"/>
      <c r="T89" s="1"/>
      <c r="U89" s="1"/>
      <c r="V89" s="1"/>
      <c r="W89" s="1"/>
      <c r="X89" s="1"/>
      <c r="Y89" s="1"/>
      <c r="Z89" s="1"/>
      <c r="AA89" s="1"/>
    </row>
    <row r="90" spans="1:27" x14ac:dyDescent="0.15">
      <c r="A90" s="3"/>
      <c r="B90" s="5"/>
      <c r="C90" s="37"/>
      <c r="D90" s="37"/>
      <c r="E90" s="35"/>
      <c r="F90" s="37"/>
      <c r="G90" s="1"/>
      <c r="H90" s="1"/>
      <c r="I90" s="1"/>
      <c r="J90" s="1"/>
      <c r="K90" s="1"/>
      <c r="L90" s="1"/>
      <c r="M90" s="1"/>
      <c r="N90" s="1"/>
      <c r="O90" s="1"/>
      <c r="P90" s="1"/>
      <c r="Q90" s="1"/>
      <c r="R90" s="1"/>
      <c r="S90" s="1"/>
      <c r="T90" s="1"/>
      <c r="U90" s="1"/>
      <c r="V90" s="1"/>
      <c r="W90" s="1"/>
      <c r="X90" s="1"/>
      <c r="Y90" s="1"/>
      <c r="Z90" s="1"/>
      <c r="AA90" s="1"/>
    </row>
    <row r="91" spans="1:27" ht="18" customHeight="1" x14ac:dyDescent="0.15">
      <c r="A91" s="3"/>
      <c r="B91" s="5"/>
      <c r="C91" s="5"/>
      <c r="D91" s="5"/>
      <c r="E91" s="5"/>
      <c r="F91" s="5"/>
      <c r="G91" s="1"/>
      <c r="H91" s="1"/>
      <c r="I91" s="1"/>
      <c r="J91" s="1"/>
      <c r="K91" s="1"/>
      <c r="L91" s="1"/>
      <c r="M91" s="1"/>
      <c r="N91" s="1"/>
      <c r="O91" s="1"/>
      <c r="P91" s="1"/>
      <c r="Q91" s="1"/>
      <c r="R91" s="1"/>
      <c r="S91" s="1"/>
      <c r="T91" s="1"/>
      <c r="U91" s="1"/>
      <c r="V91" s="1"/>
      <c r="W91" s="1"/>
      <c r="X91" s="1"/>
      <c r="Y91" s="1"/>
      <c r="Z91" s="1"/>
      <c r="AA91" s="1"/>
    </row>
    <row r="92" spans="1:27" x14ac:dyDescent="0.15">
      <c r="A92" s="3"/>
      <c r="B92" s="5"/>
      <c r="C92" s="49" t="s">
        <v>196</v>
      </c>
      <c r="D92" s="52"/>
      <c r="E92" s="52"/>
      <c r="F92" s="48"/>
      <c r="G92" s="1"/>
      <c r="H92" s="1"/>
      <c r="I92" s="1"/>
      <c r="J92" s="1"/>
      <c r="K92" s="1"/>
      <c r="L92" s="1"/>
      <c r="M92" s="1"/>
      <c r="N92" s="1"/>
      <c r="O92" s="1"/>
      <c r="P92" s="1"/>
      <c r="Q92" s="1"/>
      <c r="R92" s="1"/>
      <c r="S92" s="1"/>
      <c r="T92" s="1"/>
      <c r="U92" s="1"/>
      <c r="V92" s="1"/>
      <c r="W92" s="1"/>
      <c r="X92" s="1"/>
      <c r="Y92" s="1"/>
      <c r="Z92" s="1"/>
      <c r="AA92" s="1"/>
    </row>
    <row r="93" spans="1:27" x14ac:dyDescent="0.15">
      <c r="A93" s="3"/>
      <c r="B93" s="5"/>
      <c r="C93" s="16" t="s">
        <v>31</v>
      </c>
      <c r="D93" s="16" t="s">
        <v>33</v>
      </c>
      <c r="E93" s="16" t="s">
        <v>188</v>
      </c>
      <c r="F93" s="16" t="s">
        <v>189</v>
      </c>
      <c r="G93" s="1"/>
      <c r="H93" s="1"/>
      <c r="I93" s="1"/>
      <c r="J93" s="1"/>
      <c r="K93" s="1"/>
      <c r="L93" s="1"/>
      <c r="M93" s="1"/>
      <c r="N93" s="1"/>
      <c r="O93" s="1"/>
      <c r="P93" s="1"/>
      <c r="Q93" s="1"/>
      <c r="R93" s="1"/>
      <c r="S93" s="1"/>
      <c r="T93" s="1"/>
      <c r="U93" s="1"/>
      <c r="V93" s="1"/>
      <c r="W93" s="1"/>
      <c r="X93" s="1"/>
      <c r="Y93" s="1"/>
      <c r="Z93" s="1"/>
      <c r="AA93" s="1"/>
    </row>
    <row r="94" spans="1:27" x14ac:dyDescent="0.15">
      <c r="A94" s="3"/>
      <c r="B94" s="5"/>
      <c r="C94" s="35"/>
      <c r="D94" s="35"/>
      <c r="E94" s="35"/>
      <c r="F94" s="37"/>
      <c r="G94" s="1"/>
      <c r="H94" s="1"/>
      <c r="I94" s="1"/>
      <c r="J94" s="1"/>
      <c r="K94" s="1"/>
      <c r="L94" s="1"/>
      <c r="M94" s="1"/>
      <c r="N94" s="1"/>
      <c r="O94" s="1"/>
      <c r="P94" s="1"/>
      <c r="Q94" s="1"/>
      <c r="R94" s="1"/>
      <c r="S94" s="1"/>
      <c r="T94" s="1"/>
      <c r="U94" s="1"/>
      <c r="V94" s="1"/>
      <c r="W94" s="1"/>
      <c r="X94" s="1"/>
      <c r="Y94" s="1"/>
      <c r="Z94" s="1"/>
      <c r="AA94" s="1"/>
    </row>
    <row r="95" spans="1:27" x14ac:dyDescent="0.15">
      <c r="A95" s="3"/>
      <c r="B95" s="5"/>
      <c r="C95" s="37"/>
      <c r="D95" s="37"/>
      <c r="E95" s="35"/>
      <c r="F95" s="37"/>
      <c r="G95" s="1"/>
      <c r="H95" s="1"/>
      <c r="I95" s="1"/>
      <c r="J95" s="1"/>
      <c r="K95" s="1"/>
      <c r="L95" s="1"/>
      <c r="M95" s="1"/>
      <c r="N95" s="1"/>
      <c r="O95" s="1"/>
      <c r="P95" s="1"/>
      <c r="Q95" s="1"/>
      <c r="R95" s="1"/>
      <c r="S95" s="1"/>
      <c r="T95" s="1"/>
      <c r="U95" s="1"/>
      <c r="V95" s="1"/>
      <c r="W95" s="1"/>
      <c r="X95" s="1"/>
      <c r="Y95" s="1"/>
      <c r="Z95" s="1"/>
      <c r="AA95" s="1"/>
    </row>
    <row r="96" spans="1:27" x14ac:dyDescent="0.15">
      <c r="A96" s="3"/>
      <c r="B96" s="5"/>
      <c r="C96" s="37"/>
      <c r="D96" s="37"/>
      <c r="E96" s="35"/>
      <c r="F96" s="37"/>
      <c r="G96" s="1"/>
      <c r="H96" s="1"/>
      <c r="I96" s="1"/>
      <c r="J96" s="1"/>
      <c r="K96" s="1"/>
      <c r="L96" s="1"/>
      <c r="M96" s="1"/>
      <c r="N96" s="1"/>
      <c r="O96" s="1"/>
      <c r="P96" s="1"/>
      <c r="Q96" s="1"/>
      <c r="R96" s="1"/>
      <c r="S96" s="1"/>
      <c r="T96" s="1"/>
      <c r="U96" s="1"/>
      <c r="V96" s="1"/>
      <c r="W96" s="1"/>
      <c r="X96" s="1"/>
      <c r="Y96" s="1"/>
      <c r="Z96" s="1"/>
      <c r="AA96" s="1"/>
    </row>
    <row r="97" spans="1:27" x14ac:dyDescent="0.15">
      <c r="A97" s="3"/>
      <c r="B97" s="5"/>
      <c r="C97" s="37"/>
      <c r="D97" s="37"/>
      <c r="E97" s="35"/>
      <c r="F97" s="37"/>
      <c r="G97" s="1"/>
      <c r="H97" s="1"/>
      <c r="I97" s="1"/>
      <c r="J97" s="1"/>
      <c r="K97" s="1"/>
      <c r="L97" s="1"/>
      <c r="M97" s="1"/>
      <c r="N97" s="1"/>
      <c r="O97" s="1"/>
      <c r="P97" s="1"/>
      <c r="Q97" s="1"/>
      <c r="R97" s="1"/>
      <c r="S97" s="1"/>
      <c r="T97" s="1"/>
      <c r="U97" s="1"/>
      <c r="V97" s="1"/>
      <c r="W97" s="1"/>
      <c r="X97" s="1"/>
      <c r="Y97" s="1"/>
      <c r="Z97" s="1"/>
      <c r="AA97" s="1"/>
    </row>
    <row r="98" spans="1:27" x14ac:dyDescent="0.15">
      <c r="A98" s="3"/>
      <c r="B98" s="5"/>
      <c r="C98" s="37"/>
      <c r="D98" s="37"/>
      <c r="E98" s="35"/>
      <c r="F98" s="37"/>
      <c r="G98" s="1"/>
      <c r="H98" s="1"/>
      <c r="I98" s="1"/>
      <c r="J98" s="1"/>
      <c r="K98" s="1"/>
      <c r="L98" s="1"/>
      <c r="M98" s="1"/>
      <c r="N98" s="1"/>
      <c r="O98" s="1"/>
      <c r="P98" s="1"/>
      <c r="Q98" s="1"/>
      <c r="R98" s="1"/>
      <c r="S98" s="1"/>
      <c r="T98" s="1"/>
      <c r="U98" s="1"/>
      <c r="V98" s="1"/>
      <c r="W98" s="1"/>
      <c r="X98" s="1"/>
      <c r="Y98" s="1"/>
      <c r="Z98" s="1"/>
      <c r="AA98" s="1"/>
    </row>
    <row r="99" spans="1:27" ht="18" customHeight="1" x14ac:dyDescent="0.15">
      <c r="A99" s="3"/>
      <c r="B99" s="5"/>
      <c r="C99" s="5"/>
      <c r="D99" s="5"/>
      <c r="E99" s="5"/>
      <c r="F99" s="5"/>
      <c r="G99" s="1"/>
      <c r="H99" s="1"/>
      <c r="I99" s="1"/>
      <c r="J99" s="1"/>
      <c r="K99" s="1"/>
      <c r="L99" s="1"/>
      <c r="M99" s="1"/>
      <c r="N99" s="1"/>
      <c r="O99" s="1"/>
      <c r="P99" s="1"/>
      <c r="Q99" s="1"/>
      <c r="R99" s="1"/>
      <c r="S99" s="1"/>
      <c r="T99" s="1"/>
      <c r="U99" s="1"/>
      <c r="V99" s="1"/>
      <c r="W99" s="1"/>
      <c r="X99" s="1"/>
      <c r="Y99" s="1"/>
      <c r="Z99" s="1"/>
      <c r="AA99" s="1"/>
    </row>
    <row r="100" spans="1:27" x14ac:dyDescent="0.15">
      <c r="A100" s="3"/>
      <c r="B100" s="5"/>
      <c r="C100" s="49" t="s">
        <v>197</v>
      </c>
      <c r="D100" s="52"/>
      <c r="E100" s="52"/>
      <c r="F100" s="48"/>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3"/>
      <c r="B101" s="5"/>
      <c r="C101" s="16" t="s">
        <v>31</v>
      </c>
      <c r="D101" s="16" t="s">
        <v>33</v>
      </c>
      <c r="E101" s="16" t="s">
        <v>188</v>
      </c>
      <c r="F101" s="16" t="s">
        <v>189</v>
      </c>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3"/>
      <c r="B102" s="5"/>
      <c r="C102" s="35"/>
      <c r="D102" s="35"/>
      <c r="E102" s="35"/>
      <c r="F102" s="37"/>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3"/>
      <c r="B103" s="5"/>
      <c r="C103" s="37"/>
      <c r="D103" s="37"/>
      <c r="E103" s="35"/>
      <c r="F103" s="37"/>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3"/>
      <c r="B104" s="5"/>
      <c r="C104" s="37"/>
      <c r="D104" s="37"/>
      <c r="E104" s="35"/>
      <c r="F104" s="37"/>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3"/>
      <c r="B105" s="5"/>
      <c r="C105" s="37"/>
      <c r="D105" s="37"/>
      <c r="E105" s="35"/>
      <c r="F105" s="37"/>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3"/>
      <c r="B106" s="5"/>
      <c r="C106" s="37"/>
      <c r="D106" s="37"/>
      <c r="E106" s="35"/>
      <c r="F106" s="37"/>
      <c r="G106" s="1"/>
      <c r="H106" s="1"/>
      <c r="I106" s="1"/>
      <c r="J106" s="1"/>
      <c r="K106" s="1"/>
      <c r="L106" s="1"/>
      <c r="M106" s="1"/>
      <c r="N106" s="1"/>
      <c r="O106" s="1"/>
      <c r="P106" s="1"/>
      <c r="Q106" s="1"/>
      <c r="R106" s="1"/>
      <c r="S106" s="1"/>
      <c r="T106" s="1"/>
      <c r="U106" s="1"/>
      <c r="V106" s="1"/>
      <c r="W106" s="1"/>
      <c r="X106" s="1"/>
      <c r="Y106" s="1"/>
      <c r="Z106" s="1"/>
      <c r="AA106" s="1"/>
    </row>
    <row r="107" spans="1:27" ht="18" customHeight="1" x14ac:dyDescent="0.15">
      <c r="A107" s="3"/>
      <c r="B107" s="5"/>
      <c r="C107" s="5"/>
      <c r="D107" s="5"/>
      <c r="E107" s="5"/>
      <c r="F107" s="5"/>
      <c r="G107" s="1"/>
      <c r="H107" s="1"/>
      <c r="I107" s="1"/>
      <c r="J107" s="1"/>
      <c r="K107" s="1"/>
      <c r="L107" s="1"/>
      <c r="M107" s="1"/>
      <c r="N107" s="1"/>
      <c r="O107" s="1"/>
      <c r="P107" s="1"/>
      <c r="Q107" s="1"/>
      <c r="R107" s="1"/>
      <c r="S107" s="1"/>
      <c r="T107" s="1"/>
      <c r="U107" s="1"/>
      <c r="V107" s="1"/>
      <c r="W107" s="1"/>
      <c r="X107" s="1"/>
      <c r="Y107" s="1"/>
      <c r="Z107" s="1"/>
      <c r="AA107" s="1"/>
    </row>
    <row r="108" spans="1:27" ht="18" customHeight="1" x14ac:dyDescent="0.15">
      <c r="A108" s="3"/>
      <c r="B108" s="3"/>
      <c r="C108" s="3"/>
      <c r="D108" s="3"/>
      <c r="E108" s="3"/>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78">
    <mergeCell ref="Q2:X2"/>
    <mergeCell ref="H2:O2"/>
    <mergeCell ref="A1:F1"/>
    <mergeCell ref="B3:F3"/>
    <mergeCell ref="E36:F36"/>
    <mergeCell ref="E31:F31"/>
    <mergeCell ref="E32:F32"/>
    <mergeCell ref="C5:D5"/>
    <mergeCell ref="E5:F5"/>
    <mergeCell ref="E7:F7"/>
    <mergeCell ref="E6:F6"/>
    <mergeCell ref="C31:C32"/>
    <mergeCell ref="C35:C36"/>
    <mergeCell ref="E12:F12"/>
    <mergeCell ref="E15:F15"/>
    <mergeCell ref="C6:D6"/>
    <mergeCell ref="C12:D12"/>
    <mergeCell ref="C7:D7"/>
    <mergeCell ref="B10:F10"/>
    <mergeCell ref="E21:F21"/>
    <mergeCell ref="C20:C25"/>
    <mergeCell ref="C13:C19"/>
    <mergeCell ref="Q21:X36"/>
    <mergeCell ref="Q3:X18"/>
    <mergeCell ref="H3:O18"/>
    <mergeCell ref="Q20:X20"/>
    <mergeCell ref="E34:F34"/>
    <mergeCell ref="E13:F13"/>
    <mergeCell ref="E29:F29"/>
    <mergeCell ref="E22:F22"/>
    <mergeCell ref="E30:F30"/>
    <mergeCell ref="E14:F14"/>
    <mergeCell ref="E23:F23"/>
    <mergeCell ref="E20:F20"/>
    <mergeCell ref="E16:F16"/>
    <mergeCell ref="E19:F19"/>
    <mergeCell ref="E17:F17"/>
    <mergeCell ref="E18:F18"/>
    <mergeCell ref="C84:F84"/>
    <mergeCell ref="C100:F100"/>
    <mergeCell ref="C92:F92"/>
    <mergeCell ref="C76:F76"/>
    <mergeCell ref="C68:F68"/>
    <mergeCell ref="H21:O36"/>
    <mergeCell ref="H20:O20"/>
    <mergeCell ref="C33:C34"/>
    <mergeCell ref="C29:C30"/>
    <mergeCell ref="E24:F24"/>
    <mergeCell ref="E27:F27"/>
    <mergeCell ref="E26:F26"/>
    <mergeCell ref="E25:F25"/>
    <mergeCell ref="E33:F33"/>
    <mergeCell ref="C26:C27"/>
    <mergeCell ref="E37:F37"/>
    <mergeCell ref="E35:F35"/>
    <mergeCell ref="E42:F42"/>
    <mergeCell ref="E39:F39"/>
    <mergeCell ref="B57:F57"/>
    <mergeCell ref="C55:D55"/>
    <mergeCell ref="E45:F45"/>
    <mergeCell ref="C51:D51"/>
    <mergeCell ref="C42:C47"/>
    <mergeCell ref="C48:C50"/>
    <mergeCell ref="E55:F55"/>
    <mergeCell ref="E53:F53"/>
    <mergeCell ref="C38:D38"/>
    <mergeCell ref="E38:F38"/>
    <mergeCell ref="E41:F41"/>
    <mergeCell ref="E40:F40"/>
    <mergeCell ref="E51:F51"/>
    <mergeCell ref="C53:D53"/>
    <mergeCell ref="E43:F43"/>
    <mergeCell ref="E44:F44"/>
    <mergeCell ref="E46:F46"/>
    <mergeCell ref="E50:F50"/>
    <mergeCell ref="E49:F49"/>
    <mergeCell ref="E48:F48"/>
    <mergeCell ref="E47:F47"/>
  </mergeCells>
  <phoneticPr fontId="9"/>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31</v>
      </c>
      <c r="D2" s="4" t="s">
        <v>33</v>
      </c>
      <c r="E2" s="4" t="s">
        <v>34</v>
      </c>
      <c r="F2" s="4" t="s">
        <v>35</v>
      </c>
      <c r="G2" s="4" t="s">
        <v>36</v>
      </c>
      <c r="H2" s="4" t="s">
        <v>37</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4</v>
      </c>
      <c r="B3" s="1"/>
      <c r="C3" s="1"/>
      <c r="D3" s="3"/>
      <c r="E3" s="3"/>
      <c r="F3" s="3"/>
      <c r="G3" s="3"/>
      <c r="H3" s="3"/>
      <c r="I3" s="3"/>
      <c r="J3" s="3"/>
    </row>
    <row r="4" spans="1:15" ht="15" customHeight="1" x14ac:dyDescent="0.15">
      <c r="A4" s="2" t="s">
        <v>5</v>
      </c>
      <c r="B4" s="1"/>
      <c r="C4" s="1"/>
      <c r="D4" s="3"/>
      <c r="E4" s="3"/>
      <c r="F4" s="3"/>
      <c r="G4" s="3"/>
      <c r="H4" s="3"/>
      <c r="I4" s="3"/>
      <c r="J4" s="3"/>
    </row>
    <row r="5" spans="1:15" ht="15" customHeight="1" x14ac:dyDescent="0.15">
      <c r="A5" s="2" t="s">
        <v>6</v>
      </c>
      <c r="B5" s="1"/>
      <c r="C5" s="1"/>
      <c r="D5" s="3"/>
      <c r="E5" s="3"/>
      <c r="F5" s="3"/>
      <c r="G5" s="3"/>
      <c r="H5" s="3"/>
      <c r="I5" s="3"/>
      <c r="J5" s="3"/>
    </row>
    <row r="6" spans="1:15" ht="15" customHeight="1" x14ac:dyDescent="0.15">
      <c r="A6" s="2" t="s">
        <v>7</v>
      </c>
      <c r="B6" s="1"/>
      <c r="C6" s="1"/>
      <c r="D6" s="3"/>
      <c r="E6" s="3"/>
      <c r="F6" s="3"/>
      <c r="G6" s="3"/>
      <c r="H6" s="3"/>
      <c r="I6" s="3"/>
      <c r="J6" s="3"/>
    </row>
    <row r="7" spans="1:15" ht="15" customHeight="1" x14ac:dyDescent="0.15">
      <c r="A7" s="2" t="s">
        <v>8</v>
      </c>
      <c r="B7" s="1"/>
      <c r="C7" s="1"/>
      <c r="D7" s="3"/>
      <c r="E7" s="3"/>
      <c r="F7" s="3"/>
      <c r="G7" s="3"/>
      <c r="H7" s="3"/>
      <c r="I7" s="3"/>
      <c r="J7" s="3"/>
    </row>
    <row r="8" spans="1:15" x14ac:dyDescent="0.15">
      <c r="A8" s="1"/>
      <c r="B8" s="1"/>
      <c r="C8" s="1"/>
      <c r="D8" s="1"/>
      <c r="E8" s="1"/>
      <c r="F8" s="1"/>
      <c r="G8" s="1"/>
    </row>
    <row r="9" spans="1:15" ht="15" customHeight="1" x14ac:dyDescent="0.15">
      <c r="A9" s="2" t="s">
        <v>9</v>
      </c>
      <c r="B9" s="1"/>
      <c r="C9" s="1"/>
      <c r="D9" s="2" t="s">
        <v>10</v>
      </c>
      <c r="E9" s="2" t="s">
        <v>11</v>
      </c>
      <c r="F9" s="2" t="s">
        <v>12</v>
      </c>
      <c r="G9" s="2" t="s">
        <v>13</v>
      </c>
      <c r="H9" s="2" t="s">
        <v>14</v>
      </c>
      <c r="I9" s="2" t="s">
        <v>15</v>
      </c>
      <c r="J9" s="2" t="s">
        <v>16</v>
      </c>
      <c r="K9" s="2" t="s">
        <v>17</v>
      </c>
      <c r="L9" s="2" t="s">
        <v>18</v>
      </c>
      <c r="M9" s="2" t="s">
        <v>19</v>
      </c>
      <c r="N9" s="2" t="s">
        <v>20</v>
      </c>
      <c r="O9" s="2" t="s">
        <v>21</v>
      </c>
    </row>
    <row r="10" spans="1:15" ht="15" customHeight="1" x14ac:dyDescent="0.15">
      <c r="A10" s="2" t="s">
        <v>1</v>
      </c>
      <c r="B10" s="2" t="s">
        <v>22</v>
      </c>
      <c r="C10" s="2" t="s">
        <v>23</v>
      </c>
      <c r="D10" s="2" t="s">
        <v>24</v>
      </c>
      <c r="E10" s="2" t="s">
        <v>24</v>
      </c>
      <c r="F10" s="2" t="s">
        <v>25</v>
      </c>
      <c r="G10" s="2" t="s">
        <v>26</v>
      </c>
      <c r="H10" s="3" t="s">
        <v>27</v>
      </c>
      <c r="I10" s="3" t="s">
        <v>27</v>
      </c>
      <c r="J10" s="3" t="s">
        <v>27</v>
      </c>
      <c r="K10" s="3" t="s">
        <v>27</v>
      </c>
      <c r="L10" s="3" t="s">
        <v>28</v>
      </c>
      <c r="M10" s="3" t="s">
        <v>28</v>
      </c>
      <c r="N10" s="3" t="s">
        <v>28</v>
      </c>
      <c r="O10" s="3" t="s">
        <v>29</v>
      </c>
    </row>
    <row r="11" spans="1:15" ht="15" customHeight="1" x14ac:dyDescent="0.15">
      <c r="A11" s="2" t="s">
        <v>4</v>
      </c>
      <c r="B11" s="2" t="s">
        <v>22</v>
      </c>
      <c r="C11" s="2" t="s">
        <v>30</v>
      </c>
      <c r="D11" s="2" t="s">
        <v>26</v>
      </c>
      <c r="E11" s="2" t="s">
        <v>26</v>
      </c>
      <c r="F11" s="2" t="s">
        <v>26</v>
      </c>
      <c r="G11" s="2" t="s">
        <v>32</v>
      </c>
      <c r="H11" s="3" t="s">
        <v>27</v>
      </c>
      <c r="I11" s="3" t="s">
        <v>27</v>
      </c>
      <c r="J11" s="3" t="s">
        <v>27</v>
      </c>
      <c r="K11" s="3" t="s">
        <v>28</v>
      </c>
      <c r="L11" s="3" t="s">
        <v>28</v>
      </c>
      <c r="M11" s="3" t="s">
        <v>28</v>
      </c>
      <c r="N11" s="3" t="s">
        <v>27</v>
      </c>
      <c r="O11" s="3" t="s">
        <v>29</v>
      </c>
    </row>
    <row r="12" spans="1:15" ht="15" customHeight="1" x14ac:dyDescent="0.15">
      <c r="A12" s="2" t="s">
        <v>5</v>
      </c>
      <c r="B12" s="2" t="s">
        <v>38</v>
      </c>
      <c r="C12" s="2" t="s">
        <v>39</v>
      </c>
      <c r="D12" s="2" t="s">
        <v>40</v>
      </c>
      <c r="E12" s="2" t="s">
        <v>41</v>
      </c>
      <c r="F12" s="2" t="s">
        <v>41</v>
      </c>
      <c r="G12" s="2" t="s">
        <v>42</v>
      </c>
      <c r="H12" s="3" t="s">
        <v>27</v>
      </c>
      <c r="I12" s="3" t="s">
        <v>28</v>
      </c>
      <c r="J12" s="3" t="s">
        <v>28</v>
      </c>
      <c r="K12" s="3" t="s">
        <v>27</v>
      </c>
      <c r="L12" s="3" t="s">
        <v>27</v>
      </c>
      <c r="M12" s="3" t="s">
        <v>27</v>
      </c>
      <c r="N12" s="3" t="s">
        <v>27</v>
      </c>
      <c r="O12" s="3" t="str">
        <f>CONCATENATE(基礎設計!E21,"襲来！")</f>
        <v>キム襲来！</v>
      </c>
    </row>
    <row r="13" spans="1:15" ht="15" customHeight="1" x14ac:dyDescent="0.15">
      <c r="A13" s="2" t="s">
        <v>6</v>
      </c>
      <c r="B13" s="2" t="s">
        <v>44</v>
      </c>
      <c r="C13" s="2" t="s">
        <v>45</v>
      </c>
      <c r="D13" s="2" t="s">
        <v>42</v>
      </c>
      <c r="E13" s="2" t="s">
        <v>41</v>
      </c>
      <c r="F13" s="2" t="s">
        <v>40</v>
      </c>
      <c r="G13" s="2" t="s">
        <v>42</v>
      </c>
      <c r="H13" s="3" t="s">
        <v>28</v>
      </c>
      <c r="I13" s="3" t="s">
        <v>27</v>
      </c>
      <c r="J13" s="3" t="s">
        <v>27</v>
      </c>
      <c r="K13" s="3" t="s">
        <v>27</v>
      </c>
      <c r="L13" s="3" t="s">
        <v>27</v>
      </c>
      <c r="M13" s="3" t="s">
        <v>27</v>
      </c>
      <c r="N13" s="3" t="s">
        <v>27</v>
      </c>
      <c r="O13" s="3" t="str">
        <f>CONCATENATE(基礎設計!E21,"襲来！")</f>
        <v>キム襲来！</v>
      </c>
    </row>
    <row r="14" spans="1:15" ht="15" customHeight="1" x14ac:dyDescent="0.15">
      <c r="A14" s="2" t="s">
        <v>7</v>
      </c>
      <c r="B14" s="2" t="s">
        <v>47</v>
      </c>
      <c r="C14" s="2" t="s">
        <v>48</v>
      </c>
      <c r="D14" s="2" t="s">
        <v>42</v>
      </c>
      <c r="E14" s="2" t="s">
        <v>42</v>
      </c>
      <c r="F14" s="2" t="s">
        <v>42</v>
      </c>
      <c r="G14" s="2" t="s">
        <v>42</v>
      </c>
      <c r="H14" s="3" t="s">
        <v>27</v>
      </c>
      <c r="I14" s="3" t="s">
        <v>28</v>
      </c>
      <c r="J14" s="3" t="s">
        <v>27</v>
      </c>
      <c r="K14" s="3" t="s">
        <v>27</v>
      </c>
      <c r="L14" s="3" t="s">
        <v>27</v>
      </c>
      <c r="M14" s="3" t="s">
        <v>27</v>
      </c>
      <c r="N14" s="3" t="s">
        <v>27</v>
      </c>
      <c r="O14" s="3" t="str">
        <f>CONCATENATE(基礎設計!E21,"チャレンジ")</f>
        <v>キムチャレンジ</v>
      </c>
    </row>
    <row r="15" spans="1:15" ht="15" customHeight="1" x14ac:dyDescent="0.15">
      <c r="A15" s="2" t="s">
        <v>8</v>
      </c>
      <c r="B15" s="2" t="s">
        <v>50</v>
      </c>
      <c r="C15" s="2" t="s">
        <v>51</v>
      </c>
      <c r="D15" s="2" t="s">
        <v>52</v>
      </c>
      <c r="E15" s="2" t="s">
        <v>52</v>
      </c>
      <c r="F15" s="2" t="s">
        <v>52</v>
      </c>
      <c r="G15" s="2" t="s">
        <v>52</v>
      </c>
      <c r="H15" s="2" t="s">
        <v>52</v>
      </c>
      <c r="I15" s="2" t="s">
        <v>52</v>
      </c>
      <c r="J15" s="2" t="s">
        <v>52</v>
      </c>
      <c r="K15" s="2" t="s">
        <v>52</v>
      </c>
      <c r="L15" s="2" t="s">
        <v>52</v>
      </c>
      <c r="M15" s="2" t="s">
        <v>52</v>
      </c>
      <c r="N15" s="2" t="s">
        <v>52</v>
      </c>
      <c r="O15" s="2" t="s">
        <v>52</v>
      </c>
    </row>
    <row r="16" spans="1:15" x14ac:dyDescent="0.15">
      <c r="A16" s="1"/>
      <c r="B16" s="1"/>
      <c r="C16" s="1"/>
      <c r="D16" s="1"/>
      <c r="E16" s="1"/>
      <c r="F16" s="1"/>
      <c r="G16" s="1"/>
    </row>
    <row r="17" spans="1:26" ht="15" customHeight="1" x14ac:dyDescent="0.15">
      <c r="A17" s="2" t="s">
        <v>53</v>
      </c>
      <c r="B17" s="1"/>
      <c r="C17" s="1"/>
      <c r="D17" s="1"/>
      <c r="E17" s="1"/>
      <c r="F17" s="1"/>
      <c r="G17" s="1"/>
    </row>
    <row r="18" spans="1:26" ht="15" customHeight="1" x14ac:dyDescent="0.15">
      <c r="A18" s="2" t="s">
        <v>1</v>
      </c>
      <c r="B18" s="2" t="s">
        <v>54</v>
      </c>
      <c r="C18" s="1"/>
      <c r="D18" s="1"/>
      <c r="E18" s="1"/>
      <c r="F18" s="1"/>
      <c r="G18" s="1"/>
    </row>
    <row r="19" spans="1:26" ht="15" customHeight="1" x14ac:dyDescent="0.15">
      <c r="A19" s="2" t="s">
        <v>4</v>
      </c>
      <c r="B19" s="2" t="s">
        <v>54</v>
      </c>
      <c r="C19" s="1"/>
      <c r="D19" s="1"/>
      <c r="E19" s="1"/>
      <c r="F19" s="1"/>
      <c r="G19" s="1"/>
    </row>
    <row r="20" spans="1:26" ht="15" customHeight="1" x14ac:dyDescent="0.15">
      <c r="A20" s="2" t="s">
        <v>5</v>
      </c>
      <c r="B20" s="2" t="s">
        <v>55</v>
      </c>
      <c r="C20" s="1"/>
      <c r="D20" s="1"/>
      <c r="E20" s="1"/>
      <c r="F20" s="1"/>
      <c r="G20" s="1"/>
    </row>
    <row r="21" spans="1:26" ht="15" customHeight="1" x14ac:dyDescent="0.15">
      <c r="A21" s="2" t="s">
        <v>6</v>
      </c>
      <c r="B21" s="2" t="s">
        <v>56</v>
      </c>
      <c r="C21" s="1"/>
      <c r="D21" s="1"/>
      <c r="E21" s="1"/>
      <c r="F21" s="1"/>
      <c r="G21" s="1"/>
    </row>
    <row r="22" spans="1:26" ht="15" customHeight="1" x14ac:dyDescent="0.15">
      <c r="A22" s="2" t="s">
        <v>7</v>
      </c>
      <c r="B22" s="2" t="s">
        <v>57</v>
      </c>
      <c r="C22" s="1"/>
      <c r="D22" s="1"/>
      <c r="E22" s="1"/>
      <c r="F22" s="1"/>
      <c r="G22" s="1"/>
    </row>
    <row r="23" spans="1:26" ht="15" customHeight="1" x14ac:dyDescent="0.15">
      <c r="A23" s="2" t="s">
        <v>8</v>
      </c>
      <c r="B23" s="2" t="s">
        <v>58</v>
      </c>
      <c r="C23" s="1"/>
      <c r="D23" s="1"/>
      <c r="E23" s="1"/>
      <c r="F23" s="1"/>
      <c r="G23" s="1"/>
    </row>
    <row r="24" spans="1:26" x14ac:dyDescent="0.15">
      <c r="A24" s="1"/>
      <c r="B24" s="1"/>
      <c r="C24" s="1"/>
      <c r="D24" s="1"/>
      <c r="E24" s="1"/>
      <c r="F24" s="1"/>
      <c r="G24" s="1"/>
    </row>
    <row r="25" spans="1:26" ht="15" customHeight="1" x14ac:dyDescent="0.15">
      <c r="A25" s="2" t="s">
        <v>59</v>
      </c>
      <c r="B25" s="1"/>
      <c r="C25" s="1"/>
      <c r="D25" s="1"/>
      <c r="E25" s="1"/>
      <c r="F25" s="1"/>
      <c r="G25" s="1"/>
    </row>
    <row r="26" spans="1:26" ht="15" customHeight="1" x14ac:dyDescent="0.15">
      <c r="A26" s="3" t="s">
        <v>60</v>
      </c>
      <c r="B26" s="1"/>
      <c r="C26" s="1"/>
      <c r="D26" s="1"/>
      <c r="E26" s="1"/>
      <c r="F26" s="1"/>
      <c r="G26" s="1"/>
    </row>
    <row r="27" spans="1:26" ht="15" customHeight="1" x14ac:dyDescent="0.15">
      <c r="A27" s="2" t="s">
        <v>61</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62</v>
      </c>
      <c r="B28" s="1"/>
      <c r="C28" s="1"/>
      <c r="D28" s="1"/>
      <c r="E28" s="1"/>
      <c r="F28" s="1"/>
      <c r="G28" s="1"/>
    </row>
    <row r="29" spans="1:26" ht="15" customHeight="1" x14ac:dyDescent="0.15">
      <c r="A29" s="3" t="s">
        <v>63</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64</v>
      </c>
      <c r="B30" s="1"/>
      <c r="C30" s="1"/>
      <c r="D30" s="1"/>
      <c r="E30" s="1"/>
      <c r="F30" s="1"/>
      <c r="G30" s="1"/>
    </row>
    <row r="31" spans="1:26" ht="15" customHeight="1" x14ac:dyDescent="0.15">
      <c r="A31" s="3" t="s">
        <v>65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34</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85</v>
      </c>
      <c r="B54" s="1"/>
      <c r="C54" s="1"/>
      <c r="D54" s="1"/>
      <c r="E54" s="1"/>
      <c r="F54" s="1"/>
      <c r="G54" s="1"/>
    </row>
    <row r="55" spans="1:7" ht="15" customHeight="1" x14ac:dyDescent="0.15">
      <c r="A55" s="1" t="s">
        <v>86</v>
      </c>
      <c r="B55" s="1"/>
      <c r="C55" s="1"/>
      <c r="D55" s="1"/>
      <c r="E55" s="1"/>
      <c r="F55" s="1"/>
      <c r="G55" s="1"/>
    </row>
    <row r="56" spans="1:7" ht="15" customHeight="1" x14ac:dyDescent="0.15">
      <c r="A56" s="1" t="s">
        <v>87</v>
      </c>
      <c r="B56" s="1"/>
      <c r="C56" s="1"/>
      <c r="D56" s="1"/>
      <c r="E56" s="1"/>
      <c r="F56" s="1"/>
      <c r="G56" s="1"/>
    </row>
    <row r="57" spans="1:7" ht="15" customHeight="1" x14ac:dyDescent="0.15">
      <c r="A57" s="1" t="s">
        <v>88</v>
      </c>
      <c r="B57" s="1"/>
      <c r="C57" s="1"/>
      <c r="D57" s="1"/>
      <c r="E57" s="1"/>
      <c r="F57" s="1"/>
      <c r="G57" s="1"/>
    </row>
    <row r="58" spans="1:7" ht="15" customHeight="1" x14ac:dyDescent="0.15">
      <c r="A58" s="1" t="s">
        <v>89</v>
      </c>
      <c r="B58" s="1"/>
      <c r="C58" s="1"/>
      <c r="D58" s="1"/>
      <c r="E58" s="1"/>
      <c r="F58" s="1"/>
      <c r="G58" s="1"/>
    </row>
    <row r="59" spans="1:7" ht="15" customHeight="1" x14ac:dyDescent="0.15">
      <c r="A59" s="1" t="s">
        <v>90</v>
      </c>
      <c r="B59" s="1"/>
      <c r="C59" s="1"/>
      <c r="D59" s="1"/>
      <c r="E59" s="1"/>
      <c r="F59" s="1"/>
      <c r="G59" s="1"/>
    </row>
    <row r="60" spans="1:7" ht="15" customHeight="1" x14ac:dyDescent="0.15">
      <c r="A60" s="1" t="s">
        <v>91</v>
      </c>
      <c r="B60" s="1"/>
      <c r="C60" s="1"/>
      <c r="D60" s="1"/>
      <c r="E60" s="1"/>
      <c r="F60" s="1"/>
      <c r="G60" s="1"/>
    </row>
    <row r="61" spans="1:7" ht="15" customHeight="1" x14ac:dyDescent="0.15">
      <c r="A61" s="1" t="s">
        <v>92</v>
      </c>
      <c r="B61" s="1"/>
      <c r="C61" s="1"/>
      <c r="D61" s="1"/>
      <c r="E61" s="1"/>
      <c r="F61" s="1"/>
      <c r="G61" s="1"/>
    </row>
    <row r="62" spans="1:7" ht="15" customHeight="1" x14ac:dyDescent="0.15">
      <c r="A62" s="1" t="s">
        <v>93</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tabSelected="1" topLeftCell="A2" workbookViewId="0">
      <selection activeCell="B25" sqref="B25"/>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7.83203125" customWidth="1"/>
    <col min="6" max="6" width="5.5" customWidth="1"/>
    <col min="7" max="7" width="14" customWidth="1"/>
    <col min="8" max="8" width="9.6640625" customWidth="1"/>
    <col min="9" max="9" width="8.1640625" customWidth="1"/>
    <col min="10" max="10" width="9.33203125" customWidth="1"/>
    <col min="11" max="11" width="10.6640625" customWidth="1"/>
    <col min="12" max="12" width="12.6640625" customWidth="1"/>
    <col min="13" max="13" width="8.83203125" customWidth="1"/>
    <col min="14" max="14" width="8.6640625" customWidth="1"/>
    <col min="15" max="15" width="12.6640625"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81" t="s">
        <v>108</v>
      </c>
      <c r="C2" s="75"/>
      <c r="D2" s="75"/>
      <c r="E2" s="75"/>
      <c r="F2" s="75"/>
      <c r="G2" s="75"/>
      <c r="H2" s="75"/>
      <c r="I2" s="75"/>
      <c r="J2" s="75"/>
      <c r="K2" s="75"/>
      <c r="L2" s="75"/>
      <c r="M2" s="75"/>
      <c r="N2" s="75"/>
      <c r="O2" s="75"/>
      <c r="P2" s="9"/>
      <c r="Q2" s="9"/>
      <c r="R2" s="7"/>
      <c r="S2" s="7"/>
      <c r="T2" s="7"/>
      <c r="U2" s="7"/>
      <c r="V2" s="7"/>
      <c r="W2" s="7"/>
      <c r="X2" s="7"/>
      <c r="Y2" s="7"/>
      <c r="Z2" s="7"/>
    </row>
    <row r="3" spans="1:26" ht="22.5" customHeight="1" x14ac:dyDescent="0.15">
      <c r="A3" s="7"/>
      <c r="B3" s="10" t="s">
        <v>110</v>
      </c>
      <c r="C3" s="10" t="s">
        <v>113</v>
      </c>
      <c r="D3" s="10" t="s">
        <v>33</v>
      </c>
      <c r="E3" s="10" t="s">
        <v>114</v>
      </c>
      <c r="F3" s="10" t="s">
        <v>115</v>
      </c>
      <c r="G3" s="10" t="s">
        <v>116</v>
      </c>
      <c r="H3" s="10" t="s">
        <v>117</v>
      </c>
      <c r="I3" s="10" t="s">
        <v>118</v>
      </c>
      <c r="J3" s="10" t="s">
        <v>119</v>
      </c>
      <c r="K3" s="10" t="s">
        <v>120</v>
      </c>
      <c r="L3" s="10" t="s">
        <v>121</v>
      </c>
      <c r="M3" s="10" t="s">
        <v>122</v>
      </c>
      <c r="N3" s="10" t="s">
        <v>123</v>
      </c>
      <c r="O3" s="10" t="s">
        <v>124</v>
      </c>
      <c r="P3" s="10" t="s">
        <v>125</v>
      </c>
      <c r="Q3" s="10" t="s">
        <v>126</v>
      </c>
      <c r="R3" s="7"/>
      <c r="S3" s="7"/>
      <c r="T3" s="7"/>
      <c r="U3" s="7"/>
      <c r="V3" s="7"/>
      <c r="W3" s="7"/>
      <c r="X3" s="7"/>
      <c r="Y3" s="7"/>
      <c r="Z3" s="7"/>
    </row>
    <row r="4" spans="1:26" ht="22.5" customHeight="1" x14ac:dyDescent="0.3">
      <c r="A4" s="7"/>
      <c r="B4" s="11">
        <v>3</v>
      </c>
      <c r="C4" s="45">
        <v>561</v>
      </c>
      <c r="D4" s="45" t="s">
        <v>217</v>
      </c>
      <c r="E4" s="45" t="s">
        <v>218</v>
      </c>
      <c r="F4" s="45">
        <v>35</v>
      </c>
      <c r="G4" s="45">
        <v>50</v>
      </c>
      <c r="H4" s="45">
        <v>3853</v>
      </c>
      <c r="I4" s="45"/>
      <c r="J4" s="45">
        <v>2652</v>
      </c>
      <c r="K4" s="45"/>
      <c r="L4" s="45">
        <v>1839</v>
      </c>
      <c r="M4" s="45"/>
      <c r="N4" s="45">
        <v>0</v>
      </c>
      <c r="O4" s="45">
        <v>16727</v>
      </c>
      <c r="P4" s="45" t="s">
        <v>219</v>
      </c>
      <c r="Q4" s="45" t="s">
        <v>220</v>
      </c>
      <c r="R4" s="7"/>
      <c r="S4" s="7"/>
      <c r="T4" s="7"/>
      <c r="U4" s="7"/>
      <c r="V4" s="7"/>
      <c r="W4" s="7"/>
      <c r="X4" s="7"/>
      <c r="Y4" s="7"/>
      <c r="Z4" s="7"/>
    </row>
    <row r="5" spans="1:26" ht="22.5" customHeight="1" x14ac:dyDescent="0.3">
      <c r="A5" s="7"/>
      <c r="B5" s="11">
        <v>5</v>
      </c>
      <c r="C5" s="45">
        <v>1585</v>
      </c>
      <c r="D5" s="45" t="s">
        <v>221</v>
      </c>
      <c r="E5" s="45" t="s">
        <v>222</v>
      </c>
      <c r="F5" s="45">
        <v>30</v>
      </c>
      <c r="G5" s="45">
        <v>50</v>
      </c>
      <c r="H5" s="45">
        <v>5075</v>
      </c>
      <c r="I5" s="45"/>
      <c r="J5" s="45">
        <v>2319</v>
      </c>
      <c r="K5" s="45"/>
      <c r="L5" s="45">
        <v>1050</v>
      </c>
      <c r="M5" s="45"/>
      <c r="N5" s="45">
        <v>0</v>
      </c>
      <c r="P5" s="45" t="s">
        <v>223</v>
      </c>
      <c r="Q5" s="45" t="s">
        <v>224</v>
      </c>
      <c r="R5" s="7"/>
      <c r="S5" s="7"/>
      <c r="T5" s="7"/>
      <c r="U5" s="7"/>
      <c r="V5" s="7"/>
      <c r="W5" s="7"/>
      <c r="X5" s="7"/>
      <c r="Y5" s="7"/>
      <c r="Z5" s="7"/>
    </row>
    <row r="6" spans="1:26" ht="22.5" customHeight="1" x14ac:dyDescent="0.3">
      <c r="A6" s="7"/>
      <c r="B6" s="11">
        <v>3</v>
      </c>
      <c r="C6" s="45">
        <v>1553</v>
      </c>
      <c r="D6" s="45" t="s">
        <v>225</v>
      </c>
      <c r="E6" s="45" t="s">
        <v>218</v>
      </c>
      <c r="F6" s="45">
        <v>35</v>
      </c>
      <c r="G6" s="45">
        <v>50</v>
      </c>
      <c r="H6" s="45">
        <v>3997</v>
      </c>
      <c r="I6" s="45"/>
      <c r="J6" s="45">
        <v>2843</v>
      </c>
      <c r="K6" s="45"/>
      <c r="L6" s="45">
        <v>1609</v>
      </c>
      <c r="M6" s="45"/>
      <c r="N6" s="45">
        <v>0</v>
      </c>
      <c r="P6" s="45" t="s">
        <v>226</v>
      </c>
      <c r="Q6" s="45" t="s">
        <v>227</v>
      </c>
      <c r="R6" s="7"/>
      <c r="S6" s="7"/>
      <c r="T6" s="7"/>
      <c r="U6" s="7"/>
      <c r="V6" s="7"/>
      <c r="W6" s="7"/>
      <c r="X6" s="7"/>
      <c r="Y6" s="7"/>
      <c r="Z6" s="7"/>
    </row>
    <row r="7" spans="1:26" ht="22.5" customHeight="1" x14ac:dyDescent="0.3">
      <c r="A7" s="7"/>
      <c r="B7" s="11">
        <v>3</v>
      </c>
      <c r="C7" s="45">
        <v>1157</v>
      </c>
      <c r="D7" s="45" t="s">
        <v>228</v>
      </c>
      <c r="E7" s="45" t="s">
        <v>218</v>
      </c>
      <c r="F7" s="45">
        <v>35</v>
      </c>
      <c r="G7" s="45">
        <v>50</v>
      </c>
      <c r="H7" s="45">
        <v>3802</v>
      </c>
      <c r="I7" s="45"/>
      <c r="J7" s="45">
        <v>3322</v>
      </c>
      <c r="K7" s="45"/>
      <c r="L7" s="45">
        <v>1328</v>
      </c>
      <c r="M7" s="45"/>
      <c r="N7" s="45">
        <v>0</v>
      </c>
      <c r="P7" s="45" t="s">
        <v>229</v>
      </c>
      <c r="Q7" s="45" t="s">
        <v>230</v>
      </c>
      <c r="R7" s="7"/>
      <c r="S7" s="7"/>
      <c r="T7" s="7"/>
      <c r="U7" s="7"/>
      <c r="V7" s="7"/>
      <c r="W7" s="7"/>
      <c r="X7" s="7"/>
      <c r="Y7" s="7"/>
      <c r="Z7" s="7"/>
    </row>
    <row r="8" spans="1:26" ht="22.5" customHeight="1" x14ac:dyDescent="0.15">
      <c r="A8" s="7"/>
      <c r="B8" s="7"/>
      <c r="C8" s="12"/>
      <c r="D8" s="12"/>
      <c r="E8" s="13" t="s">
        <v>134</v>
      </c>
      <c r="F8" s="13">
        <f>SUM(F4:F7)</f>
        <v>135</v>
      </c>
      <c r="G8" s="7"/>
      <c r="H8" s="7"/>
      <c r="I8" s="7"/>
      <c r="J8" s="7"/>
      <c r="K8" s="7"/>
      <c r="L8" s="7"/>
      <c r="M8" s="7"/>
      <c r="N8" s="7"/>
      <c r="O8" s="7"/>
      <c r="P8" s="7"/>
      <c r="Q8" s="7"/>
      <c r="R8" s="7"/>
      <c r="S8" s="7"/>
      <c r="T8" s="7"/>
      <c r="U8" s="7"/>
      <c r="V8" s="7"/>
      <c r="W8" s="7"/>
      <c r="X8" s="7"/>
      <c r="Y8" s="7"/>
      <c r="Z8" s="7"/>
    </row>
    <row r="9" spans="1:26" ht="22.5" customHeight="1" x14ac:dyDescent="0.15">
      <c r="A9" s="7"/>
      <c r="B9" s="7"/>
      <c r="C9" s="12"/>
      <c r="D9" s="12"/>
      <c r="E9" s="7"/>
      <c r="F9" s="7"/>
      <c r="G9" s="7"/>
      <c r="H9" s="7"/>
      <c r="I9" s="7"/>
      <c r="J9" s="7"/>
      <c r="K9" s="7"/>
      <c r="L9" s="7"/>
      <c r="M9" s="7"/>
      <c r="N9" s="7"/>
      <c r="O9" s="7"/>
      <c r="P9" s="7"/>
      <c r="Q9" s="7"/>
      <c r="R9" s="7"/>
      <c r="S9" s="7"/>
      <c r="T9" s="7"/>
      <c r="U9" s="7"/>
      <c r="V9" s="7"/>
      <c r="W9" s="7"/>
      <c r="X9" s="7"/>
      <c r="Y9" s="7"/>
      <c r="Z9" s="7"/>
    </row>
    <row r="10" spans="1:26" ht="22.5" customHeight="1" x14ac:dyDescent="0.15">
      <c r="A10" s="7"/>
      <c r="B10" s="9" t="s">
        <v>138</v>
      </c>
      <c r="C10" s="9"/>
      <c r="D10" s="9"/>
      <c r="E10" s="9" t="s">
        <v>139</v>
      </c>
      <c r="F10" s="9"/>
      <c r="G10" s="9"/>
      <c r="H10" s="9"/>
      <c r="I10" s="9"/>
      <c r="J10" s="9"/>
      <c r="K10" s="9"/>
      <c r="L10" s="9"/>
      <c r="M10" s="9"/>
      <c r="N10" s="9"/>
      <c r="O10" s="7"/>
      <c r="P10" s="9" t="s">
        <v>140</v>
      </c>
      <c r="Q10" s="9"/>
      <c r="R10" s="7"/>
      <c r="S10" s="7"/>
      <c r="T10" s="7"/>
      <c r="U10" s="7"/>
      <c r="V10" s="7"/>
      <c r="W10" s="7"/>
      <c r="X10" s="7"/>
      <c r="Y10" s="7"/>
      <c r="Z10" s="7"/>
    </row>
    <row r="11" spans="1:26" ht="22.5" customHeight="1" x14ac:dyDescent="0.15">
      <c r="A11" s="7"/>
      <c r="B11" s="14" t="s">
        <v>141</v>
      </c>
      <c r="C11" s="14" t="s">
        <v>142</v>
      </c>
      <c r="D11" s="15"/>
      <c r="E11" s="82" t="s">
        <v>145</v>
      </c>
      <c r="F11" s="52"/>
      <c r="G11" s="52"/>
      <c r="H11" s="52"/>
      <c r="I11" s="52"/>
      <c r="J11" s="52"/>
      <c r="K11" s="52"/>
      <c r="L11" s="52"/>
      <c r="M11" s="52"/>
      <c r="N11" s="48"/>
      <c r="O11" s="7"/>
      <c r="P11" s="83" t="s">
        <v>264</v>
      </c>
      <c r="Q11" s="84"/>
      <c r="R11" s="7"/>
      <c r="S11" s="7"/>
      <c r="T11" s="7"/>
      <c r="U11" s="7"/>
      <c r="V11" s="7"/>
      <c r="W11" s="7"/>
      <c r="X11" s="7"/>
      <c r="Y11" s="7"/>
      <c r="Z11" s="7"/>
    </row>
    <row r="12" spans="1:26" ht="22.5" customHeight="1" x14ac:dyDescent="0.15">
      <c r="A12" s="7"/>
      <c r="B12" s="18">
        <v>1</v>
      </c>
      <c r="C12" s="18">
        <v>0</v>
      </c>
      <c r="D12" s="19"/>
      <c r="E12" s="80"/>
      <c r="F12" s="52"/>
      <c r="G12" s="52"/>
      <c r="H12" s="52"/>
      <c r="I12" s="52"/>
      <c r="J12" s="52"/>
      <c r="K12" s="52"/>
      <c r="L12" s="52"/>
      <c r="M12" s="52"/>
      <c r="N12" s="48"/>
      <c r="O12" s="7"/>
      <c r="P12" s="85"/>
      <c r="Q12" s="62"/>
      <c r="R12" s="7"/>
      <c r="S12" s="7"/>
      <c r="T12" s="7"/>
      <c r="U12" s="7"/>
      <c r="V12" s="7"/>
      <c r="W12" s="7"/>
      <c r="X12" s="7"/>
      <c r="Y12" s="7"/>
      <c r="Z12" s="7"/>
    </row>
    <row r="13" spans="1:26" ht="22.5" customHeight="1" x14ac:dyDescent="0.15">
      <c r="A13" s="7"/>
      <c r="B13" s="18">
        <v>2</v>
      </c>
      <c r="C13" s="18">
        <v>0</v>
      </c>
      <c r="D13" s="19"/>
      <c r="E13" s="80"/>
      <c r="F13" s="52"/>
      <c r="G13" s="52"/>
      <c r="H13" s="52"/>
      <c r="I13" s="52"/>
      <c r="J13" s="52"/>
      <c r="K13" s="52"/>
      <c r="L13" s="52"/>
      <c r="M13" s="52"/>
      <c r="N13" s="48"/>
      <c r="O13" s="7"/>
      <c r="P13" s="85"/>
      <c r="Q13" s="62"/>
      <c r="R13" s="7"/>
      <c r="S13" s="7"/>
      <c r="T13" s="7"/>
      <c r="U13" s="7"/>
      <c r="V13" s="7"/>
      <c r="W13" s="7"/>
      <c r="X13" s="7"/>
      <c r="Y13" s="7"/>
      <c r="Z13" s="7"/>
    </row>
    <row r="14" spans="1:26" ht="22.5" customHeight="1" x14ac:dyDescent="0.15">
      <c r="A14" s="7"/>
      <c r="B14" s="18">
        <v>3</v>
      </c>
      <c r="C14" s="18">
        <v>0</v>
      </c>
      <c r="D14" s="19"/>
      <c r="E14" s="80"/>
      <c r="F14" s="52"/>
      <c r="G14" s="52"/>
      <c r="H14" s="52"/>
      <c r="I14" s="52"/>
      <c r="J14" s="52"/>
      <c r="K14" s="52"/>
      <c r="L14" s="52"/>
      <c r="M14" s="52"/>
      <c r="N14" s="48"/>
      <c r="O14" s="7"/>
      <c r="P14" s="85"/>
      <c r="Q14" s="62"/>
      <c r="R14" s="7"/>
      <c r="S14" s="7"/>
      <c r="T14" s="7"/>
      <c r="U14" s="7"/>
      <c r="V14" s="7"/>
      <c r="W14" s="7"/>
      <c r="X14" s="7"/>
      <c r="Y14" s="7"/>
      <c r="Z14" s="7"/>
    </row>
    <row r="15" spans="1:26" ht="22.5" customHeight="1" x14ac:dyDescent="0.15">
      <c r="A15" s="7"/>
      <c r="B15" s="18">
        <v>4</v>
      </c>
      <c r="C15" s="18">
        <v>0</v>
      </c>
      <c r="D15" s="19"/>
      <c r="E15" s="80"/>
      <c r="F15" s="52"/>
      <c r="G15" s="52"/>
      <c r="H15" s="52"/>
      <c r="I15" s="52"/>
      <c r="J15" s="52"/>
      <c r="K15" s="52"/>
      <c r="L15" s="52"/>
      <c r="M15" s="52"/>
      <c r="N15" s="48"/>
      <c r="O15" s="7"/>
      <c r="P15" s="85"/>
      <c r="Q15" s="62"/>
      <c r="R15" s="7"/>
      <c r="S15" s="7"/>
      <c r="T15" s="7"/>
      <c r="U15" s="7"/>
      <c r="V15" s="7"/>
      <c r="W15" s="7"/>
      <c r="X15" s="7"/>
      <c r="Y15" s="7"/>
      <c r="Z15" s="7"/>
    </row>
    <row r="16" spans="1:26" ht="22.5" customHeight="1" x14ac:dyDescent="0.15">
      <c r="A16" s="7"/>
      <c r="B16" s="18" t="s">
        <v>157</v>
      </c>
      <c r="C16" s="18" t="s">
        <v>157</v>
      </c>
      <c r="D16" s="19"/>
      <c r="E16" s="80"/>
      <c r="F16" s="52"/>
      <c r="G16" s="52"/>
      <c r="H16" s="52"/>
      <c r="I16" s="52"/>
      <c r="J16" s="52"/>
      <c r="K16" s="52"/>
      <c r="L16" s="52"/>
      <c r="M16" s="52"/>
      <c r="N16" s="48"/>
      <c r="O16" s="7"/>
      <c r="P16" s="86"/>
      <c r="Q16" s="87"/>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21" customHeight="1" x14ac:dyDescent="0.15">
      <c r="A18" s="7"/>
      <c r="B18" s="24" t="s">
        <v>161</v>
      </c>
      <c r="C18" s="24"/>
      <c r="D18" s="24"/>
      <c r="E18" s="24"/>
      <c r="F18" s="24"/>
      <c r="G18" s="24"/>
      <c r="H18" s="24"/>
      <c r="I18" s="24"/>
      <c r="J18" s="24"/>
      <c r="K18" s="24"/>
      <c r="L18" s="24"/>
      <c r="M18" s="24"/>
      <c r="N18" s="24"/>
      <c r="O18" s="8"/>
      <c r="P18" s="7"/>
      <c r="Q18" s="7"/>
      <c r="R18" s="7"/>
      <c r="S18" s="7"/>
      <c r="T18" s="7"/>
      <c r="U18" s="7"/>
      <c r="V18" s="7"/>
      <c r="W18" s="7"/>
      <c r="X18" s="7"/>
      <c r="Y18" s="7"/>
      <c r="Z18" s="7"/>
    </row>
    <row r="19" spans="1:26" ht="21" customHeight="1" x14ac:dyDescent="0.15">
      <c r="A19" s="7"/>
      <c r="B19" s="79" t="s">
        <v>269</v>
      </c>
      <c r="C19" s="59"/>
      <c r="D19" s="59"/>
      <c r="E19" s="59"/>
      <c r="F19" s="59"/>
      <c r="G19" s="59"/>
      <c r="H19" s="59"/>
      <c r="I19" s="59"/>
      <c r="J19" s="59"/>
      <c r="K19" s="59"/>
      <c r="L19" s="59"/>
      <c r="M19" s="59"/>
      <c r="N19" s="60"/>
      <c r="O19" s="7"/>
      <c r="P19" s="7"/>
      <c r="Q19" s="7"/>
      <c r="R19" s="7"/>
      <c r="S19" s="7"/>
      <c r="T19" s="7"/>
      <c r="U19" s="7"/>
      <c r="V19" s="7"/>
      <c r="W19" s="7"/>
      <c r="X19" s="7"/>
      <c r="Y19" s="7"/>
      <c r="Z19" s="7"/>
    </row>
    <row r="20" spans="1:26" ht="21" customHeight="1" x14ac:dyDescent="0.15">
      <c r="A20" s="7"/>
      <c r="B20" s="61"/>
      <c r="C20" s="62"/>
      <c r="D20" s="62"/>
      <c r="E20" s="62"/>
      <c r="F20" s="62"/>
      <c r="G20" s="62"/>
      <c r="H20" s="62"/>
      <c r="I20" s="62"/>
      <c r="J20" s="62"/>
      <c r="K20" s="62"/>
      <c r="L20" s="62"/>
      <c r="M20" s="62"/>
      <c r="N20" s="63"/>
      <c r="O20" s="7"/>
      <c r="P20" s="7"/>
      <c r="Q20" s="7"/>
      <c r="R20" s="7"/>
      <c r="S20" s="7"/>
      <c r="T20" s="7"/>
      <c r="U20" s="7"/>
      <c r="V20" s="7"/>
      <c r="W20" s="7"/>
      <c r="X20" s="7"/>
      <c r="Y20" s="7"/>
      <c r="Z20" s="7"/>
    </row>
    <row r="21" spans="1:26" ht="21" customHeight="1" x14ac:dyDescent="0.15">
      <c r="A21" s="7"/>
      <c r="B21" s="61"/>
      <c r="C21" s="62"/>
      <c r="D21" s="62"/>
      <c r="E21" s="62"/>
      <c r="F21" s="62"/>
      <c r="G21" s="62"/>
      <c r="H21" s="62"/>
      <c r="I21" s="62"/>
      <c r="J21" s="62"/>
      <c r="K21" s="62"/>
      <c r="L21" s="62"/>
      <c r="M21" s="62"/>
      <c r="N21" s="63"/>
      <c r="O21" s="7"/>
      <c r="P21" s="7"/>
      <c r="Q21" s="7"/>
      <c r="R21" s="7"/>
      <c r="S21" s="7"/>
      <c r="T21" s="7"/>
      <c r="U21" s="7"/>
      <c r="V21" s="7"/>
      <c r="W21" s="7"/>
      <c r="X21" s="7"/>
      <c r="Y21" s="7"/>
      <c r="Z21" s="7"/>
    </row>
    <row r="22" spans="1:26" ht="21" customHeight="1" x14ac:dyDescent="0.15">
      <c r="A22" s="7"/>
      <c r="B22" s="61"/>
      <c r="C22" s="62"/>
      <c r="D22" s="62"/>
      <c r="E22" s="62"/>
      <c r="F22" s="62"/>
      <c r="G22" s="62"/>
      <c r="H22" s="62"/>
      <c r="I22" s="62"/>
      <c r="J22" s="62"/>
      <c r="K22" s="62"/>
      <c r="L22" s="62"/>
      <c r="M22" s="62"/>
      <c r="N22" s="63"/>
      <c r="O22" s="7"/>
      <c r="P22" s="7"/>
      <c r="Q22" s="7"/>
      <c r="R22" s="7"/>
      <c r="S22" s="7"/>
      <c r="T22" s="7"/>
      <c r="U22" s="7"/>
      <c r="V22" s="7"/>
      <c r="W22" s="7"/>
      <c r="X22" s="7"/>
      <c r="Y22" s="7"/>
      <c r="Z22" s="7"/>
    </row>
    <row r="23" spans="1:26" ht="21" customHeight="1" x14ac:dyDescent="0.15">
      <c r="A23" s="7"/>
      <c r="B23" s="61"/>
      <c r="C23" s="62"/>
      <c r="D23" s="62"/>
      <c r="E23" s="62"/>
      <c r="F23" s="62"/>
      <c r="G23" s="62"/>
      <c r="H23" s="62"/>
      <c r="I23" s="62"/>
      <c r="J23" s="62"/>
      <c r="K23" s="62"/>
      <c r="L23" s="62"/>
      <c r="M23" s="62"/>
      <c r="N23" s="63"/>
      <c r="O23" s="7"/>
      <c r="P23" s="7"/>
      <c r="Q23" s="7"/>
      <c r="R23" s="7"/>
      <c r="S23" s="7"/>
      <c r="T23" s="7"/>
      <c r="U23" s="7"/>
      <c r="V23" s="7"/>
      <c r="W23" s="7"/>
      <c r="X23" s="7"/>
      <c r="Y23" s="7"/>
      <c r="Z23" s="7"/>
    </row>
    <row r="24" spans="1:26" ht="21" customHeight="1" x14ac:dyDescent="0.15">
      <c r="A24" s="7"/>
      <c r="B24" s="64"/>
      <c r="C24" s="65"/>
      <c r="D24" s="65"/>
      <c r="E24" s="65"/>
      <c r="F24" s="65"/>
      <c r="G24" s="65"/>
      <c r="H24" s="65"/>
      <c r="I24" s="65"/>
      <c r="J24" s="65"/>
      <c r="K24" s="65"/>
      <c r="L24" s="65"/>
      <c r="M24" s="65"/>
      <c r="N24" s="66"/>
      <c r="O24" s="7"/>
      <c r="P24" s="7"/>
      <c r="Q24" s="7"/>
      <c r="R24" s="7"/>
      <c r="S24" s="7"/>
      <c r="T24" s="7"/>
      <c r="U24" s="7"/>
      <c r="V24" s="7"/>
      <c r="W24" s="7"/>
      <c r="X24" s="7"/>
      <c r="Y24" s="7"/>
      <c r="Z24" s="7"/>
    </row>
    <row r="25" spans="1:26" ht="21" customHeight="1" x14ac:dyDescent="0.1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21" customHeight="1" x14ac:dyDescent="0.1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21" customHeight="1" x14ac:dyDescent="0.1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21" customHeight="1" x14ac:dyDescent="0.1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21" customHeight="1" x14ac:dyDescent="0.1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21" customHeight="1" x14ac:dyDescent="0.1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21" customHeight="1" x14ac:dyDescent="0.1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21" customHeight="1" x14ac:dyDescent="0.1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21" customHeight="1" x14ac:dyDescent="0.1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21" customHeight="1"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21" customHeight="1" x14ac:dyDescent="0.1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21" customHeight="1" x14ac:dyDescent="0.1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21" customHeight="1" x14ac:dyDescent="0.1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21" customHeight="1" x14ac:dyDescent="0.1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21" customHeight="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21" customHeight="1" x14ac:dyDescent="0.1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21" customHeight="1" x14ac:dyDescent="0.1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21" customHeight="1" x14ac:dyDescent="0.1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21" customHeight="1" x14ac:dyDescent="0.1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21" customHeight="1" x14ac:dyDescent="0.1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21" customHeight="1" x14ac:dyDescent="0.1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21" customHeight="1" x14ac:dyDescent="0.1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21" customHeight="1" x14ac:dyDescent="0.1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21" customHeight="1" x14ac:dyDescent="0.1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21"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21" customHeight="1" x14ac:dyDescent="0.1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21" customHeight="1" x14ac:dyDescent="0.1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21" customHeight="1" x14ac:dyDescent="0.1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21" customHeight="1" x14ac:dyDescent="0.1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21" customHeight="1" x14ac:dyDescent="0.1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21" customHeight="1" x14ac:dyDescent="0.1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21" customHeight="1" x14ac:dyDescent="0.1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21" customHeight="1" x14ac:dyDescent="0.1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21" customHeight="1" x14ac:dyDescent="0.1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21" customHeight="1" x14ac:dyDescent="0.1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21" customHeight="1" x14ac:dyDescent="0.1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21" customHeight="1" x14ac:dyDescent="0.1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21" customHeight="1" x14ac:dyDescent="0.1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1" customHeight="1"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1" customHeight="1"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1" customHeight="1"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1" customHeight="1"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6.5"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6.5"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6.5"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6.5"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6.5"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6.5"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6.5"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6.5"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6.5"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6.5"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6.5"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6.5"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6.5"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6.5"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6.5"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6.5"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6.5"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6.5"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6.5"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6.5"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6.5"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6.5"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6.5"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6.5"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6.5"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6.5"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6.5"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6.5"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6.5"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6.5"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6.5"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6.5"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6.5"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6.5"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6.5"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6.5"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6.5"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6.5"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6.5"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6.5"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6.5"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6.5"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6.5"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6.5"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6.5"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6.5"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6.5"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9">
    <mergeCell ref="P11:Q16"/>
    <mergeCell ref="E12:N12"/>
    <mergeCell ref="E13:N13"/>
    <mergeCell ref="E16:N16"/>
    <mergeCell ref="B19:N24"/>
    <mergeCell ref="E15:N15"/>
    <mergeCell ref="B2:O2"/>
    <mergeCell ref="E11:N11"/>
    <mergeCell ref="E14:N14"/>
  </mergeCells>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workbookViewId="0">
      <selection activeCell="B29" sqref="B29:N31"/>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5.33203125" customWidth="1"/>
    <col min="8" max="8" width="9.1640625" customWidth="1"/>
    <col min="9" max="9" width="8.1640625" customWidth="1"/>
    <col min="10" max="10" width="11.6640625" customWidth="1"/>
    <col min="11" max="11" width="10.6640625" customWidth="1"/>
    <col min="12" max="12" width="10" customWidth="1"/>
    <col min="13" max="13" width="8.83203125" customWidth="1"/>
    <col min="14" max="14" width="8.6640625" customWidth="1"/>
    <col min="15" max="15" width="10.6640625"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81" t="s">
        <v>249</v>
      </c>
      <c r="C2" s="75"/>
      <c r="D2" s="75"/>
      <c r="E2" s="75"/>
      <c r="F2" s="75"/>
      <c r="G2" s="75"/>
      <c r="H2" s="75"/>
      <c r="I2" s="75"/>
      <c r="J2" s="75"/>
      <c r="K2" s="75"/>
      <c r="L2" s="75"/>
      <c r="M2" s="75"/>
      <c r="N2" s="75"/>
      <c r="O2" s="75"/>
      <c r="P2" s="9"/>
      <c r="Q2" s="9"/>
      <c r="R2" s="7"/>
      <c r="S2" s="7"/>
      <c r="T2" s="7"/>
      <c r="U2" s="7"/>
      <c r="V2" s="7"/>
      <c r="W2" s="7"/>
      <c r="X2" s="7"/>
      <c r="Y2" s="7"/>
      <c r="Z2" s="7"/>
    </row>
    <row r="3" spans="1:26" ht="22.5" customHeight="1" x14ac:dyDescent="0.15">
      <c r="A3" s="7"/>
      <c r="B3" s="10" t="s">
        <v>110</v>
      </c>
      <c r="C3" s="10" t="s">
        <v>113</v>
      </c>
      <c r="D3" s="10" t="s">
        <v>33</v>
      </c>
      <c r="E3" s="10" t="s">
        <v>114</v>
      </c>
      <c r="F3" s="10" t="s">
        <v>115</v>
      </c>
      <c r="G3" s="10" t="s">
        <v>116</v>
      </c>
      <c r="H3" s="10" t="s">
        <v>117</v>
      </c>
      <c r="I3" s="10" t="s">
        <v>118</v>
      </c>
      <c r="J3" s="10" t="s">
        <v>119</v>
      </c>
      <c r="K3" s="10" t="s">
        <v>120</v>
      </c>
      <c r="L3" s="10" t="s">
        <v>121</v>
      </c>
      <c r="M3" s="10" t="s">
        <v>122</v>
      </c>
      <c r="N3" s="10" t="s">
        <v>123</v>
      </c>
      <c r="O3" s="10" t="s">
        <v>124</v>
      </c>
      <c r="P3" s="10" t="s">
        <v>125</v>
      </c>
      <c r="Q3" s="10" t="s">
        <v>126</v>
      </c>
      <c r="R3" s="7"/>
      <c r="S3" s="7"/>
      <c r="T3" s="7"/>
      <c r="U3" s="7"/>
      <c r="V3" s="7"/>
      <c r="W3" s="7"/>
      <c r="X3" s="7"/>
      <c r="Y3" s="7"/>
      <c r="Z3" s="7"/>
    </row>
    <row r="4" spans="1:26" ht="22.5" customHeight="1" x14ac:dyDescent="0.3">
      <c r="A4" s="7"/>
      <c r="B4" s="11">
        <v>3</v>
      </c>
      <c r="C4" s="45">
        <v>237</v>
      </c>
      <c r="D4" s="45" t="s">
        <v>231</v>
      </c>
      <c r="E4" s="45" t="s">
        <v>232</v>
      </c>
      <c r="F4" s="45">
        <v>30</v>
      </c>
      <c r="G4" s="45">
        <v>50</v>
      </c>
      <c r="H4" s="45">
        <v>3627</v>
      </c>
      <c r="I4" s="45"/>
      <c r="J4" s="45">
        <v>3169</v>
      </c>
      <c r="K4" s="45"/>
      <c r="L4" s="45">
        <v>1331</v>
      </c>
      <c r="M4" s="45"/>
      <c r="N4" s="45">
        <v>0</v>
      </c>
      <c r="O4" s="45">
        <v>14864</v>
      </c>
      <c r="P4" s="45" t="s">
        <v>233</v>
      </c>
      <c r="Q4" s="45" t="s">
        <v>234</v>
      </c>
      <c r="R4" s="7"/>
      <c r="S4" s="7"/>
      <c r="T4" s="7"/>
      <c r="U4" s="7"/>
      <c r="V4" s="7"/>
      <c r="W4" s="7"/>
      <c r="X4" s="7"/>
      <c r="Y4" s="7"/>
      <c r="Z4" s="7"/>
    </row>
    <row r="5" spans="1:26" ht="22.5" customHeight="1" x14ac:dyDescent="0.3">
      <c r="A5" s="7"/>
      <c r="B5" s="11">
        <v>2</v>
      </c>
      <c r="C5" s="45">
        <v>177</v>
      </c>
      <c r="D5" s="45" t="s">
        <v>235</v>
      </c>
      <c r="E5" s="45" t="s">
        <v>236</v>
      </c>
      <c r="F5" s="45">
        <v>28</v>
      </c>
      <c r="G5" s="45">
        <v>50</v>
      </c>
      <c r="H5" s="45">
        <v>3438</v>
      </c>
      <c r="I5" s="45"/>
      <c r="J5" s="45">
        <v>3004</v>
      </c>
      <c r="K5" s="45"/>
      <c r="L5" s="45">
        <v>1262</v>
      </c>
      <c r="M5" s="45"/>
      <c r="N5" s="45">
        <v>0</v>
      </c>
      <c r="P5" s="45" t="s">
        <v>237</v>
      </c>
      <c r="Q5" s="45" t="s">
        <v>234</v>
      </c>
      <c r="R5" s="7"/>
      <c r="S5" s="7"/>
      <c r="T5" s="7"/>
      <c r="U5" s="7"/>
      <c r="V5" s="7"/>
      <c r="W5" s="7"/>
      <c r="X5" s="7"/>
      <c r="Y5" s="7"/>
      <c r="Z5" s="7"/>
    </row>
    <row r="6" spans="1:26" ht="22.5" customHeight="1" x14ac:dyDescent="0.3">
      <c r="A6" s="7"/>
      <c r="B6" s="11">
        <v>3</v>
      </c>
      <c r="C6" s="45">
        <v>1553</v>
      </c>
      <c r="D6" s="45" t="s">
        <v>225</v>
      </c>
      <c r="E6" s="45" t="s">
        <v>218</v>
      </c>
      <c r="F6" s="45">
        <v>35</v>
      </c>
      <c r="G6" s="45">
        <v>50</v>
      </c>
      <c r="H6" s="45">
        <v>3997</v>
      </c>
      <c r="I6" s="45"/>
      <c r="J6" s="45">
        <v>2843</v>
      </c>
      <c r="K6" s="45"/>
      <c r="L6" s="45">
        <v>1609</v>
      </c>
      <c r="M6" s="45"/>
      <c r="N6" s="45">
        <v>0</v>
      </c>
      <c r="P6" s="45" t="s">
        <v>226</v>
      </c>
      <c r="Q6" s="45" t="s">
        <v>227</v>
      </c>
      <c r="R6" s="7"/>
      <c r="S6" s="7"/>
      <c r="T6" s="7"/>
      <c r="U6" s="7"/>
      <c r="V6" s="7"/>
      <c r="W6" s="7"/>
      <c r="X6" s="7"/>
      <c r="Y6" s="7"/>
      <c r="Z6" s="7"/>
    </row>
    <row r="7" spans="1:26" ht="22.5" customHeight="1" x14ac:dyDescent="0.3">
      <c r="A7" s="7"/>
      <c r="B7" s="11">
        <v>3</v>
      </c>
      <c r="C7" s="45">
        <v>1157</v>
      </c>
      <c r="D7" s="45" t="s">
        <v>228</v>
      </c>
      <c r="E7" s="45" t="s">
        <v>218</v>
      </c>
      <c r="F7" s="45">
        <v>35</v>
      </c>
      <c r="G7" s="45">
        <v>50</v>
      </c>
      <c r="H7" s="45">
        <v>3802</v>
      </c>
      <c r="I7" s="45"/>
      <c r="J7" s="45">
        <v>3322</v>
      </c>
      <c r="K7" s="45"/>
      <c r="L7" s="45">
        <v>1328</v>
      </c>
      <c r="M7" s="45"/>
      <c r="N7" s="45">
        <v>0</v>
      </c>
      <c r="P7" s="45" t="s">
        <v>229</v>
      </c>
      <c r="Q7" s="45" t="s">
        <v>230</v>
      </c>
      <c r="R7" s="7"/>
      <c r="S7" s="7"/>
      <c r="T7" s="7"/>
      <c r="U7" s="7"/>
      <c r="V7" s="7"/>
      <c r="W7" s="7"/>
      <c r="X7" s="7"/>
      <c r="Y7" s="7"/>
      <c r="Z7" s="7"/>
    </row>
    <row r="8" spans="1:26" ht="22.5" customHeight="1" x14ac:dyDescent="0.15">
      <c r="A8" s="7"/>
      <c r="B8" s="7"/>
      <c r="C8" s="12"/>
      <c r="D8" s="12"/>
      <c r="E8" s="13" t="s">
        <v>134</v>
      </c>
      <c r="F8" s="13">
        <f>SUM(F4:F7)</f>
        <v>128</v>
      </c>
      <c r="G8" s="7"/>
      <c r="H8" s="7"/>
      <c r="I8" s="7"/>
      <c r="J8" s="7"/>
      <c r="K8" s="7"/>
      <c r="L8" s="7"/>
      <c r="M8" s="7"/>
      <c r="N8" s="7"/>
      <c r="O8" s="7"/>
      <c r="P8" s="7"/>
      <c r="Q8" s="7"/>
      <c r="R8" s="7"/>
      <c r="S8" s="7"/>
      <c r="T8" s="7"/>
      <c r="U8" s="7"/>
      <c r="V8" s="7"/>
      <c r="W8" s="7"/>
      <c r="X8" s="7"/>
      <c r="Y8" s="7"/>
      <c r="Z8" s="7"/>
    </row>
    <row r="9" spans="1:26" ht="22.5" customHeight="1" x14ac:dyDescent="0.15">
      <c r="A9" s="7"/>
      <c r="B9" s="7"/>
      <c r="C9" s="12"/>
      <c r="D9" s="12"/>
      <c r="E9" s="7"/>
      <c r="F9" s="7"/>
      <c r="G9" s="7"/>
      <c r="H9" s="7"/>
      <c r="I9" s="7"/>
      <c r="J9" s="7"/>
      <c r="K9" s="7"/>
      <c r="L9" s="7"/>
      <c r="M9" s="7"/>
      <c r="N9" s="7"/>
      <c r="O9" s="7"/>
      <c r="P9" s="7"/>
      <c r="Q9" s="7"/>
      <c r="R9" s="7"/>
      <c r="S9" s="7"/>
      <c r="T9" s="7"/>
      <c r="U9" s="7"/>
      <c r="V9" s="7"/>
      <c r="W9" s="7"/>
      <c r="X9" s="7"/>
      <c r="Y9" s="7"/>
      <c r="Z9" s="7"/>
    </row>
    <row r="10" spans="1:26" ht="22.5" customHeight="1" x14ac:dyDescent="0.15">
      <c r="A10" s="7"/>
      <c r="B10" s="9" t="s">
        <v>138</v>
      </c>
      <c r="C10" s="9"/>
      <c r="D10" s="9"/>
      <c r="E10" s="9" t="s">
        <v>139</v>
      </c>
      <c r="F10" s="9"/>
      <c r="G10" s="9"/>
      <c r="H10" s="9"/>
      <c r="I10" s="9"/>
      <c r="J10" s="9"/>
      <c r="K10" s="9"/>
      <c r="L10" s="9"/>
      <c r="M10" s="9"/>
      <c r="N10" s="9"/>
      <c r="O10" s="7"/>
      <c r="P10" s="9" t="s">
        <v>140</v>
      </c>
      <c r="Q10" s="9"/>
      <c r="R10" s="7"/>
      <c r="S10" s="7"/>
      <c r="T10" s="7"/>
      <c r="U10" s="7"/>
      <c r="V10" s="7"/>
      <c r="W10" s="7"/>
      <c r="X10" s="7"/>
      <c r="Y10" s="7"/>
      <c r="Z10" s="7"/>
    </row>
    <row r="11" spans="1:26" ht="22.5" customHeight="1" x14ac:dyDescent="0.15">
      <c r="A11" s="7"/>
      <c r="B11" s="14" t="s">
        <v>141</v>
      </c>
      <c r="C11" s="14" t="s">
        <v>142</v>
      </c>
      <c r="D11" s="15"/>
      <c r="E11" s="82" t="s">
        <v>145</v>
      </c>
      <c r="F11" s="52"/>
      <c r="G11" s="52"/>
      <c r="H11" s="52"/>
      <c r="I11" s="52"/>
      <c r="J11" s="52"/>
      <c r="K11" s="52"/>
      <c r="L11" s="52"/>
      <c r="M11" s="52"/>
      <c r="N11" s="48"/>
      <c r="O11" s="7"/>
      <c r="P11" s="83" t="s">
        <v>266</v>
      </c>
      <c r="Q11" s="84"/>
      <c r="R11" s="7"/>
      <c r="S11" s="7"/>
      <c r="T11" s="7"/>
      <c r="U11" s="7"/>
      <c r="V11" s="7"/>
      <c r="W11" s="7"/>
      <c r="X11" s="7"/>
      <c r="Y11" s="7"/>
      <c r="Z11" s="7"/>
    </row>
    <row r="12" spans="1:26" ht="22.5" customHeight="1" x14ac:dyDescent="0.15">
      <c r="A12" s="7"/>
      <c r="B12" s="18">
        <v>1</v>
      </c>
      <c r="C12" s="18">
        <v>0</v>
      </c>
      <c r="D12" s="19"/>
      <c r="E12" s="80"/>
      <c r="F12" s="52"/>
      <c r="G12" s="52"/>
      <c r="H12" s="52"/>
      <c r="I12" s="52"/>
      <c r="J12" s="52"/>
      <c r="K12" s="52"/>
      <c r="L12" s="52"/>
      <c r="M12" s="52"/>
      <c r="N12" s="48"/>
      <c r="O12" s="7"/>
      <c r="P12" s="85"/>
      <c r="Q12" s="62"/>
      <c r="R12" s="7"/>
      <c r="S12" s="7"/>
      <c r="T12" s="7"/>
      <c r="U12" s="7"/>
      <c r="V12" s="7"/>
      <c r="W12" s="7"/>
      <c r="X12" s="7"/>
      <c r="Y12" s="7"/>
      <c r="Z12" s="7"/>
    </row>
    <row r="13" spans="1:26" ht="22.5" customHeight="1" x14ac:dyDescent="0.15">
      <c r="A13" s="7"/>
      <c r="B13" s="18">
        <v>2</v>
      </c>
      <c r="C13" s="18">
        <v>0</v>
      </c>
      <c r="D13" s="19"/>
      <c r="E13" s="80"/>
      <c r="F13" s="52"/>
      <c r="G13" s="52"/>
      <c r="H13" s="52"/>
      <c r="I13" s="52"/>
      <c r="J13" s="52"/>
      <c r="K13" s="52"/>
      <c r="L13" s="52"/>
      <c r="M13" s="52"/>
      <c r="N13" s="48"/>
      <c r="O13" s="7"/>
      <c r="P13" s="85"/>
      <c r="Q13" s="62"/>
      <c r="R13" s="7"/>
      <c r="S13" s="7"/>
      <c r="T13" s="7"/>
      <c r="U13" s="7"/>
      <c r="V13" s="7"/>
      <c r="W13" s="7"/>
      <c r="X13" s="7"/>
      <c r="Y13" s="7"/>
      <c r="Z13" s="7"/>
    </row>
    <row r="14" spans="1:26" ht="22.5" customHeight="1" x14ac:dyDescent="0.15">
      <c r="A14" s="7"/>
      <c r="B14" s="18">
        <v>3</v>
      </c>
      <c r="C14" s="18">
        <v>1</v>
      </c>
      <c r="D14" s="44"/>
      <c r="E14" s="80" t="s">
        <v>265</v>
      </c>
      <c r="F14" s="88"/>
      <c r="G14" s="88"/>
      <c r="H14" s="88"/>
      <c r="I14" s="88"/>
      <c r="J14" s="88"/>
      <c r="K14" s="88"/>
      <c r="L14" s="88"/>
      <c r="M14" s="88"/>
      <c r="N14" s="89"/>
      <c r="O14" s="7"/>
      <c r="P14" s="85"/>
      <c r="Q14" s="62"/>
      <c r="R14" s="7"/>
      <c r="S14" s="7"/>
      <c r="T14" s="7"/>
      <c r="U14" s="7"/>
      <c r="V14" s="7"/>
      <c r="W14" s="7"/>
      <c r="X14" s="7"/>
      <c r="Y14" s="7"/>
      <c r="Z14" s="7"/>
    </row>
    <row r="15" spans="1:26" ht="22.5" customHeight="1" x14ac:dyDescent="0.15">
      <c r="A15" s="7"/>
      <c r="B15" s="18">
        <v>4</v>
      </c>
      <c r="C15" s="18">
        <v>0</v>
      </c>
      <c r="D15" s="19"/>
      <c r="E15" s="80"/>
      <c r="F15" s="52"/>
      <c r="G15" s="52"/>
      <c r="H15" s="52"/>
      <c r="I15" s="52"/>
      <c r="J15" s="52"/>
      <c r="K15" s="52"/>
      <c r="L15" s="52"/>
      <c r="M15" s="52"/>
      <c r="N15" s="48"/>
      <c r="O15" s="7"/>
      <c r="P15" s="85"/>
      <c r="Q15" s="62"/>
      <c r="R15" s="7"/>
      <c r="S15" s="7"/>
      <c r="T15" s="7"/>
      <c r="U15" s="7"/>
      <c r="V15" s="7"/>
      <c r="W15" s="7"/>
      <c r="X15" s="7"/>
      <c r="Y15" s="7"/>
      <c r="Z15" s="7"/>
    </row>
    <row r="16" spans="1:26" ht="22.5" customHeight="1" x14ac:dyDescent="0.15">
      <c r="A16" s="7"/>
      <c r="B16" s="18" t="s">
        <v>157</v>
      </c>
      <c r="C16" s="18" t="s">
        <v>157</v>
      </c>
      <c r="D16" s="19"/>
      <c r="E16" s="80"/>
      <c r="F16" s="52"/>
      <c r="G16" s="52"/>
      <c r="H16" s="52"/>
      <c r="I16" s="52"/>
      <c r="J16" s="52"/>
      <c r="K16" s="52"/>
      <c r="L16" s="52"/>
      <c r="M16" s="52"/>
      <c r="N16" s="48"/>
      <c r="O16" s="7"/>
      <c r="P16" s="86"/>
      <c r="Q16" s="87"/>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21" customHeight="1" x14ac:dyDescent="0.15">
      <c r="A18" s="7"/>
      <c r="B18" s="7"/>
      <c r="C18" s="7"/>
      <c r="D18" s="7"/>
      <c r="E18" s="7"/>
      <c r="F18" s="7"/>
      <c r="G18" s="7"/>
      <c r="H18" s="7"/>
      <c r="I18" s="7"/>
      <c r="J18" s="7"/>
      <c r="K18" s="7"/>
      <c r="L18" s="7"/>
      <c r="M18" s="7"/>
      <c r="N18" s="8"/>
      <c r="O18" s="8"/>
      <c r="P18" s="7"/>
      <c r="Q18" s="7"/>
      <c r="R18" s="7"/>
      <c r="S18" s="7"/>
      <c r="T18" s="7"/>
      <c r="U18" s="7"/>
      <c r="V18" s="7"/>
      <c r="W18" s="7"/>
      <c r="X18" s="7"/>
      <c r="Y18" s="7"/>
      <c r="Z18" s="7"/>
    </row>
    <row r="19" spans="1:26" ht="21" customHeight="1" x14ac:dyDescent="0.15">
      <c r="A19" s="7"/>
      <c r="B19" s="81" t="s">
        <v>181</v>
      </c>
      <c r="C19" s="75"/>
      <c r="D19" s="75"/>
      <c r="E19" s="75"/>
      <c r="F19" s="75"/>
      <c r="G19" s="75"/>
      <c r="H19" s="75"/>
      <c r="I19" s="75"/>
      <c r="J19" s="75"/>
      <c r="K19" s="75"/>
      <c r="L19" s="75"/>
      <c r="M19" s="75"/>
      <c r="N19" s="75"/>
      <c r="O19" s="75"/>
      <c r="P19" s="9"/>
      <c r="Q19" s="9"/>
      <c r="R19" s="7"/>
      <c r="S19" s="7"/>
      <c r="T19" s="7"/>
      <c r="U19" s="7"/>
      <c r="V19" s="7"/>
      <c r="W19" s="7"/>
      <c r="X19" s="7"/>
      <c r="Y19" s="7"/>
      <c r="Z19" s="7"/>
    </row>
    <row r="20" spans="1:26" ht="21" customHeight="1" x14ac:dyDescent="0.15">
      <c r="A20" s="7"/>
      <c r="B20" s="27" t="s">
        <v>110</v>
      </c>
      <c r="C20" s="27" t="s">
        <v>113</v>
      </c>
      <c r="D20" s="27" t="s">
        <v>33</v>
      </c>
      <c r="E20" s="27" t="s">
        <v>114</v>
      </c>
      <c r="F20" s="27" t="s">
        <v>115</v>
      </c>
      <c r="G20" s="27" t="s">
        <v>116</v>
      </c>
      <c r="H20" s="27" t="s">
        <v>117</v>
      </c>
      <c r="I20" s="27" t="s">
        <v>118</v>
      </c>
      <c r="J20" s="27" t="s">
        <v>119</v>
      </c>
      <c r="K20" s="27" t="s">
        <v>120</v>
      </c>
      <c r="L20" s="27" t="s">
        <v>121</v>
      </c>
      <c r="M20" s="27" t="s">
        <v>122</v>
      </c>
      <c r="N20" s="27" t="s">
        <v>123</v>
      </c>
      <c r="O20" s="27" t="s">
        <v>124</v>
      </c>
      <c r="P20" s="27" t="s">
        <v>125</v>
      </c>
      <c r="Q20" s="27" t="s">
        <v>126</v>
      </c>
      <c r="R20" s="7"/>
      <c r="S20" s="7"/>
      <c r="T20" s="7"/>
      <c r="U20" s="7"/>
      <c r="V20" s="7"/>
      <c r="W20" s="7"/>
      <c r="X20" s="7"/>
      <c r="Y20" s="7"/>
      <c r="Z20" s="7"/>
    </row>
    <row r="21" spans="1:26" ht="21" customHeight="1" x14ac:dyDescent="0.3">
      <c r="A21" s="7"/>
      <c r="B21" s="46">
        <v>5</v>
      </c>
      <c r="C21" s="45">
        <v>1587</v>
      </c>
      <c r="D21" s="45" t="s">
        <v>238</v>
      </c>
      <c r="E21" s="45" t="s">
        <v>222</v>
      </c>
      <c r="F21" s="45">
        <v>30</v>
      </c>
      <c r="G21" s="45">
        <v>50</v>
      </c>
      <c r="H21" s="45">
        <v>3136</v>
      </c>
      <c r="I21" s="45"/>
      <c r="J21" s="45">
        <v>1490</v>
      </c>
      <c r="K21" s="45"/>
      <c r="L21" s="45">
        <v>2810</v>
      </c>
      <c r="M21" s="45"/>
      <c r="N21" s="45">
        <v>0</v>
      </c>
      <c r="O21" s="45">
        <v>13889</v>
      </c>
      <c r="P21" s="45" t="s">
        <v>239</v>
      </c>
      <c r="Q21" s="45" t="s">
        <v>240</v>
      </c>
      <c r="R21" s="7"/>
      <c r="S21" s="7"/>
      <c r="T21" s="7"/>
      <c r="U21" s="7"/>
      <c r="V21" s="7"/>
      <c r="W21" s="7"/>
      <c r="X21" s="7"/>
      <c r="Y21" s="7"/>
      <c r="Z21" s="7"/>
    </row>
    <row r="22" spans="1:26" ht="21" customHeight="1" x14ac:dyDescent="0.3">
      <c r="A22" s="7"/>
      <c r="B22" s="11">
        <v>3</v>
      </c>
      <c r="C22" s="45">
        <v>171</v>
      </c>
      <c r="D22" s="45" t="s">
        <v>241</v>
      </c>
      <c r="E22" s="45" t="s">
        <v>236</v>
      </c>
      <c r="F22" s="45">
        <v>28</v>
      </c>
      <c r="G22" s="45">
        <v>50</v>
      </c>
      <c r="H22" s="45">
        <v>2624</v>
      </c>
      <c r="I22" s="45"/>
      <c r="J22" s="45">
        <v>2138</v>
      </c>
      <c r="K22" s="45"/>
      <c r="L22" s="45">
        <v>916</v>
      </c>
      <c r="M22" s="45"/>
      <c r="N22" s="45">
        <v>0</v>
      </c>
      <c r="P22" s="45" t="s">
        <v>242</v>
      </c>
      <c r="Q22" s="45" t="s">
        <v>234</v>
      </c>
      <c r="R22" s="7"/>
      <c r="S22" s="7"/>
      <c r="T22" s="7"/>
      <c r="U22" s="7"/>
      <c r="V22" s="7"/>
      <c r="W22" s="7"/>
      <c r="X22" s="7"/>
      <c r="Y22" s="7"/>
      <c r="Z22" s="7"/>
    </row>
    <row r="23" spans="1:26" ht="21" customHeight="1" x14ac:dyDescent="0.3">
      <c r="A23" s="7"/>
      <c r="B23" s="11">
        <v>3</v>
      </c>
      <c r="C23" s="45">
        <v>219</v>
      </c>
      <c r="D23" s="45" t="s">
        <v>243</v>
      </c>
      <c r="E23" s="45" t="s">
        <v>236</v>
      </c>
      <c r="F23" s="45">
        <v>28</v>
      </c>
      <c r="G23" s="45">
        <v>50</v>
      </c>
      <c r="H23" s="45">
        <v>4558</v>
      </c>
      <c r="I23" s="45"/>
      <c r="J23" s="45">
        <v>1473</v>
      </c>
      <c r="K23" s="45"/>
      <c r="L23" s="45">
        <v>704</v>
      </c>
      <c r="M23" s="45"/>
      <c r="N23" s="45">
        <v>0</v>
      </c>
      <c r="P23" s="45" t="s">
        <v>244</v>
      </c>
      <c r="Q23" s="45" t="s">
        <v>245</v>
      </c>
      <c r="R23" s="7"/>
      <c r="S23" s="7"/>
      <c r="T23" s="7"/>
      <c r="U23" s="7"/>
      <c r="V23" s="7"/>
      <c r="W23" s="7"/>
      <c r="X23" s="7"/>
      <c r="Y23" s="7"/>
      <c r="Z23" s="7"/>
    </row>
    <row r="24" spans="1:26" ht="21" customHeight="1" x14ac:dyDescent="0.3">
      <c r="A24" s="7"/>
      <c r="B24" s="11">
        <v>3</v>
      </c>
      <c r="C24" s="45">
        <v>231</v>
      </c>
      <c r="D24" s="45" t="s">
        <v>246</v>
      </c>
      <c r="E24" s="45" t="s">
        <v>232</v>
      </c>
      <c r="F24" s="45">
        <v>30</v>
      </c>
      <c r="G24" s="45">
        <v>50</v>
      </c>
      <c r="H24" s="45">
        <v>3547</v>
      </c>
      <c r="I24" s="45"/>
      <c r="J24" s="45">
        <v>1304</v>
      </c>
      <c r="K24" s="45"/>
      <c r="L24" s="45">
        <v>945</v>
      </c>
      <c r="M24" s="45"/>
      <c r="N24" s="45">
        <v>0</v>
      </c>
      <c r="P24" s="45" t="s">
        <v>247</v>
      </c>
      <c r="Q24" s="45" t="s">
        <v>248</v>
      </c>
      <c r="R24" s="7"/>
      <c r="S24" s="7"/>
      <c r="T24" s="7"/>
      <c r="U24" s="7"/>
      <c r="V24" s="7"/>
      <c r="W24" s="7"/>
      <c r="X24" s="7"/>
      <c r="Y24" s="7"/>
      <c r="Z24" s="7"/>
    </row>
    <row r="25" spans="1:26" ht="21" customHeight="1" x14ac:dyDescent="0.15">
      <c r="A25" s="7"/>
      <c r="B25" s="7"/>
      <c r="C25" s="12"/>
      <c r="D25" s="12"/>
      <c r="E25" s="13" t="s">
        <v>134</v>
      </c>
      <c r="F25" s="13">
        <f>SUM(F21:F24)</f>
        <v>116</v>
      </c>
      <c r="G25" s="7"/>
      <c r="H25" s="7"/>
      <c r="I25" s="7"/>
      <c r="J25" s="7"/>
      <c r="K25" s="7"/>
      <c r="L25" s="7"/>
      <c r="M25" s="7"/>
      <c r="N25" s="7"/>
      <c r="O25" s="7"/>
      <c r="P25" s="7"/>
      <c r="Q25" s="7"/>
      <c r="R25" s="7"/>
      <c r="S25" s="7"/>
      <c r="T25" s="7"/>
      <c r="U25" s="7"/>
      <c r="V25" s="7"/>
      <c r="W25" s="7"/>
      <c r="X25" s="7"/>
      <c r="Y25" s="7"/>
      <c r="Z25" s="7"/>
    </row>
    <row r="26" spans="1:26" ht="21" customHeight="1" x14ac:dyDescent="0.15">
      <c r="A26" s="7"/>
      <c r="B26" s="7"/>
      <c r="C26" s="12"/>
      <c r="D26" s="12"/>
      <c r="E26" s="7"/>
      <c r="F26" s="7"/>
      <c r="G26" s="7"/>
      <c r="H26" s="7"/>
      <c r="I26" s="7"/>
      <c r="J26" s="7"/>
      <c r="K26" s="7"/>
      <c r="L26" s="7"/>
      <c r="M26" s="7"/>
      <c r="N26" s="7"/>
      <c r="O26" s="7"/>
      <c r="P26" s="7"/>
      <c r="Q26" s="7"/>
      <c r="R26" s="7"/>
      <c r="S26" s="7"/>
      <c r="T26" s="7"/>
      <c r="U26" s="7"/>
      <c r="V26" s="7"/>
      <c r="W26" s="7"/>
      <c r="X26" s="7"/>
      <c r="Y26" s="7"/>
      <c r="Z26" s="7"/>
    </row>
    <row r="27" spans="1:26" ht="21" customHeight="1" x14ac:dyDescent="0.15">
      <c r="A27" s="7"/>
      <c r="B27" s="9" t="s">
        <v>138</v>
      </c>
      <c r="C27" s="9"/>
      <c r="D27" s="9"/>
      <c r="E27" s="9" t="s">
        <v>139</v>
      </c>
      <c r="F27" s="9"/>
      <c r="G27" s="9"/>
      <c r="H27" s="9"/>
      <c r="I27" s="9"/>
      <c r="J27" s="9"/>
      <c r="K27" s="9"/>
      <c r="L27" s="9"/>
      <c r="M27" s="9"/>
      <c r="N27" s="9"/>
      <c r="O27" s="7"/>
      <c r="P27" s="9" t="s">
        <v>140</v>
      </c>
      <c r="Q27" s="9"/>
      <c r="R27" s="7"/>
      <c r="S27" s="7"/>
      <c r="T27" s="7"/>
      <c r="U27" s="7"/>
      <c r="V27" s="7"/>
      <c r="W27" s="7"/>
      <c r="X27" s="7"/>
      <c r="Y27" s="7"/>
      <c r="Z27" s="7"/>
    </row>
    <row r="28" spans="1:26" ht="21" customHeight="1" x14ac:dyDescent="0.15">
      <c r="A28" s="7"/>
      <c r="B28" s="14" t="s">
        <v>141</v>
      </c>
      <c r="C28" s="14" t="s">
        <v>142</v>
      </c>
      <c r="D28" s="15"/>
      <c r="E28" s="82" t="s">
        <v>145</v>
      </c>
      <c r="F28" s="52"/>
      <c r="G28" s="52"/>
      <c r="H28" s="52"/>
      <c r="I28" s="52"/>
      <c r="J28" s="52"/>
      <c r="K28" s="52"/>
      <c r="L28" s="52"/>
      <c r="M28" s="52"/>
      <c r="N28" s="48"/>
      <c r="O28" s="7"/>
      <c r="P28" s="83" t="s">
        <v>263</v>
      </c>
      <c r="Q28" s="84"/>
      <c r="R28" s="7"/>
      <c r="S28" s="7"/>
      <c r="T28" s="7"/>
      <c r="U28" s="7"/>
      <c r="V28" s="7"/>
      <c r="W28" s="7"/>
      <c r="X28" s="7"/>
      <c r="Y28" s="7"/>
      <c r="Z28" s="7"/>
    </row>
    <row r="29" spans="1:26" ht="21" customHeight="1" x14ac:dyDescent="0.15">
      <c r="A29" s="7"/>
      <c r="B29" s="18">
        <v>1</v>
      </c>
      <c r="C29" s="18">
        <v>0</v>
      </c>
      <c r="D29" s="44"/>
      <c r="E29" s="80"/>
      <c r="F29" s="88"/>
      <c r="G29" s="88"/>
      <c r="H29" s="88"/>
      <c r="I29" s="88"/>
      <c r="J29" s="88"/>
      <c r="K29" s="88"/>
      <c r="L29" s="88"/>
      <c r="M29" s="88"/>
      <c r="N29" s="89"/>
      <c r="O29" s="7"/>
      <c r="P29" s="85"/>
      <c r="Q29" s="62"/>
      <c r="R29" s="7"/>
      <c r="S29" s="7"/>
      <c r="T29" s="7"/>
      <c r="U29" s="7"/>
      <c r="V29" s="7"/>
      <c r="W29" s="7"/>
      <c r="X29" s="7"/>
      <c r="Y29" s="7"/>
      <c r="Z29" s="7"/>
    </row>
    <row r="30" spans="1:26" ht="21" customHeight="1" x14ac:dyDescent="0.15">
      <c r="A30" s="7"/>
      <c r="B30" s="18">
        <v>2</v>
      </c>
      <c r="C30" s="18">
        <v>0</v>
      </c>
      <c r="D30" s="44"/>
      <c r="E30" s="80"/>
      <c r="F30" s="88"/>
      <c r="G30" s="88"/>
      <c r="H30" s="88"/>
      <c r="I30" s="88"/>
      <c r="J30" s="88"/>
      <c r="K30" s="88"/>
      <c r="L30" s="88"/>
      <c r="M30" s="88"/>
      <c r="N30" s="89"/>
      <c r="O30" s="7"/>
      <c r="P30" s="85"/>
      <c r="Q30" s="62"/>
      <c r="R30" s="7"/>
      <c r="S30" s="7"/>
      <c r="T30" s="7"/>
      <c r="U30" s="7"/>
      <c r="V30" s="7"/>
      <c r="W30" s="7"/>
      <c r="X30" s="7"/>
      <c r="Y30" s="7"/>
      <c r="Z30" s="7"/>
    </row>
    <row r="31" spans="1:26" ht="21" customHeight="1" x14ac:dyDescent="0.15">
      <c r="A31" s="7"/>
      <c r="B31" s="18">
        <v>3</v>
      </c>
      <c r="C31" s="18">
        <v>1</v>
      </c>
      <c r="D31" s="44"/>
      <c r="E31" s="80" t="s">
        <v>262</v>
      </c>
      <c r="F31" s="88"/>
      <c r="G31" s="88"/>
      <c r="H31" s="88"/>
      <c r="I31" s="88"/>
      <c r="J31" s="88"/>
      <c r="K31" s="88"/>
      <c r="L31" s="88"/>
      <c r="M31" s="88"/>
      <c r="N31" s="89"/>
      <c r="O31" s="7"/>
      <c r="P31" s="85"/>
      <c r="Q31" s="62"/>
      <c r="R31" s="7"/>
      <c r="S31" s="7"/>
      <c r="T31" s="7"/>
      <c r="U31" s="7"/>
      <c r="V31" s="7"/>
      <c r="W31" s="7"/>
      <c r="X31" s="7"/>
      <c r="Y31" s="7"/>
      <c r="Z31" s="7"/>
    </row>
    <row r="32" spans="1:26" ht="21" customHeight="1" x14ac:dyDescent="0.15">
      <c r="A32" s="7"/>
      <c r="B32" s="18"/>
      <c r="C32" s="18"/>
      <c r="D32" s="19"/>
      <c r="E32" s="80"/>
      <c r="F32" s="52"/>
      <c r="G32" s="52"/>
      <c r="H32" s="52"/>
      <c r="I32" s="52"/>
      <c r="J32" s="52"/>
      <c r="K32" s="52"/>
      <c r="L32" s="52"/>
      <c r="M32" s="52"/>
      <c r="N32" s="48"/>
      <c r="O32" s="7"/>
      <c r="P32" s="85"/>
      <c r="Q32" s="62"/>
      <c r="R32" s="7"/>
      <c r="S32" s="7"/>
      <c r="T32" s="7"/>
      <c r="U32" s="7"/>
      <c r="V32" s="7"/>
      <c r="W32" s="7"/>
      <c r="X32" s="7"/>
      <c r="Y32" s="7"/>
      <c r="Z32" s="7"/>
    </row>
    <row r="33" spans="1:26" ht="21" customHeight="1" x14ac:dyDescent="0.15">
      <c r="A33" s="7"/>
      <c r="B33" s="18"/>
      <c r="C33" s="18"/>
      <c r="D33" s="19"/>
      <c r="E33" s="80"/>
      <c r="F33" s="52"/>
      <c r="G33" s="52"/>
      <c r="H33" s="52"/>
      <c r="I33" s="52"/>
      <c r="J33" s="52"/>
      <c r="K33" s="52"/>
      <c r="L33" s="52"/>
      <c r="M33" s="52"/>
      <c r="N33" s="48"/>
      <c r="O33" s="7"/>
      <c r="P33" s="86"/>
      <c r="Q33" s="87"/>
      <c r="R33" s="7"/>
      <c r="S33" s="7"/>
      <c r="T33" s="7"/>
      <c r="U33" s="7"/>
      <c r="V33" s="7"/>
      <c r="W33" s="7"/>
      <c r="X33" s="7"/>
      <c r="Y33" s="7"/>
      <c r="Z33" s="7"/>
    </row>
    <row r="34" spans="1:26" ht="22.5" customHeight="1"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8"/>
      <c r="O35" s="8"/>
      <c r="P35" s="7"/>
      <c r="Q35" s="7"/>
      <c r="R35" s="7"/>
      <c r="S35" s="7"/>
      <c r="T35" s="7"/>
      <c r="U35" s="7"/>
      <c r="V35" s="7"/>
      <c r="W35" s="7"/>
      <c r="X35" s="7"/>
      <c r="Y35" s="7"/>
      <c r="Z35" s="7"/>
    </row>
    <row r="36" spans="1:26" ht="21" customHeight="1" x14ac:dyDescent="0.15">
      <c r="A36" s="7"/>
      <c r="B36" s="81" t="s">
        <v>186</v>
      </c>
      <c r="C36" s="75"/>
      <c r="D36" s="75"/>
      <c r="E36" s="75"/>
      <c r="F36" s="75"/>
      <c r="G36" s="75"/>
      <c r="H36" s="75"/>
      <c r="I36" s="75"/>
      <c r="J36" s="75"/>
      <c r="K36" s="75"/>
      <c r="L36" s="75"/>
      <c r="M36" s="75"/>
      <c r="N36" s="75"/>
      <c r="O36" s="75"/>
      <c r="P36" s="9"/>
      <c r="Q36" s="9"/>
      <c r="R36" s="7"/>
      <c r="S36" s="7"/>
      <c r="T36" s="7"/>
      <c r="U36" s="7"/>
      <c r="V36" s="7"/>
      <c r="W36" s="7"/>
      <c r="X36" s="7"/>
      <c r="Y36" s="7"/>
      <c r="Z36" s="7"/>
    </row>
    <row r="37" spans="1:26" ht="21" customHeight="1" x14ac:dyDescent="0.15">
      <c r="A37" s="7"/>
      <c r="B37" s="10" t="s">
        <v>110</v>
      </c>
      <c r="C37" s="10" t="s">
        <v>113</v>
      </c>
      <c r="D37" s="10" t="s">
        <v>33</v>
      </c>
      <c r="E37" s="10" t="s">
        <v>114</v>
      </c>
      <c r="F37" s="10" t="s">
        <v>115</v>
      </c>
      <c r="G37" s="10" t="s">
        <v>116</v>
      </c>
      <c r="H37" s="10" t="s">
        <v>117</v>
      </c>
      <c r="I37" s="10" t="s">
        <v>118</v>
      </c>
      <c r="J37" s="10" t="s">
        <v>119</v>
      </c>
      <c r="K37" s="10" t="s">
        <v>120</v>
      </c>
      <c r="L37" s="10" t="s">
        <v>121</v>
      </c>
      <c r="M37" s="10" t="s">
        <v>122</v>
      </c>
      <c r="N37" s="10" t="s">
        <v>123</v>
      </c>
      <c r="O37" s="10" t="s">
        <v>124</v>
      </c>
      <c r="P37" s="10" t="s">
        <v>125</v>
      </c>
      <c r="Q37" s="10" t="s">
        <v>126</v>
      </c>
      <c r="R37" s="7"/>
      <c r="S37" s="7"/>
      <c r="T37" s="7"/>
      <c r="U37" s="7"/>
      <c r="V37" s="7"/>
      <c r="W37" s="7"/>
      <c r="X37" s="7"/>
      <c r="Y37" s="7"/>
      <c r="Z37" s="7"/>
    </row>
    <row r="38" spans="1:26" ht="21" customHeight="1" x14ac:dyDescent="0.3">
      <c r="A38" s="7"/>
      <c r="B38" s="11">
        <v>3</v>
      </c>
      <c r="C38" s="45">
        <v>402</v>
      </c>
      <c r="D38" s="45" t="s">
        <v>250</v>
      </c>
      <c r="E38" s="45" t="s">
        <v>232</v>
      </c>
      <c r="F38" s="45">
        <v>30</v>
      </c>
      <c r="G38" s="45">
        <v>50</v>
      </c>
      <c r="H38" s="45">
        <v>3932</v>
      </c>
      <c r="I38" s="45"/>
      <c r="J38" s="45">
        <v>3279</v>
      </c>
      <c r="K38" s="45"/>
      <c r="L38" s="45">
        <v>1174</v>
      </c>
      <c r="M38" s="45"/>
      <c r="N38" s="45">
        <v>0</v>
      </c>
      <c r="O38" s="45">
        <v>14685</v>
      </c>
      <c r="P38" s="45" t="s">
        <v>251</v>
      </c>
      <c r="Q38" s="45" t="s">
        <v>252</v>
      </c>
      <c r="R38" s="7"/>
      <c r="S38" s="7"/>
      <c r="T38" s="7"/>
      <c r="U38" s="7"/>
      <c r="V38" s="7"/>
      <c r="W38" s="7"/>
      <c r="X38" s="7"/>
      <c r="Y38" s="7"/>
      <c r="Z38" s="7"/>
    </row>
    <row r="39" spans="1:26" ht="21" customHeight="1" x14ac:dyDescent="0.3">
      <c r="A39" s="7"/>
      <c r="B39" s="11">
        <v>3</v>
      </c>
      <c r="C39" s="45">
        <v>382</v>
      </c>
      <c r="D39" s="45" t="s">
        <v>253</v>
      </c>
      <c r="E39" s="45" t="s">
        <v>232</v>
      </c>
      <c r="F39" s="45">
        <v>30</v>
      </c>
      <c r="G39" s="45">
        <v>50</v>
      </c>
      <c r="H39" s="45">
        <v>3591</v>
      </c>
      <c r="I39" s="45"/>
      <c r="J39" s="45">
        <v>2569</v>
      </c>
      <c r="K39" s="45"/>
      <c r="L39" s="45">
        <v>1275</v>
      </c>
      <c r="M39" s="45"/>
      <c r="N39" s="45">
        <v>0</v>
      </c>
      <c r="P39" s="45" t="s">
        <v>254</v>
      </c>
      <c r="Q39" s="45" t="s">
        <v>255</v>
      </c>
      <c r="R39" s="7"/>
      <c r="S39" s="7"/>
      <c r="T39" s="7"/>
      <c r="U39" s="7"/>
      <c r="V39" s="7"/>
      <c r="W39" s="7"/>
      <c r="X39" s="7"/>
      <c r="Y39" s="7"/>
      <c r="Z39" s="7"/>
    </row>
    <row r="40" spans="1:26" ht="21" customHeight="1" x14ac:dyDescent="0.3">
      <c r="A40" s="7"/>
      <c r="B40" s="11">
        <v>3</v>
      </c>
      <c r="C40" s="45">
        <v>168</v>
      </c>
      <c r="D40" s="45" t="s">
        <v>256</v>
      </c>
      <c r="E40" s="45" t="s">
        <v>236</v>
      </c>
      <c r="F40" s="45">
        <v>28</v>
      </c>
      <c r="G40" s="45">
        <v>50</v>
      </c>
      <c r="H40" s="45">
        <v>3508</v>
      </c>
      <c r="I40" s="45"/>
      <c r="J40" s="45">
        <v>3034</v>
      </c>
      <c r="K40" s="45"/>
      <c r="L40" s="45">
        <v>1224</v>
      </c>
      <c r="M40" s="45"/>
      <c r="N40" s="45">
        <v>0</v>
      </c>
      <c r="P40" s="45" t="s">
        <v>257</v>
      </c>
      <c r="Q40" s="45" t="s">
        <v>258</v>
      </c>
      <c r="R40" s="7"/>
      <c r="S40" s="7"/>
      <c r="T40" s="7"/>
      <c r="U40" s="7"/>
      <c r="V40" s="7"/>
      <c r="W40" s="7"/>
      <c r="X40" s="7"/>
      <c r="Y40" s="7"/>
      <c r="Z40" s="7"/>
    </row>
    <row r="41" spans="1:26" ht="21" customHeight="1" x14ac:dyDescent="0.3">
      <c r="A41" s="7"/>
      <c r="B41" s="11">
        <v>3</v>
      </c>
      <c r="C41" s="45">
        <v>180</v>
      </c>
      <c r="D41" s="45" t="s">
        <v>259</v>
      </c>
      <c r="E41" s="45" t="s">
        <v>236</v>
      </c>
      <c r="F41" s="45">
        <v>28</v>
      </c>
      <c r="G41" s="45">
        <v>50</v>
      </c>
      <c r="H41" s="45">
        <v>3654</v>
      </c>
      <c r="I41" s="45"/>
      <c r="J41" s="45">
        <v>2460</v>
      </c>
      <c r="K41" s="45"/>
      <c r="L41" s="45">
        <v>1612</v>
      </c>
      <c r="M41" s="45"/>
      <c r="N41" s="45">
        <v>0</v>
      </c>
      <c r="P41" s="45" t="s">
        <v>260</v>
      </c>
      <c r="Q41" s="45" t="s">
        <v>261</v>
      </c>
      <c r="R41" s="7"/>
      <c r="S41" s="7"/>
      <c r="T41" s="7"/>
      <c r="U41" s="7"/>
      <c r="V41" s="7"/>
      <c r="W41" s="7"/>
      <c r="X41" s="7"/>
      <c r="Y41" s="7"/>
      <c r="Z41" s="7"/>
    </row>
    <row r="42" spans="1:26" ht="21" customHeight="1" x14ac:dyDescent="0.15">
      <c r="A42" s="7"/>
      <c r="B42" s="7"/>
      <c r="C42" s="12"/>
      <c r="D42" s="12"/>
      <c r="E42" s="13" t="s">
        <v>134</v>
      </c>
      <c r="F42" s="13">
        <f>SUM(F38:F41)</f>
        <v>116</v>
      </c>
      <c r="G42" s="7"/>
      <c r="H42" s="7"/>
      <c r="I42" s="7"/>
      <c r="J42" s="7"/>
      <c r="K42" s="7"/>
      <c r="L42" s="7"/>
      <c r="M42" s="7"/>
      <c r="N42" s="7"/>
      <c r="O42" s="7"/>
      <c r="P42" s="7"/>
      <c r="Q42" s="7"/>
      <c r="R42" s="7"/>
      <c r="S42" s="7"/>
      <c r="T42" s="7"/>
      <c r="U42" s="7"/>
      <c r="V42" s="7"/>
      <c r="W42" s="7"/>
      <c r="X42" s="7"/>
      <c r="Y42" s="7"/>
      <c r="Z42" s="7"/>
    </row>
    <row r="43" spans="1:26" ht="21" customHeight="1" x14ac:dyDescent="0.15">
      <c r="A43" s="7"/>
      <c r="B43" s="7"/>
      <c r="C43" s="12"/>
      <c r="D43" s="12"/>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9" t="s">
        <v>138</v>
      </c>
      <c r="C44" s="9"/>
      <c r="D44" s="9"/>
      <c r="E44" s="9" t="s">
        <v>139</v>
      </c>
      <c r="F44" s="9"/>
      <c r="G44" s="9"/>
      <c r="H44" s="9"/>
      <c r="I44" s="9"/>
      <c r="J44" s="9"/>
      <c r="K44" s="9"/>
      <c r="L44" s="9"/>
      <c r="M44" s="9"/>
      <c r="N44" s="9"/>
      <c r="O44" s="7"/>
      <c r="P44" s="9" t="s">
        <v>140</v>
      </c>
      <c r="Q44" s="9"/>
      <c r="R44" s="7"/>
      <c r="S44" s="7"/>
      <c r="T44" s="7"/>
      <c r="U44" s="7"/>
      <c r="V44" s="7"/>
      <c r="W44" s="7"/>
      <c r="X44" s="7"/>
      <c r="Y44" s="7"/>
      <c r="Z44" s="7"/>
    </row>
    <row r="45" spans="1:26" ht="21" customHeight="1" x14ac:dyDescent="0.15">
      <c r="A45" s="7"/>
      <c r="B45" s="14" t="s">
        <v>141</v>
      </c>
      <c r="C45" s="14" t="s">
        <v>142</v>
      </c>
      <c r="D45" s="15"/>
      <c r="E45" s="82" t="s">
        <v>145</v>
      </c>
      <c r="F45" s="52"/>
      <c r="G45" s="52"/>
      <c r="H45" s="52"/>
      <c r="I45" s="52"/>
      <c r="J45" s="52"/>
      <c r="K45" s="52"/>
      <c r="L45" s="52"/>
      <c r="M45" s="52"/>
      <c r="N45" s="48"/>
      <c r="O45" s="7"/>
      <c r="P45" s="83" t="s">
        <v>267</v>
      </c>
      <c r="Q45" s="84"/>
      <c r="R45" s="7"/>
      <c r="S45" s="7"/>
      <c r="T45" s="7"/>
      <c r="U45" s="7"/>
      <c r="V45" s="7"/>
      <c r="W45" s="7"/>
      <c r="X45" s="7"/>
      <c r="Y45" s="7"/>
      <c r="Z45" s="7"/>
    </row>
    <row r="46" spans="1:26" ht="21" customHeight="1" x14ac:dyDescent="0.15">
      <c r="A46" s="7"/>
      <c r="B46" s="18">
        <v>1</v>
      </c>
      <c r="C46" s="18">
        <v>0</v>
      </c>
      <c r="D46" s="44"/>
      <c r="E46" s="80"/>
      <c r="F46" s="88"/>
      <c r="G46" s="88"/>
      <c r="H46" s="88"/>
      <c r="I46" s="88"/>
      <c r="J46" s="88"/>
      <c r="K46" s="88"/>
      <c r="L46" s="88"/>
      <c r="M46" s="88"/>
      <c r="N46" s="89"/>
      <c r="O46" s="7"/>
      <c r="P46" s="85"/>
      <c r="Q46" s="62"/>
      <c r="R46" s="7"/>
      <c r="S46" s="7"/>
      <c r="T46" s="7"/>
      <c r="U46" s="7"/>
      <c r="V46" s="7"/>
      <c r="W46" s="7"/>
      <c r="X46" s="7"/>
      <c r="Y46" s="7"/>
      <c r="Z46" s="7"/>
    </row>
    <row r="47" spans="1:26" ht="21" customHeight="1" x14ac:dyDescent="0.15">
      <c r="A47" s="7"/>
      <c r="B47" s="18">
        <v>2</v>
      </c>
      <c r="C47" s="18">
        <v>1</v>
      </c>
      <c r="D47" s="44"/>
      <c r="E47" s="80" t="s">
        <v>268</v>
      </c>
      <c r="F47" s="88"/>
      <c r="G47" s="88"/>
      <c r="H47" s="88"/>
      <c r="I47" s="88"/>
      <c r="J47" s="88"/>
      <c r="K47" s="88"/>
      <c r="L47" s="88"/>
      <c r="M47" s="88"/>
      <c r="N47" s="89"/>
      <c r="O47" s="7"/>
      <c r="P47" s="85"/>
      <c r="Q47" s="62"/>
      <c r="R47" s="7"/>
      <c r="S47" s="7"/>
      <c r="T47" s="7"/>
      <c r="U47" s="7"/>
      <c r="V47" s="7"/>
      <c r="W47" s="7"/>
      <c r="X47" s="7"/>
      <c r="Y47" s="7"/>
      <c r="Z47" s="7"/>
    </row>
    <row r="48" spans="1:26" ht="21" customHeight="1" x14ac:dyDescent="0.15">
      <c r="A48" s="7"/>
      <c r="B48" s="18">
        <v>3</v>
      </c>
      <c r="C48" s="18">
        <v>1</v>
      </c>
      <c r="D48" s="44"/>
      <c r="E48" s="80" t="s">
        <v>268</v>
      </c>
      <c r="F48" s="88"/>
      <c r="G48" s="88"/>
      <c r="H48" s="88"/>
      <c r="I48" s="88"/>
      <c r="J48" s="88"/>
      <c r="K48" s="88"/>
      <c r="L48" s="88"/>
      <c r="M48" s="88"/>
      <c r="N48" s="89"/>
      <c r="O48" s="7"/>
      <c r="P48" s="85"/>
      <c r="Q48" s="62"/>
      <c r="R48" s="7"/>
      <c r="S48" s="7"/>
      <c r="T48" s="7"/>
      <c r="U48" s="7"/>
      <c r="V48" s="7"/>
      <c r="W48" s="7"/>
      <c r="X48" s="7"/>
      <c r="Y48" s="7"/>
      <c r="Z48" s="7"/>
    </row>
    <row r="49" spans="1:26" ht="21" customHeight="1" x14ac:dyDescent="0.15">
      <c r="A49" s="7"/>
      <c r="B49" s="18">
        <v>4</v>
      </c>
      <c r="C49" s="18">
        <v>2</v>
      </c>
      <c r="D49" s="44"/>
      <c r="E49" s="80" t="s">
        <v>268</v>
      </c>
      <c r="F49" s="88"/>
      <c r="G49" s="88"/>
      <c r="H49" s="88"/>
      <c r="I49" s="88"/>
      <c r="J49" s="88"/>
      <c r="K49" s="88"/>
      <c r="L49" s="88"/>
      <c r="M49" s="88"/>
      <c r="N49" s="89"/>
      <c r="O49" s="7"/>
      <c r="P49" s="85"/>
      <c r="Q49" s="62"/>
      <c r="R49" s="7"/>
      <c r="S49" s="7"/>
      <c r="T49" s="7"/>
      <c r="U49" s="7"/>
      <c r="V49" s="7"/>
      <c r="W49" s="7"/>
      <c r="X49" s="7"/>
      <c r="Y49" s="7"/>
      <c r="Z49" s="7"/>
    </row>
    <row r="50" spans="1:26" ht="21" customHeight="1" x14ac:dyDescent="0.15">
      <c r="A50" s="7"/>
      <c r="B50" s="18"/>
      <c r="C50" s="18"/>
      <c r="D50" s="19"/>
      <c r="E50" s="80"/>
      <c r="F50" s="52"/>
      <c r="G50" s="52"/>
      <c r="H50" s="52"/>
      <c r="I50" s="52"/>
      <c r="J50" s="52"/>
      <c r="K50" s="52"/>
      <c r="L50" s="52"/>
      <c r="M50" s="52"/>
      <c r="N50" s="48"/>
      <c r="O50" s="7"/>
      <c r="P50" s="86"/>
      <c r="Q50" s="87"/>
      <c r="R50" s="7"/>
      <c r="S50" s="7"/>
      <c r="T50" s="7"/>
      <c r="U50" s="7"/>
      <c r="V50" s="7"/>
      <c r="W50" s="7"/>
      <c r="X50" s="7"/>
      <c r="Y50" s="7"/>
      <c r="Z50" s="7"/>
    </row>
    <row r="51" spans="1:26" ht="22.5"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8"/>
      <c r="O52" s="8"/>
      <c r="P52" s="7"/>
      <c r="Q52" s="7"/>
      <c r="R52" s="7"/>
      <c r="S52" s="7"/>
      <c r="T52" s="7"/>
      <c r="U52" s="7"/>
      <c r="V52" s="7"/>
      <c r="W52" s="7"/>
      <c r="X52" s="7"/>
      <c r="Y52" s="7"/>
      <c r="Z52" s="7"/>
    </row>
    <row r="53" spans="1:26" ht="21" customHeight="1" x14ac:dyDescent="0.15">
      <c r="A53" s="7"/>
      <c r="B53" s="91" t="s">
        <v>198</v>
      </c>
      <c r="C53" s="65"/>
      <c r="D53" s="65"/>
      <c r="E53" s="65"/>
      <c r="F53" s="65"/>
      <c r="G53" s="65"/>
      <c r="H53" s="65"/>
      <c r="I53" s="65"/>
      <c r="J53" s="65"/>
      <c r="K53" s="65"/>
      <c r="L53" s="65"/>
      <c r="M53" s="65"/>
      <c r="N53" s="65"/>
      <c r="O53" s="65"/>
      <c r="P53" s="9"/>
      <c r="Q53" s="9"/>
      <c r="R53" s="7"/>
      <c r="S53" s="7"/>
      <c r="T53" s="7"/>
      <c r="U53" s="7"/>
      <c r="V53" s="7"/>
      <c r="W53" s="7"/>
      <c r="X53" s="7"/>
      <c r="Y53" s="7"/>
      <c r="Z53" s="7"/>
    </row>
    <row r="54" spans="1:26" ht="21" customHeight="1" x14ac:dyDescent="0.15">
      <c r="A54" s="7"/>
      <c r="B54" s="10" t="s">
        <v>110</v>
      </c>
      <c r="C54" s="10" t="s">
        <v>113</v>
      </c>
      <c r="D54" s="10" t="s">
        <v>33</v>
      </c>
      <c r="E54" s="10" t="s">
        <v>114</v>
      </c>
      <c r="F54" s="10" t="s">
        <v>115</v>
      </c>
      <c r="G54" s="10" t="s">
        <v>116</v>
      </c>
      <c r="H54" s="10" t="s">
        <v>117</v>
      </c>
      <c r="I54" s="10" t="s">
        <v>118</v>
      </c>
      <c r="J54" s="10" t="s">
        <v>119</v>
      </c>
      <c r="K54" s="10" t="s">
        <v>120</v>
      </c>
      <c r="L54" s="10" t="s">
        <v>121</v>
      </c>
      <c r="M54" s="10" t="s">
        <v>122</v>
      </c>
      <c r="N54" s="10" t="s">
        <v>123</v>
      </c>
      <c r="O54" s="10" t="s">
        <v>124</v>
      </c>
      <c r="P54" s="10" t="s">
        <v>125</v>
      </c>
      <c r="Q54" s="10" t="s">
        <v>126</v>
      </c>
      <c r="R54" s="7"/>
      <c r="S54" s="7"/>
      <c r="T54" s="7"/>
      <c r="U54" s="7"/>
      <c r="V54" s="7"/>
      <c r="W54" s="7"/>
      <c r="X54" s="7"/>
      <c r="Y54" s="7"/>
      <c r="Z54" s="7"/>
    </row>
    <row r="55" spans="1:26" ht="21" customHeight="1" x14ac:dyDescent="0.15">
      <c r="A55" s="7"/>
      <c r="B55" s="18"/>
      <c r="C55" s="18"/>
      <c r="D55" s="18"/>
      <c r="E55" s="18"/>
      <c r="F55" s="18"/>
      <c r="G55" s="18"/>
      <c r="H55" s="18"/>
      <c r="I55" s="18"/>
      <c r="J55" s="18"/>
      <c r="K55" s="18"/>
      <c r="L55" s="18"/>
      <c r="M55" s="18"/>
      <c r="N55" s="18"/>
      <c r="O55" s="90"/>
      <c r="P55" s="18"/>
      <c r="Q55" s="18"/>
      <c r="R55" s="7"/>
      <c r="S55" s="7"/>
      <c r="T55" s="7"/>
      <c r="U55" s="7"/>
      <c r="V55" s="7"/>
      <c r="W55" s="7"/>
      <c r="X55" s="7"/>
      <c r="Y55" s="7"/>
      <c r="Z55" s="7"/>
    </row>
    <row r="56" spans="1:26" ht="21" customHeight="1" x14ac:dyDescent="0.15">
      <c r="A56" s="7"/>
      <c r="B56" s="18"/>
      <c r="C56" s="18"/>
      <c r="D56" s="18"/>
      <c r="E56" s="18"/>
      <c r="F56" s="18"/>
      <c r="G56" s="18"/>
      <c r="H56" s="18"/>
      <c r="I56" s="18"/>
      <c r="J56" s="18"/>
      <c r="K56" s="18"/>
      <c r="L56" s="18"/>
      <c r="M56" s="18"/>
      <c r="N56" s="18"/>
      <c r="O56" s="55"/>
      <c r="P56" s="18"/>
      <c r="Q56" s="18"/>
      <c r="R56" s="7"/>
      <c r="S56" s="7"/>
      <c r="T56" s="7"/>
      <c r="U56" s="7"/>
      <c r="V56" s="7"/>
      <c r="W56" s="7"/>
      <c r="X56" s="7"/>
      <c r="Y56" s="7"/>
      <c r="Z56" s="7"/>
    </row>
    <row r="57" spans="1:26" ht="21" customHeight="1" x14ac:dyDescent="0.15">
      <c r="A57" s="7"/>
      <c r="B57" s="18"/>
      <c r="C57" s="18"/>
      <c r="D57" s="18"/>
      <c r="E57" s="18"/>
      <c r="F57" s="18"/>
      <c r="G57" s="18"/>
      <c r="H57" s="18"/>
      <c r="I57" s="18"/>
      <c r="J57" s="18"/>
      <c r="K57" s="18"/>
      <c r="L57" s="18"/>
      <c r="M57" s="18"/>
      <c r="N57" s="18"/>
      <c r="O57" s="55"/>
      <c r="P57" s="18"/>
      <c r="Q57" s="18"/>
      <c r="R57" s="7"/>
      <c r="S57" s="7"/>
      <c r="T57" s="7"/>
      <c r="U57" s="7"/>
      <c r="V57" s="7"/>
      <c r="W57" s="7"/>
      <c r="X57" s="7"/>
      <c r="Y57" s="7"/>
      <c r="Z57" s="7"/>
    </row>
    <row r="58" spans="1:26" ht="21" customHeight="1" x14ac:dyDescent="0.15">
      <c r="A58" s="7"/>
      <c r="B58" s="18"/>
      <c r="C58" s="18"/>
      <c r="D58" s="18"/>
      <c r="E58" s="18"/>
      <c r="F58" s="18"/>
      <c r="G58" s="18"/>
      <c r="H58" s="18"/>
      <c r="I58" s="18"/>
      <c r="J58" s="18"/>
      <c r="K58" s="18"/>
      <c r="L58" s="18"/>
      <c r="M58" s="18"/>
      <c r="N58" s="18"/>
      <c r="O58" s="56"/>
      <c r="P58" s="18"/>
      <c r="Q58" s="18"/>
      <c r="R58" s="7"/>
      <c r="S58" s="7"/>
      <c r="T58" s="7"/>
      <c r="U58" s="7"/>
      <c r="V58" s="7"/>
      <c r="W58" s="7"/>
      <c r="X58" s="7"/>
      <c r="Y58" s="7"/>
      <c r="Z58" s="7"/>
    </row>
    <row r="59" spans="1:26" ht="21" customHeight="1" x14ac:dyDescent="0.15">
      <c r="A59" s="7"/>
      <c r="B59" s="7"/>
      <c r="C59" s="12"/>
      <c r="D59" s="12"/>
      <c r="E59" s="13" t="s">
        <v>134</v>
      </c>
      <c r="F59" s="13">
        <f>SUM(F55:F58)</f>
        <v>0</v>
      </c>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12"/>
      <c r="D60" s="12"/>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9" t="s">
        <v>138</v>
      </c>
      <c r="C61" s="9"/>
      <c r="D61" s="9"/>
      <c r="E61" s="9" t="s">
        <v>139</v>
      </c>
      <c r="F61" s="9"/>
      <c r="G61" s="9"/>
      <c r="H61" s="9"/>
      <c r="I61" s="9"/>
      <c r="J61" s="9"/>
      <c r="K61" s="9"/>
      <c r="L61" s="9"/>
      <c r="M61" s="9"/>
      <c r="N61" s="9"/>
      <c r="O61" s="7"/>
      <c r="P61" s="9" t="s">
        <v>140</v>
      </c>
      <c r="Q61" s="9"/>
      <c r="R61" s="7"/>
      <c r="S61" s="7"/>
      <c r="T61" s="7"/>
      <c r="U61" s="7"/>
      <c r="V61" s="7"/>
      <c r="W61" s="7"/>
      <c r="X61" s="7"/>
      <c r="Y61" s="7"/>
      <c r="Z61" s="7"/>
    </row>
    <row r="62" spans="1:26" ht="21" customHeight="1" x14ac:dyDescent="0.15">
      <c r="A62" s="7"/>
      <c r="B62" s="14" t="s">
        <v>141</v>
      </c>
      <c r="C62" s="14" t="s">
        <v>142</v>
      </c>
      <c r="D62" s="15"/>
      <c r="E62" s="82" t="s">
        <v>145</v>
      </c>
      <c r="F62" s="52"/>
      <c r="G62" s="52"/>
      <c r="H62" s="52"/>
      <c r="I62" s="52"/>
      <c r="J62" s="52"/>
      <c r="K62" s="52"/>
      <c r="L62" s="52"/>
      <c r="M62" s="52"/>
      <c r="N62" s="48"/>
      <c r="O62" s="7"/>
      <c r="P62" s="79"/>
      <c r="Q62" s="59"/>
      <c r="R62" s="7"/>
      <c r="S62" s="7"/>
      <c r="T62" s="7"/>
      <c r="U62" s="7"/>
      <c r="V62" s="7"/>
      <c r="W62" s="7"/>
      <c r="X62" s="7"/>
      <c r="Y62" s="7"/>
      <c r="Z62" s="7"/>
    </row>
    <row r="63" spans="1:26" ht="21" customHeight="1" x14ac:dyDescent="0.15">
      <c r="A63" s="7"/>
      <c r="B63" s="18">
        <v>1</v>
      </c>
      <c r="C63" s="18">
        <v>0</v>
      </c>
      <c r="D63" s="19"/>
      <c r="E63" s="80"/>
      <c r="F63" s="52"/>
      <c r="G63" s="52"/>
      <c r="H63" s="52"/>
      <c r="I63" s="52"/>
      <c r="J63" s="52"/>
      <c r="K63" s="52"/>
      <c r="L63" s="52"/>
      <c r="M63" s="52"/>
      <c r="N63" s="48"/>
      <c r="O63" s="7"/>
      <c r="P63" s="61"/>
      <c r="Q63" s="62"/>
      <c r="R63" s="7"/>
      <c r="S63" s="7"/>
      <c r="T63" s="7"/>
      <c r="U63" s="7"/>
      <c r="V63" s="7"/>
      <c r="W63" s="7"/>
      <c r="X63" s="7"/>
      <c r="Y63" s="7"/>
      <c r="Z63" s="7"/>
    </row>
    <row r="64" spans="1:26" ht="21" customHeight="1" x14ac:dyDescent="0.15">
      <c r="A64" s="7"/>
      <c r="B64" s="18">
        <v>2</v>
      </c>
      <c r="C64" s="18">
        <v>0</v>
      </c>
      <c r="D64" s="19"/>
      <c r="E64" s="80"/>
      <c r="F64" s="52"/>
      <c r="G64" s="52"/>
      <c r="H64" s="52"/>
      <c r="I64" s="52"/>
      <c r="J64" s="52"/>
      <c r="K64" s="52"/>
      <c r="L64" s="52"/>
      <c r="M64" s="52"/>
      <c r="N64" s="48"/>
      <c r="O64" s="7"/>
      <c r="P64" s="61"/>
      <c r="Q64" s="62"/>
      <c r="R64" s="7"/>
      <c r="S64" s="7"/>
      <c r="T64" s="7"/>
      <c r="U64" s="7"/>
      <c r="V64" s="7"/>
      <c r="W64" s="7"/>
      <c r="X64" s="7"/>
      <c r="Y64" s="7"/>
      <c r="Z64" s="7"/>
    </row>
    <row r="65" spans="1:26" ht="21" customHeight="1" x14ac:dyDescent="0.15">
      <c r="A65" s="7"/>
      <c r="B65" s="18">
        <v>3</v>
      </c>
      <c r="C65" s="18">
        <v>0</v>
      </c>
      <c r="D65" s="19"/>
      <c r="E65" s="80"/>
      <c r="F65" s="52"/>
      <c r="G65" s="52"/>
      <c r="H65" s="52"/>
      <c r="I65" s="52"/>
      <c r="J65" s="52"/>
      <c r="K65" s="52"/>
      <c r="L65" s="52"/>
      <c r="M65" s="52"/>
      <c r="N65" s="48"/>
      <c r="O65" s="7"/>
      <c r="P65" s="61"/>
      <c r="Q65" s="62"/>
      <c r="R65" s="7"/>
      <c r="S65" s="7"/>
      <c r="T65" s="7"/>
      <c r="U65" s="7"/>
      <c r="V65" s="7"/>
      <c r="W65" s="7"/>
      <c r="X65" s="7"/>
      <c r="Y65" s="7"/>
      <c r="Z65" s="7"/>
    </row>
    <row r="66" spans="1:26" ht="21" customHeight="1" x14ac:dyDescent="0.15">
      <c r="A66" s="7"/>
      <c r="B66" s="18">
        <v>4</v>
      </c>
      <c r="C66" s="18">
        <v>0</v>
      </c>
      <c r="D66" s="19"/>
      <c r="E66" s="80"/>
      <c r="F66" s="52"/>
      <c r="G66" s="52"/>
      <c r="H66" s="52"/>
      <c r="I66" s="52"/>
      <c r="J66" s="52"/>
      <c r="K66" s="52"/>
      <c r="L66" s="52"/>
      <c r="M66" s="52"/>
      <c r="N66" s="48"/>
      <c r="O66" s="7"/>
      <c r="P66" s="61"/>
      <c r="Q66" s="62"/>
      <c r="R66" s="7"/>
      <c r="S66" s="7"/>
      <c r="T66" s="7"/>
      <c r="U66" s="7"/>
      <c r="V66" s="7"/>
      <c r="W66" s="7"/>
      <c r="X66" s="7"/>
      <c r="Y66" s="7"/>
      <c r="Z66" s="7"/>
    </row>
    <row r="67" spans="1:26" ht="21" customHeight="1" x14ac:dyDescent="0.15">
      <c r="A67" s="7"/>
      <c r="B67" s="18" t="s">
        <v>157</v>
      </c>
      <c r="C67" s="18" t="s">
        <v>157</v>
      </c>
      <c r="D67" s="19"/>
      <c r="E67" s="80"/>
      <c r="F67" s="52"/>
      <c r="G67" s="52"/>
      <c r="H67" s="52"/>
      <c r="I67" s="52"/>
      <c r="J67" s="52"/>
      <c r="K67" s="52"/>
      <c r="L67" s="52"/>
      <c r="M67" s="52"/>
      <c r="N67" s="48"/>
      <c r="O67" s="7"/>
      <c r="P67" s="64"/>
      <c r="Q67" s="65"/>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1" customHeight="1"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1" customHeight="1"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1" customHeight="1"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1" customHeight="1"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21"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21"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21"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21"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21"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21"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21"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21"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21"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21"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21"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21"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21"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21"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21"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21"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21"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21"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21"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21"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21"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21"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21"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21"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21"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21"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21"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21"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21"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21"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21"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21"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21"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21"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21"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21"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21"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21"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21"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21"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21"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21"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21"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21"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21"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21"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21"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3">
    <mergeCell ref="P62:Q67"/>
    <mergeCell ref="O55:O58"/>
    <mergeCell ref="E33:N33"/>
    <mergeCell ref="E45:N45"/>
    <mergeCell ref="B36:O36"/>
    <mergeCell ref="B53:O53"/>
    <mergeCell ref="E66:N66"/>
    <mergeCell ref="E67:N67"/>
    <mergeCell ref="E65:N65"/>
    <mergeCell ref="E62:N62"/>
    <mergeCell ref="E63:N63"/>
    <mergeCell ref="E64:N64"/>
    <mergeCell ref="B19:O19"/>
    <mergeCell ref="P45:Q50"/>
    <mergeCell ref="P28:Q33"/>
    <mergeCell ref="E49:N49"/>
    <mergeCell ref="E50:N50"/>
    <mergeCell ref="B2:O2"/>
    <mergeCell ref="P11:Q16"/>
    <mergeCell ref="E48:N48"/>
    <mergeCell ref="E46:N46"/>
    <mergeCell ref="E47:N47"/>
    <mergeCell ref="E29:N29"/>
    <mergeCell ref="E28:N28"/>
    <mergeCell ref="E15:N15"/>
    <mergeCell ref="E16:N16"/>
    <mergeCell ref="E30:N30"/>
    <mergeCell ref="E14:N14"/>
    <mergeCell ref="E13:N13"/>
    <mergeCell ref="E11:N11"/>
    <mergeCell ref="E12:N12"/>
    <mergeCell ref="E31:N31"/>
    <mergeCell ref="E32:N32"/>
  </mergeCell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created xsi:type="dcterms:W3CDTF">2017-04-11T07:08:16Z</dcterms:created>
  <dcterms:modified xsi:type="dcterms:W3CDTF">2017-05-11T05:54:36Z</dcterms:modified>
</cp:coreProperties>
</file>