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lb-test/GitHub/BULL_data/plan/02_quest_design/"/>
    </mc:Choice>
  </mc:AlternateContent>
  <bookViews>
    <workbookView xWindow="1420" yWindow="1220" windowWidth="21060" windowHeight="1924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5" l="1"/>
  <c r="F25" i="5"/>
  <c r="F8" i="5"/>
  <c r="F8" i="4"/>
  <c r="O14" i="3"/>
  <c r="O13" i="3"/>
  <c r="O12" i="3"/>
  <c r="C62" i="1"/>
  <c r="C61" i="1"/>
  <c r="C60" i="1"/>
  <c r="E19" i="1"/>
  <c r="E18" i="1"/>
  <c r="E17" i="1"/>
  <c r="E16" i="1"/>
  <c r="E15" i="1"/>
  <c r="E14" i="1"/>
  <c r="E13" i="1"/>
  <c r="E12" i="1"/>
  <c r="E7" i="1"/>
  <c r="E6" i="1"/>
</calcChain>
</file>

<file path=xl/sharedStrings.xml><?xml version="1.0" encoding="utf-8"?>
<sst xmlns="http://schemas.openxmlformats.org/spreadsheetml/2006/main" count="514" uniqueCount="282">
  <si>
    <t>クエストの位置付け</t>
  </si>
  <si>
    <t>上級</t>
  </si>
  <si>
    <t>取得方法</t>
  </si>
  <si>
    <t>クエスト基礎設計フォーマット</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</si>
  <si>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</si>
  <si>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</si>
  <si>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</si>
  <si>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</si>
  <si>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</si>
  <si>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</si>
  <si>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</si>
  <si>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</si>
  <si>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</si>
  <si>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</si>
  <si>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</si>
  <si>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</si>
  <si>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</si>
  <si>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</si>
  <si>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</si>
  <si>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</si>
  <si>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</si>
  <si>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</si>
  <si>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</si>
  <si>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</si>
  <si>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</si>
  <si>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</si>
  <si>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</si>
  <si>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</si>
  <si>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</si>
  <si>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</si>
  <si>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</si>
  <si>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</si>
  <si>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</si>
  <si>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</si>
  <si>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ユニットID</t>
  </si>
  <si>
    <t>SS(Level:99)</t>
  </si>
  <si>
    <t>ユニット名</t>
  </si>
  <si>
    <t>S(Level:99)</t>
  </si>
  <si>
    <t>属性</t>
  </si>
  <si>
    <t>種族A</t>
  </si>
  <si>
    <t>SSS(Level:99)</t>
  </si>
  <si>
    <t>種族B</t>
  </si>
  <si>
    <t>キラーチェック</t>
  </si>
  <si>
    <t>ボスユニット画像１</t>
  </si>
  <si>
    <t>超上級者の遊び場。★６まで育ち、なおかつ下手なガチャキャラ、フェス当たりよりも強いユニットが手に入る。フェス限ユニットの使いみちその１。</t>
  </si>
  <si>
    <t>超ウィザード級</t>
  </si>
  <si>
    <t>ボスユニット画像２</t>
  </si>
  <si>
    <t>超上級者の遊び場。下手なガチャキャラ、フェス当たりよりも強いユニットが手に入る。フェス限ユニットの使いみちその２。</t>
  </si>
  <si>
    <t>ウィザード級</t>
  </si>
  <si>
    <t>認識合わせ</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</si>
  <si>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</si>
  <si>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</si>
  <si>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</si>
  <si>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</si>
  <si>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</si>
  <si>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</si>
  <si>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</si>
  <si>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</si>
  <si>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</si>
  <si>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</si>
  <si>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</si>
  <si>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</si>
  <si>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</si>
  <si>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</si>
  <si>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</si>
  <si>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</si>
  <si>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</si>
  <si>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</si>
  <si>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</si>
  <si>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</si>
  <si>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</si>
  <si>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</si>
  <si>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</si>
  <si>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</si>
  <si>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</si>
  <si>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</si>
  <si>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</si>
  <si>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</si>
  <si>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</si>
  <si>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</si>
  <si>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</si>
  <si>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</si>
  <si>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</si>
  <si>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</si>
  <si>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クエストの位置づけ（プルダウン選択）</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</si>
  <si>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</si>
  <si>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</si>
  <si>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</si>
  <si>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</si>
  <si>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</si>
  <si>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</si>
  <si>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</si>
  <si>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</si>
  <si>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</si>
  <si>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</si>
  <si>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</si>
  <si>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</si>
  <si>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</si>
  <si>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</si>
  <si>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</si>
  <si>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 xml:space="preserve">(R5)1220/(R6)1221        </t>
  </si>
  <si>
    <t>対抗ユニット画像１</t>
  </si>
  <si>
    <t>対抗ユニット画像２</t>
  </si>
  <si>
    <t>シェイクスピア</t>
  </si>
  <si>
    <t>属性（プルダウン選択）</t>
  </si>
  <si>
    <t>種族A（プルダウン選択）</t>
  </si>
  <si>
    <t>種族B（プルダウン選択）</t>
  </si>
  <si>
    <t>none</t>
  </si>
  <si>
    <t>タイプ（プルダウン選択）</t>
  </si>
  <si>
    <t>balance</t>
  </si>
  <si>
    <t>対抗ユニット情報</t>
  </si>
  <si>
    <t>(R5)1226/(R6)1227</t>
  </si>
  <si>
    <t>トルストイ</t>
  </si>
  <si>
    <t>ステージ制限
　※超級は必須</t>
  </si>
  <si>
    <t>制限１</t>
  </si>
  <si>
    <t>制限２</t>
  </si>
  <si>
    <t>-</t>
  </si>
  <si>
    <t>ステージギミック</t>
  </si>
  <si>
    <t>ギミック１</t>
  </si>
  <si>
    <t>ギミック２</t>
  </si>
  <si>
    <t>エネミーギミック</t>
  </si>
  <si>
    <t>お邪魔パネル</t>
  </si>
  <si>
    <t>ダメージパネル(スキルで対応できるレベル)</t>
  </si>
  <si>
    <t>キラー対象</t>
  </si>
  <si>
    <t>キラー１</t>
  </si>
  <si>
    <t>キラーを1つ設定する(トルストイの活躍を阻害するキャラを止める)</t>
  </si>
  <si>
    <t>キラー２</t>
  </si>
  <si>
    <t>対応できるユニット数</t>
  </si>
  <si>
    <t>フロア構成（プルダウン選択）</t>
  </si>
  <si>
    <t>背景画像指定</t>
  </si>
  <si>
    <t>※要デザイナー確認</t>
  </si>
  <si>
    <t>背景(予め指定されている場合のみ張ります)</t>
  </si>
  <si>
    <t>クエストの位置付け
（運営としての目的）</t>
  </si>
  <si>
    <t>・新規ユーザー定着
・世界観を楽しませる
・ギミックチャレンジ
・上位コンテンツ
・エンドコンテンツ
・・・など</t>
  </si>
  <si>
    <t>クエストの難易度</t>
  </si>
  <si>
    <t>※ウィザード級だけど、
実際の難易度は？
といった項目です。</t>
  </si>
  <si>
    <t>ユーザー体験</t>
  </si>
  <si>
    <t>目的</t>
  </si>
  <si>
    <t>要件：優先度最高</t>
  </si>
  <si>
    <t>要件：優先度高</t>
  </si>
  <si>
    <t>要件：優先度中</t>
  </si>
  <si>
    <t>要件：優先度低</t>
  </si>
  <si>
    <t>なし</t>
  </si>
  <si>
    <t>特殊要件：特命
特定ユニットを
止めるなど。</t>
  </si>
  <si>
    <t>専用セリフ</t>
  </si>
  <si>
    <t>ユニット１</t>
  </si>
  <si>
    <t>ユニット２</t>
  </si>
  <si>
    <t>ユニット３</t>
  </si>
  <si>
    <t>ステージギミック早見表
 (2016/7/4更新)
 ※パーティの組み方に影響を与える戦略要素</t>
  </si>
  <si>
    <t>クリア報酬</t>
  </si>
  <si>
    <t>補足</t>
  </si>
  <si>
    <t>活躍させたいユニット＝想定パーティ</t>
  </si>
  <si>
    <t>ラベル</t>
  </si>
  <si>
    <t>概要コメント・要件定義時の選定理由など</t>
  </si>
  <si>
    <t>■スキル:
1体に超大ダメージ、2ターンの間、緑属性ユニットのCパネル生成短縮(大)+攻撃力をUP(ダメージパネルを吸収し効果UP)
■Cスキル;
1体に特大ダメージ+2ターン防御力小UP
■ability:
お邪魔パネルブレイク
スキル/Cスキル/アビリティ　全てにおいてシェイクスピアに最適
https://docs.google.com/spreadsheets/d/10DZMT_lgDZX29XJobLtT9MvFyyo-H1YmcJidA024Bqw/edit#gid=1862003129</t>
  </si>
  <si>
    <t>ルピカ</t>
  </si>
  <si>
    <t>アザゼル</t>
  </si>
  <si>
    <t>SS</t>
  </si>
  <si>
    <t>夏目</t>
  </si>
  <si>
    <t>フロア構成</t>
  </si>
  <si>
    <t>▼想定パーティー　：　想定パーティでのプレイ感</t>
  </si>
  <si>
    <t>▼未対策パーティー1　：　想定パーティの低レベル設定ではどうなるか</t>
  </si>
  <si>
    <t>フロア１</t>
  </si>
  <si>
    <t>攻撃力・HP・Speed</t>
  </si>
  <si>
    <t>概要・行動パターン</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</si>
  <si>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</si>
  <si>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</si>
  <si>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</si>
  <si>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</si>
  <si>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</si>
  <si>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</si>
  <si>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</si>
  <si>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</si>
  <si>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</si>
  <si>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</si>
  <si>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</si>
  <si>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</si>
  <si>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</si>
  <si>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</si>
  <si>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</si>
  <si>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フロア２</t>
  </si>
  <si>
    <t>フロア３</t>
  </si>
  <si>
    <t>合計コスト</t>
  </si>
  <si>
    <t>▼各エリア所感</t>
  </si>
  <si>
    <t>プレイヤー習熟度（初級者、中級者、上級者）</t>
  </si>
  <si>
    <t>所感</t>
  </si>
  <si>
    <t>エリア</t>
  </si>
  <si>
    <t>コンティニュー</t>
  </si>
  <si>
    <t>コンティニュー理由</t>
  </si>
  <si>
    <t>調整点</t>
  </si>
  <si>
    <t>シェイクスピア
(3ゲージ目)</t>
    <phoneticPr fontId="9"/>
  </si>
  <si>
    <t>シェイクスピア
(2ゲージ目)</t>
    <phoneticPr fontId="9"/>
  </si>
  <si>
    <t>シェイクスピア
(1ゲージ目)</t>
    <phoneticPr fontId="9"/>
  </si>
  <si>
    <t>US: 赤パネルを緑パネルに、青パネルを黄パネルに変換+3ターン赤パネルの出現率DOWN
CS: 1体に大ダメージ　ゴッドに効果特大
A: 自身が先頭の時、お邪魔パネルを破壊できる</t>
    <phoneticPr fontId="9"/>
  </si>
  <si>
    <t>US: 2ターンの間タップ回数を1にする代わりに、すべてのパネルを緑パネルに変換し、1ターン緑パネルの出現率大UP
CS: ヒューマンに効果特大の単体ダメージ+1ターン攻撃力小UP
A：自身が先頭の時、お邪魔パネルを破壊できる</t>
    <phoneticPr fontId="9"/>
  </si>
  <si>
    <t>US: 赤パネルを黄パネルに変換+ダメージパネルをハートパネルに変換、2ターンの間ハートボムパネルが確率で出現
CS: 1体に特大ダメージ Unknownに効果超大+1ターン回復力小UP
A: 自身の攻撃対象が種族Unknownの場合全ての攻撃の威力をUP</t>
    <phoneticPr fontId="9"/>
  </si>
  <si>
    <t>緑</t>
    <phoneticPr fontId="9"/>
  </si>
  <si>
    <t>黄</t>
    <phoneticPr fontId="9"/>
  </si>
  <si>
    <t>緑</t>
    <phoneticPr fontId="9"/>
  </si>
  <si>
    <t>黄</t>
    <phoneticPr fontId="9"/>
  </si>
  <si>
    <t>クララ</t>
    <phoneticPr fontId="9"/>
  </si>
  <si>
    <t>ヴェルサイユ</t>
    <phoneticPr fontId="9"/>
  </si>
  <si>
    <t>　</t>
    <phoneticPr fontId="9"/>
  </si>
  <si>
    <t>ルキフグス</t>
    <phoneticPr fontId="9"/>
  </si>
  <si>
    <t>ヘラクレス</t>
    <phoneticPr fontId="9"/>
  </si>
  <si>
    <t>マンモン</t>
    <phoneticPr fontId="9"/>
  </si>
  <si>
    <t xml:space="preserve">
1ターン：緑属性キラー全体攻撃
２ターン；お邪魔パネル生成（少)+全体攻撃
HP50%以下：ダメージパネル生成+全体攻撃
ヴェルサイユ死亡：攻撃頻度1
</t>
    <phoneticPr fontId="9"/>
  </si>
  <si>
    <t xml:space="preserve">
通常：赤属性キラー攻撃
ヘラクレス死亡：攻撃力UP
ルキフグス死亡：防御UP
</t>
    <phoneticPr fontId="9"/>
  </si>
  <si>
    <r>
      <t xml:space="preserve">
開幕：コスト54以上キラー
通常</t>
    </r>
    <r>
      <rPr>
        <strike/>
        <sz val="12"/>
        <color rgb="FFFF0000"/>
        <rFont val="MS PGothic"/>
        <family val="3"/>
        <charset val="128"/>
      </rPr>
      <t>(50%)</t>
    </r>
    <r>
      <rPr>
        <sz val="12"/>
        <color rgb="FF0070C0"/>
        <rFont val="MS PGothic"/>
        <family val="3"/>
        <charset val="128"/>
      </rPr>
      <t xml:space="preserve">:ゴッドキラー全体攻撃
クララ死亡：攻撃力UP
ルキフグス死亡：防御UP
</t>
    </r>
    <phoneticPr fontId="9"/>
  </si>
  <si>
    <t>トルストイ</t>
    <phoneticPr fontId="9"/>
  </si>
  <si>
    <t>ルピカ</t>
    <phoneticPr fontId="9"/>
  </si>
  <si>
    <t>凶天慟地の覇腕 アザゼル</t>
    <phoneticPr fontId="9"/>
  </si>
  <si>
    <t>夏目</t>
    <phoneticPr fontId="9"/>
  </si>
  <si>
    <t>MAX</t>
    <phoneticPr fontId="9"/>
  </si>
  <si>
    <t>DWizS</t>
    <phoneticPr fontId="9"/>
  </si>
  <si>
    <t>DWizS</t>
    <phoneticPr fontId="9"/>
  </si>
  <si>
    <t>1体に超大ダメージ+2ターンの間、緑属性ユニットのCパネル生成短縮(大)+攻撃力をUP(ダメージパネルを吸収し効果UP)</t>
  </si>
  <si>
    <t>1体に特大ダメージ+2ターン防御力小UP</t>
  </si>
  <si>
    <t>赤パネルを緑パネルに、青パネルを黄パネルに変換+3ターン赤パネルの出現率DOWN</t>
  </si>
  <si>
    <t>2ターンの間タップ回数を1にする代わりに、すべてのパネルを緑パネルに変換し、1ターン緑パネルの出現率大UP</t>
  </si>
  <si>
    <t>ヒューマンに効果特大の 単体ダメージ+1ターン攻撃力小UP</t>
  </si>
  <si>
    <t>赤パネルを黄パネルに変換、ダメージパネルをハートパネルに変換+2ターンの間ハートボムパネルが確率出現</t>
  </si>
  <si>
    <t>1体に特大ダメージ Unknownに効果超大+1ターン回復力小UP</t>
  </si>
  <si>
    <t>PreSS</t>
    <phoneticPr fontId="9"/>
  </si>
  <si>
    <t>PreSS</t>
    <phoneticPr fontId="9"/>
  </si>
  <si>
    <r>
      <t xml:space="preserve">
通常：赤パネルをお邪魔パネルに変換</t>
    </r>
    <r>
      <rPr>
        <sz val="12"/>
        <color rgb="FFFF0000"/>
        <rFont val="MS PGothic"/>
        <family val="3"/>
        <charset val="128"/>
      </rPr>
      <t>+攻撃</t>
    </r>
    <r>
      <rPr>
        <sz val="12"/>
        <color rgb="FF0070C0"/>
        <rFont val="MS PGothic"/>
        <family val="3"/>
        <charset val="128"/>
      </rPr>
      <t xml:space="preserve">
ヘラクレス死亡：攻撃力UP
クララ死亡：防御UP
</t>
    </r>
    <phoneticPr fontId="9"/>
  </si>
  <si>
    <t>PremiumSS</t>
  </si>
  <si>
    <t>破築の連創 ルピカ</t>
  </si>
  <si>
    <t>DropWizS</t>
  </si>
  <si>
    <t>凶天慟地の覇腕 アザゼル</t>
  </si>
  <si>
    <t>1体に大ダメージ ゴッドに効果超大</t>
  </si>
  <si>
    <t>恋狩の色星主 彦星</t>
    <phoneticPr fontId="9"/>
  </si>
  <si>
    <t>▼未対策パーティー２　：　緑単色(彦星x2)</t>
    <phoneticPr fontId="9"/>
  </si>
  <si>
    <t>ランダムで最大7つ緑ボムパネル(大)を生成+2ターンハートボムパネルをドロップ</t>
  </si>
  <si>
    <t>1体に超大ダメージ+ 1ターン緑属性の回復力中UP</t>
    <phoneticPr fontId="9"/>
  </si>
  <si>
    <t>▼未対策パーティー３　：　黄単色</t>
    <phoneticPr fontId="9"/>
  </si>
  <si>
    <t>虚塔の神王 マルドゥク</t>
  </si>
  <si>
    <t>徹宵悪戯の甘美魔 ドルチェ</t>
  </si>
  <si>
    <t>2ターン黄属性の攻撃力、回復力を超大UPする+青・お邪魔パネルを吸収してHP大回復</t>
  </si>
  <si>
    <t>1体に超大ダメージ+ 1ターン黄属性の防御力UP</t>
  </si>
  <si>
    <t>ハートパネルとお邪魔パネルを黄ボムパネルに変換+HP回復(青パネルを吸収して効果UP)</t>
  </si>
  <si>
    <t>1体に大ダメージ +マシンに効果超大</t>
  </si>
  <si>
    <t>1G、ボムパネルの爆風にダメージパネルが巻き込まれ死亡。
3G、回復ではなく整地に走ってしまったため耐えきれずに死亡。</t>
    <rPh sb="9" eb="11">
      <t>バクフウニ</t>
    </rPh>
    <rPh sb="32" eb="34">
      <t>カイフクデハナク</t>
    </rPh>
    <rPh sb="38" eb="40">
      <t>セイチニハシッテシマッタタメ</t>
    </rPh>
    <rPh sb="50" eb="51">
      <t>タエキレズニシボウ</t>
    </rPh>
    <phoneticPr fontId="9"/>
  </si>
  <si>
    <t>1G・
3G</t>
    <phoneticPr fontId="9"/>
  </si>
  <si>
    <t>ルキフグスの攻撃頻度が1の時に死亡することが多い</t>
    <rPh sb="6" eb="8">
      <t>コウゲキ</t>
    </rPh>
    <rPh sb="8" eb="10">
      <t>コウドウヒンドガ</t>
    </rPh>
    <rPh sb="15" eb="17">
      <t>シボウスルコトガオオイ</t>
    </rPh>
    <phoneticPr fontId="9"/>
  </si>
  <si>
    <t>マンモンの攻撃頻度が1の時に死亡することが多い</t>
    <rPh sb="7" eb="9">
      <t>コウドウヒンドガ</t>
    </rPh>
    <rPh sb="14" eb="16">
      <t>シボウスルコトガオオイ</t>
    </rPh>
    <phoneticPr fontId="9"/>
  </si>
  <si>
    <t>5プレイほど行ったがフロア1を超える事ができなかった。
コンティニューしてフロア2まで言っても同様で、回復力がまったく足りず。</t>
    <phoneticPr fontId="9"/>
  </si>
  <si>
    <t>火力、回復力がまったく足りず</t>
    <phoneticPr fontId="9"/>
  </si>
  <si>
    <t>緑キラーによる2万ダメージで死亡</t>
    <phoneticPr fontId="9"/>
  </si>
  <si>
    <r>
      <t xml:space="preserve">1、２、３フロア目ともに緑キラーやゴッドキラーによるダメージで常に死亡する危険があった。一方、彦星の回復力はやはり強く、ノーコンでのクリアも十分可能と思われる。
</t>
    </r>
    <r>
      <rPr>
        <sz val="14"/>
        <color rgb="FFFF0000"/>
        <rFont val="MS PGothic"/>
        <family val="3"/>
        <charset val="128"/>
      </rPr>
      <t xml:space="preserve">↑
対策として1フロア目のゴッドキラーを強めにし、彦星二体ではまずクリア不可とします。
</t>
    </r>
    <phoneticPr fontId="9"/>
  </si>
  <si>
    <t>2ゲージ目</t>
    <phoneticPr fontId="9"/>
  </si>
  <si>
    <t>ダメージパネルの処理ができないまま耐久していて死亡</t>
    <phoneticPr fontId="9"/>
  </si>
  <si>
    <r>
      <t xml:space="preserve">キラーがない分、非想定2のように、想定外に死亡する事は起きにくいように思われる。
お邪魔パネルの処理や、回復要員もいるため十分にクリア可能。
</t>
    </r>
    <r>
      <rPr>
        <sz val="14"/>
        <color rgb="FFFF0000"/>
        <rFont val="MS PGothic"/>
        <family val="3"/>
        <charset val="128"/>
      </rPr>
      <t>↑</t>
    </r>
    <r>
      <rPr>
        <sz val="14"/>
        <color rgb="FF000000"/>
        <rFont val="MS PGothic"/>
        <family val="3"/>
        <charset val="128"/>
      </rPr>
      <t xml:space="preserve">
</t>
    </r>
    <r>
      <rPr>
        <sz val="14"/>
        <color rgb="FFFF0000"/>
        <rFont val="MS PGothic"/>
        <family val="3"/>
        <charset val="128"/>
      </rPr>
      <t>黄単色対策としてボスフロアの3ゲージ目に黄属性キラーを含めて単色PTを牽制します</t>
    </r>
    <phoneticPr fontId="9"/>
  </si>
  <si>
    <t xml:space="preserve">1フロア目と2フロア目の攻撃頻度での運要素が高いように感じた。
勝ちパターンを見つけるまでが厳しいが、慣れてしまえばボスフロアまで行くのはパターン化が可能。
ボスフロアでは回復と整地のどちらを優先させるかでその後の生存に直結する内容だった。
夏目漱石の回復パネル変換がダメージパネルのみなのと、ハートボムパネルドロップがダメージパネルがドロップする環境下で邪魔に感じたため、夏目漱石を別の優秀な回復タイプに変更すればさらに余裕が生まれるのではないかと感じた。
最終的には3G目まで到達できたが、回復がままならなかったため死亡した。
お邪魔パネルの処理を優先してしまい、回復を失念していたための敗北であるため、回復をしっかりと意識していれば勝てていたのではないかと考える。
</t>
    <rPh sb="12" eb="16">
      <t>コウゲキヒンドデノ</t>
    </rPh>
    <rPh sb="18" eb="21">
      <t>ウンヨウソガ</t>
    </rPh>
    <rPh sb="22" eb="23">
      <t>タカイヨウニカンジタ</t>
    </rPh>
    <rPh sb="32" eb="33">
      <t>カチパターンヲ</t>
    </rPh>
    <rPh sb="39" eb="40">
      <t>ミツケルマデガ</t>
    </rPh>
    <rPh sb="46" eb="47">
      <t>キビシイ</t>
    </rPh>
    <rPh sb="51" eb="52">
      <t>ナレテシマエバ</t>
    </rPh>
    <rPh sb="65" eb="66">
      <t>イクノハ</t>
    </rPh>
    <rPh sb="86" eb="88">
      <t>カイフクト</t>
    </rPh>
    <rPh sb="89" eb="91">
      <t>セイチヲ</t>
    </rPh>
    <rPh sb="96" eb="98">
      <t>ユウセンサセルカデ</t>
    </rPh>
    <rPh sb="107" eb="109">
      <t>セイゾンニ</t>
    </rPh>
    <rPh sb="110" eb="112">
      <t>チョッケツスル</t>
    </rPh>
    <rPh sb="114" eb="116">
      <t>ナイヨウ</t>
    </rPh>
    <rPh sb="121" eb="125">
      <t>ナツメソウセキノ</t>
    </rPh>
    <rPh sb="126" eb="128">
      <t>カイフクパネルヘンカンガ</t>
    </rPh>
    <rPh sb="178" eb="180">
      <t>ジャマニカンジタガ</t>
    </rPh>
    <rPh sb="187" eb="191">
      <t>ナツメソウセキヲ</t>
    </rPh>
    <rPh sb="192" eb="193">
      <t>ベツノ</t>
    </rPh>
    <rPh sb="194" eb="196">
      <t>ユウシュウナ</t>
    </rPh>
    <rPh sb="197" eb="199">
      <t>カイフクタイプニ</t>
    </rPh>
    <rPh sb="203" eb="205">
      <t>ヘンコウスレバ</t>
    </rPh>
    <rPh sb="211" eb="213">
      <t>ヨユウガ</t>
    </rPh>
    <rPh sb="214" eb="215">
      <t>ウマレルノデハナイカトカンジタ</t>
    </rPh>
    <rPh sb="230" eb="233">
      <t>サイシュウテキニハ</t>
    </rPh>
    <rPh sb="237" eb="238">
      <t>メノ</t>
    </rPh>
    <rPh sb="240" eb="242">
      <t>トウタツデキタガ</t>
    </rPh>
    <rPh sb="247" eb="249">
      <t>カイフクガ</t>
    </rPh>
    <rPh sb="260" eb="262">
      <t>シボウシタ</t>
    </rPh>
    <rPh sb="273" eb="275">
      <t>ショリヲ</t>
    </rPh>
    <rPh sb="276" eb="278">
      <t>ユウセンシテシマッタタメ</t>
    </rPh>
    <rPh sb="284" eb="286">
      <t>カイフクヲシツネンシテイタタメノ</t>
    </rPh>
    <rPh sb="296" eb="298">
      <t>ハイボクデアルタメ</t>
    </rPh>
    <rPh sb="304" eb="306">
      <t>カイフクヲ</t>
    </rPh>
    <rPh sb="319" eb="320">
      <t>カテテイタノデハナイカトカンガエル</t>
    </rPh>
    <phoneticPr fontId="9"/>
  </si>
  <si>
    <r>
      <t xml:space="preserve">
開幕＆2ターン毎：赤パネルを</t>
    </r>
    <r>
      <rPr>
        <sz val="12"/>
        <color rgb="FF0070C0"/>
        <rFont val="MS PGothic"/>
        <family val="3"/>
        <charset val="128"/>
      </rPr>
      <t xml:space="preserve">ダメージパネルに変換
1ターン：通常攻撃
HP50％以下：お邪魔パネル生成(少)+単体攻撃
マンモン死亡：攻撃頻度１
</t>
    </r>
    <phoneticPr fontId="9"/>
  </si>
  <si>
    <t>■1フロア目
・ルキフグスのダメージを500度下方修正
■2フロア目
・ヴェルサイユ、マンモンのHPをそれぞれ30000程度下方修正
　（多少3フロア目に余裕を持って移行できるように。行動頻度UP後の被ダメージを間接的に減らす)
■3フロア・1ゲージ目
・黄キラー全体攻撃を追加（黄単色PTを牽制)
■3フロア・2ゲージ目
・攻撃力を1000弱下方修正
・HP20%でのダメージパネル生成を削除
　（2ゲージ目から3ゲージ目にかけて常にダメージパネルを処理しつづける必要があり、破壊アビがない想定PTでは処理が回らないため）
■3フロア・3ゲージ目
・黄キラー全体攻撃を追加（黄単色PTを牽制)</t>
    <phoneticPr fontId="9"/>
  </si>
  <si>
    <t>太宰より難易度高めでお願いします。
(通常のウィザードよりもテクニックを求められる難易度にする)</t>
    <phoneticPr fontId="9"/>
  </si>
  <si>
    <r>
      <t xml:space="preserve">・トルストイが一番輝ける構成を目指し、トルストイを手に入れたユーザーに爽快感と達成感を提供する
・トルストイが居ない場合かなり高い難易度になっても問題はない。
(かなり頑張ればトルストイが居なくてもクリアできても良いが、上位層のユーザーに限る)
・また、本クエストは複数の属性を意識したクエスト構成にし、ガチャの夏目も輝けるようにする。
</t>
    </r>
    <r>
      <rPr>
        <sz val="12"/>
        <color rgb="FF0070C0"/>
        <rFont val="MS PGothic"/>
        <family val="3"/>
        <charset val="128"/>
      </rPr>
      <t>→ 想定PTの緑x2、黄x2に照準を合わせ緑or黄単色ではかなり厳しい（HPによっては即死する）作りにする。</t>
    </r>
    <phoneticPr fontId="9"/>
  </si>
  <si>
    <r>
      <t xml:space="preserve">・トルストイがダメージパネルとお邪魔に対応できるユニットなので、クエスト中は両方のギミックが出現するようにする
・対策できないデバフをかけるくらいなら、敵にバフを掛けてください。
(攻撃DOWN対策を想定PTに含めなければ勝てない、という想定なら良いですが、想定PTでは対策できないデバフは入れない)
</t>
    </r>
    <r>
      <rPr>
        <sz val="12"/>
        <color rgb="FF0070C0"/>
        <rFont val="MS PGothic"/>
        <family val="3"/>
        <charset val="128"/>
      </rPr>
      <t xml:space="preserve">→ エネミーはトルストイのスキルで対応可能な攻撃力DOWNとCパネル生成延長のみを使用
</t>
    </r>
    <r>
      <rPr>
        <sz val="12"/>
        <color rgb="FF000000"/>
        <rFont val="MS PGothic"/>
      </rPr>
      <t xml:space="preserve">・想定PTのウィザード枠のスキルも一部対策要素とする。但し、ウィザード枠は必須枠ではないので、他のキャラでも代用できて問題はない
</t>
    </r>
    <r>
      <rPr>
        <sz val="12"/>
        <color rgb="FF0070C0"/>
        <rFont val="MS PGothic"/>
        <family val="3"/>
        <charset val="128"/>
      </rPr>
      <t>→ ルピカの赤パネルドロップDOWNやアザゼル・夏目の変換を活かすため、赤パネルの吸収攻撃やダメージパネル変換をギミックとして加える</t>
    </r>
    <phoneticPr fontId="9"/>
  </si>
  <si>
    <r>
      <t xml:space="preserve">・夏目のスキルも輝けるような構成にしたい。但し、トルストイが一番輝ける、という部分はブレないようにする
</t>
    </r>
    <r>
      <rPr>
        <sz val="12"/>
        <color rgb="FF0070C0"/>
        <rFont val="MS PGothic"/>
        <family val="3"/>
        <charset val="128"/>
      </rPr>
      <t>→ボス以外にunknownのエネミーを配置、ダメージパネルがトルストイのみで処理できない作りとする事、緑単色PTではクリアし難い難易度にする事で夏目がPTの有効なユニットとして活きるようにする</t>
    </r>
    <phoneticPr fontId="9"/>
  </si>
  <si>
    <t>シェイクスピアのイメージを壊さないような敵を道中は選びたい</t>
    <phoneticPr fontId="9"/>
  </si>
  <si>
    <t>お邪魔パネル、ダメージパネル
赤、黄、緑キラー全体攻撃
緑属性に対する攻撃DOWN、Cパネル生成延長</t>
    <phoneticPr fontId="9"/>
  </si>
  <si>
    <t>4500/80000/2</t>
    <phoneticPr fontId="9"/>
  </si>
  <si>
    <t>4500/90000/2</t>
    <phoneticPr fontId="9"/>
  </si>
  <si>
    <t>4000/90000/2</t>
    <phoneticPr fontId="9"/>
  </si>
  <si>
    <t>7000/250000/2→1</t>
    <phoneticPr fontId="9"/>
  </si>
  <si>
    <t>7000/220000/2→1</t>
    <phoneticPr fontId="9"/>
  </si>
  <si>
    <r>
      <t>7000/</t>
    </r>
    <r>
      <rPr>
        <sz val="12"/>
        <color rgb="FFFF0000"/>
        <rFont val="MS PGothic"/>
        <family val="3"/>
        <charset val="128"/>
      </rPr>
      <t>400000</t>
    </r>
    <r>
      <rPr>
        <sz val="12"/>
        <color rgb="FF0070C0"/>
        <rFont val="MS PGothic"/>
        <family val="3"/>
        <charset val="128"/>
      </rPr>
      <t>/2→1</t>
    </r>
    <phoneticPr fontId="9"/>
  </si>
  <si>
    <r>
      <rPr>
        <sz val="12"/>
        <color rgb="FFFF0000"/>
        <rFont val="MS PGothic"/>
        <family val="3"/>
        <charset val="128"/>
      </rPr>
      <t>9000</t>
    </r>
    <r>
      <rPr>
        <sz val="12"/>
        <color rgb="FF0070C0"/>
        <rFont val="MS PGothic"/>
        <family val="3"/>
        <charset val="128"/>
      </rPr>
      <t>/</t>
    </r>
    <r>
      <rPr>
        <sz val="12"/>
        <color rgb="FFFF0000"/>
        <rFont val="MS PGothic"/>
        <family val="3"/>
        <charset val="128"/>
      </rPr>
      <t>600000</t>
    </r>
    <r>
      <rPr>
        <sz val="12"/>
        <color rgb="FF0070C0"/>
        <rFont val="MS PGothic"/>
        <family val="3"/>
        <charset val="128"/>
      </rPr>
      <t>/1</t>
    </r>
    <phoneticPr fontId="9"/>
  </si>
  <si>
    <r>
      <rPr>
        <sz val="12"/>
        <color rgb="FFFF0000"/>
        <rFont val="MS PGothic"/>
        <family val="3"/>
        <charset val="128"/>
      </rPr>
      <t>8000</t>
    </r>
    <r>
      <rPr>
        <sz val="12"/>
        <color rgb="FF0070C0"/>
        <rFont val="MS PGothic"/>
        <family val="3"/>
        <charset val="128"/>
      </rPr>
      <t>/</t>
    </r>
    <r>
      <rPr>
        <sz val="12"/>
        <color rgb="FFFF0000"/>
        <rFont val="MS PGothic"/>
        <family val="3"/>
        <charset val="128"/>
      </rPr>
      <t>500000</t>
    </r>
    <r>
      <rPr>
        <sz val="12"/>
        <color rgb="FF0070C0"/>
        <rFont val="MS PGothic"/>
        <family val="3"/>
        <charset val="128"/>
      </rPr>
      <t>/</t>
    </r>
    <r>
      <rPr>
        <sz val="12"/>
        <color rgb="FFFF0000"/>
        <rFont val="MS PGothic"/>
        <family val="3"/>
        <charset val="128"/>
      </rPr>
      <t>1</t>
    </r>
    <phoneticPr fontId="9"/>
  </si>
  <si>
    <r>
      <t xml:space="preserve">
・お邪魔を常に降らせる事で、常にお邪魔パネルの処理を必要とさせる（ゲージ毎にドロップ率を上げる）　
</t>
    </r>
    <r>
      <rPr>
        <sz val="12"/>
        <color rgb="FFFF0000"/>
        <rFont val="MS PGothic"/>
        <family val="3"/>
        <charset val="128"/>
      </rPr>
      <t>・強力なダメージパネルでスキルorフィーバーによるパネル処理をさせる</t>
    </r>
    <r>
      <rPr>
        <sz val="12"/>
        <color rgb="FF0070C0"/>
        <rFont val="MS PGothic"/>
        <family val="3"/>
        <charset val="128"/>
      </rPr>
      <t xml:space="preserve">
・Cパネル生成延長、攻撃力DOWNでトルストイのスキルを活かす
</t>
    </r>
    <r>
      <rPr>
        <sz val="12"/>
        <color rgb="FFFF0000"/>
        <rFont val="MS PGothic"/>
        <family val="3"/>
        <charset val="128"/>
      </rPr>
      <t>・緑キラー、黄キラーでそれぞれの単色PTを牽制する</t>
    </r>
    <r>
      <rPr>
        <sz val="12"/>
        <color rgb="FF0070C0"/>
        <rFont val="MS PGothic"/>
        <family val="3"/>
        <charset val="128"/>
      </rPr>
      <t xml:space="preserve">
</t>
    </r>
    <phoneticPr fontId="9"/>
  </si>
  <si>
    <t>フェス限で突破すれば良い、というクエストの体験にはしない
→コスト制限(53以下のみ）で対応</t>
    <phoneticPr fontId="9"/>
  </si>
  <si>
    <r>
      <t>コスト53以下</t>
    </r>
    <r>
      <rPr>
        <sz val="12"/>
        <color rgb="FFFF0000"/>
        <rFont val="MS PGothic"/>
        <family val="3"/>
        <charset val="128"/>
      </rPr>
      <t>(11/16追記：要件からなくなりました）</t>
    </r>
    <phoneticPr fontId="9"/>
  </si>
  <si>
    <t>3~4(最近長いので、3でも良いかも)</t>
    <phoneticPr fontId="9"/>
  </si>
  <si>
    <r>
      <t xml:space="preserve">・ガチャでトルストイを手に入れたユーザーに価値を届け、ユーザーに満足してもらうとともに、新キャラを今後も手に入れたいと思ってもらえるような体験を提供する
</t>
    </r>
    <r>
      <rPr>
        <sz val="12"/>
        <color rgb="FF0070C0"/>
        <rFont val="MS PGothic"/>
        <family val="3"/>
        <charset val="128"/>
      </rPr>
      <t>→ お邪魔パネルとダメージパネルの生成に加え、緑属性ユニットに対するCパネル延長、攻撃力DOWNをギミックに加えます。</t>
    </r>
    <r>
      <rPr>
        <sz val="12"/>
        <color rgb="FF000000"/>
        <rFont val="MS PGothic"/>
      </rPr>
      <t xml:space="preserve">
・太宰よりも難しく、カフカよりも簡単位の難易度にし、ウィザードは超えられるけど、超ウィザードは超えられないユーザーに対しての間くらいの位置づけとして作る。
</t>
    </r>
    <r>
      <rPr>
        <sz val="12"/>
        <color rgb="FF0070C0"/>
        <rFont val="MS PGothic"/>
        <family val="3"/>
        <charset val="128"/>
      </rPr>
      <t>→ カフカと太宰、特に太宰の担当者と調整しながら進める事で実現します。（ダメージパネルがギミックとしてかぶるため体験がかぶらないように）</t>
    </r>
    <r>
      <rPr>
        <sz val="12"/>
        <color rgb="FF000000"/>
        <rFont val="MS PGothic"/>
      </rPr>
      <t xml:space="preserve">
</t>
    </r>
    <r>
      <rPr>
        <strike/>
        <sz val="12"/>
        <color rgb="FFFF0000"/>
        <rFont val="MS PGothic"/>
        <family val="3"/>
        <charset val="128"/>
      </rPr>
      <t>・フェス限R6を使えないクエストにし、通常のガチャ限のみでクリアをしてもらう事で、新キャラガチャの訴求を高める
→ コスト制限(53以下)にて対応</t>
    </r>
    <phoneticPr fontId="9"/>
  </si>
  <si>
    <r>
      <t xml:space="preserve">シェイクスピアの影響で自我を失った状態であるため、死亡時に我に戻るようなセリフを付けます
-------
</t>
    </r>
    <r>
      <rPr>
        <strike/>
        <sz val="12"/>
        <color rgb="FFFF0000"/>
        <rFont val="MS PGothic"/>
        <family val="3"/>
        <charset val="128"/>
      </rPr>
      <t>・開幕にコスト54以上キラー</t>
    </r>
    <r>
      <rPr>
        <sz val="12"/>
        <color rgb="FF0070C0"/>
        <rFont val="MS PGothic"/>
        <family val="3"/>
        <charset val="128"/>
      </rPr>
      <t xml:space="preserve">
・赤属性を牽制(赤キラー、赤のお邪魔パネル変換)する
・ゴッドキラー　← 彦星x4対策
・お邪魔パネル生成
・いずれかが死亡すると残りのユニットに攻撃or防御バフが乗る事で耐久を妨げる
</t>
    </r>
    <phoneticPr fontId="9"/>
  </si>
  <si>
    <t>シェイクスピアの影響で自我を失った状態であるため、死亡時に我に戻るようなセリフを付けます
-------
・赤パネルをダメージパネルに変換　← 赤を盤面から減らすためにルピカ、夏目、アザゼルのスキルを活用
・緑キラーで単色、緑x3パーティを止める ← 合わせて彦星x4対策。2色PTを適正にする
・残り一体になっても耐久を容易にしないように頻度を上げる</t>
    <phoneticPr fontId="9"/>
  </si>
  <si>
    <r>
      <t xml:space="preserve">
開幕：ドロップパネルの一部（少 7%）をお邪魔パネルにする+
緑属性ユニットの攻撃力DOWN
1ターン：ダメージパネル生成+全体攻撃
2ターン目：攻撃頻度1
3ターン：ダメージパネル+お邪魔パネル吸収攻撃
4ターン:</t>
    </r>
    <r>
      <rPr>
        <sz val="12"/>
        <color rgb="FFFF0000"/>
        <rFont val="MS PGothic"/>
        <family val="3"/>
        <charset val="128"/>
      </rPr>
      <t>黄キラー全体攻撃</t>
    </r>
    <r>
      <rPr>
        <sz val="12"/>
        <color rgb="FF0070C0"/>
        <rFont val="MS PGothic"/>
        <family val="3"/>
        <charset val="128"/>
      </rPr>
      <t xml:space="preserve">
</t>
    </r>
    <phoneticPr fontId="9"/>
  </si>
  <si>
    <r>
      <t xml:space="preserve">
開幕：ドロップパネルの一部（中 10%）をお邪魔パネルにする
1ターン：通常攻撃
2ターン：赤パネル吸収攻撃
HP80%,60%,40%:ダメージパネル生成（大ダメージ1個）</t>
    </r>
    <r>
      <rPr>
        <sz val="12"/>
        <color rgb="FF0070C0"/>
        <rFont val="MS PGothic"/>
        <family val="3"/>
        <charset val="128"/>
      </rPr>
      <t xml:space="preserve">
</t>
    </r>
    <phoneticPr fontId="9"/>
  </si>
  <si>
    <r>
      <t xml:space="preserve">
開幕：ドロップパネルの一部（大 13%）をお邪魔パネルにする+
緑属性ユニットのCパネル生成延長
1ターン：通常攻撃
2ターン: 緑キラー全体攻撃
3,6,</t>
    </r>
    <r>
      <rPr>
        <sz val="12"/>
        <color rgb="FFFF0000"/>
        <rFont val="MS PGothic"/>
        <family val="3"/>
        <charset val="128"/>
      </rPr>
      <t>11</t>
    </r>
    <r>
      <rPr>
        <sz val="12"/>
        <color rgb="FF0070C0"/>
        <rFont val="MS PGothic"/>
        <family val="3"/>
        <charset val="128"/>
      </rPr>
      <t xml:space="preserve">ターン：お邪魔パネル(一部）を吸収して攻撃力UP
　※ 使うたびに吸収1個あたりの上昇値もUP
4ターン: </t>
    </r>
    <r>
      <rPr>
        <sz val="12"/>
        <color rgb="FFFF0000"/>
        <rFont val="MS PGothic"/>
        <family val="3"/>
        <charset val="128"/>
      </rPr>
      <t>黄キラー全体攻撃</t>
    </r>
    <r>
      <rPr>
        <sz val="12"/>
        <color rgb="FF0070C0"/>
        <rFont val="MS PGothic"/>
        <family val="3"/>
        <charset val="128"/>
      </rPr>
      <t xml:space="preserve">
5ターン：全てのパネルをお邪魔パネルに変換
HP80％以下：</t>
    </r>
    <r>
      <rPr>
        <sz val="12"/>
        <color rgb="FFFF0000"/>
        <rFont val="MS PGothic"/>
        <family val="3"/>
        <charset val="128"/>
      </rPr>
      <t>ダメージパネル10個生成</t>
    </r>
    <r>
      <rPr>
        <sz val="12"/>
        <color rgb="FF0070C0"/>
        <rFont val="MS PGothic"/>
        <family val="3"/>
        <charset val="128"/>
      </rPr>
      <t xml:space="preserve">
HP40％以下：</t>
    </r>
    <r>
      <rPr>
        <sz val="12"/>
        <color rgb="FFFF0000"/>
        <rFont val="MS PGothic"/>
        <family val="3"/>
        <charset val="128"/>
      </rPr>
      <t>ダメージパネル10個生成</t>
    </r>
    <r>
      <rPr>
        <sz val="12"/>
        <color rgb="FF0070C0"/>
        <rFont val="MS PGothic"/>
        <family val="3"/>
        <charset val="128"/>
      </rPr>
      <t xml:space="preserve">
</t>
    </r>
    <phoneticPr fontId="9"/>
  </si>
  <si>
    <t>■お邪魔パネルドロップの確率表記
低確率val0.01~0.09
中確率val0.1~val0.12
高確率val0.13~0.2
超高確率val0.2~
(参照:
https://my.redmine.jp/wonderplanet/issues/3320#note-26)</t>
    <phoneticPr fontId="9"/>
  </si>
  <si>
    <t>■ダメージパネルドロップの効果値に関するスキルコメントはウィルスに準じます
(参照:
https://my.redmine.jp/wonderplanet/issues/3320#note-26)</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</si>
</sst>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rgb="FF0070C0"/>
      <name val="MS PGothic"/>
      <family val="3"/>
      <charset val="128"/>
    </font>
    <font>
      <strike/>
      <sz val="12"/>
      <color rgb="FFFF0000"/>
      <name val="MS PGothic"/>
      <family val="3"/>
      <charset val="128"/>
    </font>
    <font>
      <sz val="12"/>
      <color rgb="FFFF0000"/>
      <name val="MS PGothic"/>
      <family val="3"/>
      <charset val="128"/>
    </font>
    <font>
      <sz val="14"/>
      <color rgb="FFFF0000"/>
      <name val="MS PGothic"/>
      <family val="3"/>
      <charset val="128"/>
    </font>
  </fonts>
  <fills count="9">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EF2CB"/>
        <bgColor rgb="FFFEF2CB"/>
      </patternFill>
    </fill>
    <fill>
      <patternFill patternType="solid">
        <fgColor rgb="FF7F7F7F"/>
        <bgColor rgb="FF7F7F7F"/>
      </patternFill>
    </fill>
    <fill>
      <patternFill patternType="solid">
        <fgColor rgb="FF000000"/>
        <bgColor rgb="FF000000"/>
      </patternFill>
    </fill>
    <fill>
      <patternFill patternType="solid">
        <fgColor rgb="FFC8C8C8"/>
        <bgColor rgb="FFC8C8C8"/>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08">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0" borderId="9" xfId="0" applyFont="1" applyBorder="1" applyAlignment="1">
      <alignment horizontal="center"/>
    </xf>
    <xf numFmtId="0" fontId="0" fillId="0" borderId="0" xfId="0" applyFont="1" applyAlignment="1">
      <alignment horizontal="center"/>
    </xf>
    <xf numFmtId="0" fontId="0" fillId="0" borderId="10" xfId="0" applyFont="1" applyBorder="1" applyAlignment="1">
      <alignment horizontal="center"/>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0" fillId="0" borderId="11" xfId="0" applyFont="1" applyBorder="1" applyAlignment="1">
      <alignment horizontal="center"/>
    </xf>
    <xf numFmtId="0" fontId="0" fillId="0" borderId="2" xfId="0" applyFont="1" applyBorder="1" applyAlignment="1">
      <alignment horizontal="center"/>
    </xf>
    <xf numFmtId="0" fontId="0" fillId="0" borderId="12" xfId="0" applyFont="1" applyBorder="1" applyAlignment="1">
      <alignment horizontal="center"/>
    </xf>
    <xf numFmtId="0" fontId="2" fillId="6" borderId="1" xfId="0" applyFont="1" applyFill="1" applyBorder="1" applyAlignment="1">
      <alignment vertical="center" wrapText="1"/>
    </xf>
    <xf numFmtId="0" fontId="0" fillId="5" borderId="1" xfId="0" applyFont="1" applyFill="1" applyBorder="1" applyAlignment="1">
      <alignment vertical="center" wrapText="1"/>
    </xf>
    <xf numFmtId="0" fontId="0" fillId="5" borderId="1" xfId="0" applyFont="1" applyFill="1" applyBorder="1" applyAlignment="1">
      <alignment vertical="top" wrapText="1"/>
    </xf>
    <xf numFmtId="0" fontId="0" fillId="5" borderId="1" xfId="0" applyFont="1" applyFill="1" applyBorder="1" applyAlignment="1">
      <alignment vertical="center" wrapText="1"/>
    </xf>
    <xf numFmtId="0" fontId="2" fillId="6" borderId="1" xfId="0" applyFont="1" applyFill="1" applyBorder="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4" fillId="0" borderId="0" xfId="0" applyFont="1" applyAlignment="1">
      <alignment horizontal="left" vertical="top"/>
    </xf>
    <xf numFmtId="0" fontId="0" fillId="4" borderId="4" xfId="0" applyFont="1" applyFill="1" applyBorder="1" applyAlignment="1">
      <alignment vertical="center"/>
    </xf>
    <xf numFmtId="0" fontId="5" fillId="0" borderId="0" xfId="0" applyFont="1" applyAlignment="1">
      <alignment horizontal="left" vertical="top"/>
    </xf>
    <xf numFmtId="0" fontId="0" fillId="4" borderId="5" xfId="0" applyFont="1" applyFill="1" applyBorder="1" applyAlignment="1">
      <alignment vertical="center"/>
    </xf>
    <xf numFmtId="0" fontId="6" fillId="7" borderId="0" xfId="0" applyFont="1" applyFill="1" applyBorder="1" applyAlignment="1">
      <alignment horizontal="left" vertical="top"/>
    </xf>
    <xf numFmtId="0" fontId="4" fillId="8" borderId="1" xfId="0" applyFont="1" applyFill="1" applyBorder="1" applyAlignment="1">
      <alignment horizontal="left" vertical="top"/>
    </xf>
    <xf numFmtId="0" fontId="0" fillId="0" borderId="1" xfId="0" applyFont="1" applyBorder="1" applyAlignment="1">
      <alignment horizontal="left" vertical="center"/>
    </xf>
    <xf numFmtId="0" fontId="7" fillId="0" borderId="1" xfId="0" applyFont="1" applyBorder="1" applyAlignment="1">
      <alignment vertical="center"/>
    </xf>
    <xf numFmtId="0" fontId="8" fillId="0" borderId="0" xfId="0" applyFont="1" applyAlignment="1">
      <alignment horizontal="left" vertical="top"/>
    </xf>
    <xf numFmtId="0" fontId="4" fillId="0" borderId="15" xfId="0" applyFont="1" applyBorder="1" applyAlignment="1">
      <alignment horizontal="left" vertical="top"/>
    </xf>
    <xf numFmtId="0" fontId="4" fillId="4" borderId="1" xfId="0" applyFont="1" applyFill="1" applyBorder="1" applyAlignment="1">
      <alignment horizontal="left" vertical="top"/>
    </xf>
    <xf numFmtId="0" fontId="4" fillId="4" borderId="3" xfId="0" applyFont="1" applyFill="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0" fillId="8" borderId="1" xfId="0" applyFont="1" applyFill="1" applyBorder="1" applyAlignment="1">
      <alignment horizontal="left" vertical="top"/>
    </xf>
    <xf numFmtId="0" fontId="0" fillId="0" borderId="0" xfId="0" applyFont="1" applyAlignment="1"/>
    <xf numFmtId="0" fontId="0" fillId="4" borderId="13" xfId="0" applyFont="1" applyFill="1" applyBorder="1" applyAlignment="1">
      <alignment vertical="center"/>
    </xf>
    <xf numFmtId="0" fontId="0" fillId="5" borderId="0" xfId="0" applyFont="1" applyFill="1" applyBorder="1" applyAlignment="1">
      <alignment vertical="center" wrapText="1"/>
    </xf>
    <xf numFmtId="0" fontId="0" fillId="0" borderId="0" xfId="0" applyFont="1" applyAlignment="1"/>
    <xf numFmtId="0" fontId="0" fillId="0" borderId="2" xfId="0" applyFont="1" applyBorder="1" applyAlignment="1">
      <alignment vertical="top" wrapText="1"/>
    </xf>
    <xf numFmtId="0" fontId="10" fillId="5" borderId="1" xfId="0" applyFont="1" applyFill="1" applyBorder="1" applyAlignment="1">
      <alignment vertical="center" wrapText="1"/>
    </xf>
    <xf numFmtId="0" fontId="10" fillId="0" borderId="1" xfId="0" applyFont="1" applyBorder="1" applyAlignment="1">
      <alignment vertical="center"/>
    </xf>
    <xf numFmtId="0" fontId="10" fillId="0" borderId="3" xfId="0" applyFont="1" applyBorder="1" applyAlignment="1">
      <alignment vertical="center"/>
    </xf>
    <xf numFmtId="0" fontId="10" fillId="0" borderId="16" xfId="0" applyFont="1" applyBorder="1" applyAlignment="1">
      <alignment vertical="top" wrapText="1"/>
    </xf>
    <xf numFmtId="0" fontId="10" fillId="0" borderId="1" xfId="0" applyFont="1" applyBorder="1" applyAlignment="1">
      <alignment vertical="center" wrapText="1"/>
    </xf>
    <xf numFmtId="0" fontId="4" fillId="0" borderId="3" xfId="0" applyFont="1" applyBorder="1" applyAlignment="1">
      <alignment horizontal="left" vertical="top" wrapText="1"/>
    </xf>
    <xf numFmtId="0" fontId="6" fillId="7" borderId="13" xfId="0" applyFont="1" applyFill="1" applyBorder="1" applyAlignment="1">
      <alignment horizontal="left" vertical="top"/>
    </xf>
    <xf numFmtId="0" fontId="4" fillId="8" borderId="13" xfId="0" applyFont="1" applyFill="1" applyBorder="1" applyAlignment="1">
      <alignment horizontal="left" vertical="top"/>
    </xf>
    <xf numFmtId="0" fontId="7" fillId="0" borderId="16" xfId="0" applyFont="1" applyBorder="1" applyAlignment="1"/>
    <xf numFmtId="0" fontId="7" fillId="0" borderId="16" xfId="0" applyFont="1" applyBorder="1" applyAlignment="1">
      <alignment vertical="center"/>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0" fillId="3" borderId="2" xfId="0" applyFont="1" applyFill="1" applyBorder="1"/>
    <xf numFmtId="0" fontId="3" fillId="0" borderId="2" xfId="0" applyFont="1" applyBorder="1"/>
    <xf numFmtId="0" fontId="2" fillId="2" borderId="0" xfId="0" applyFont="1" applyFill="1" applyBorder="1"/>
    <xf numFmtId="0" fontId="3" fillId="0" borderId="0" xfId="0" applyFont="1" applyBorder="1"/>
    <xf numFmtId="0" fontId="0" fillId="4" borderId="3" xfId="0" applyFont="1" applyFill="1" applyBorder="1" applyAlignment="1">
      <alignment vertical="center"/>
    </xf>
    <xf numFmtId="0" fontId="3" fillId="0" borderId="4" xfId="0" applyFont="1" applyBorder="1"/>
    <xf numFmtId="0" fontId="3" fillId="0" borderId="5"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12" xfId="0" applyFont="1" applyBorder="1"/>
    <xf numFmtId="0" fontId="2" fillId="6" borderId="3" xfId="0" applyFont="1" applyFill="1" applyBorder="1" applyAlignment="1">
      <alignment vertical="center"/>
    </xf>
    <xf numFmtId="0" fontId="2" fillId="6" borderId="3" xfId="0" applyFont="1" applyFill="1" applyBorder="1" applyAlignment="1">
      <alignment vertical="center" wrapText="1"/>
    </xf>
    <xf numFmtId="0" fontId="0" fillId="5" borderId="3" xfId="0" applyFont="1" applyFill="1" applyBorder="1" applyAlignment="1">
      <alignment vertical="center"/>
    </xf>
    <xf numFmtId="0" fontId="0" fillId="3" borderId="2" xfId="0" applyFont="1" applyFill="1" applyBorder="1" applyAlignment="1"/>
    <xf numFmtId="0" fontId="1" fillId="4" borderId="6" xfId="0" applyFont="1" applyFill="1" applyBorder="1" applyAlignment="1">
      <alignment vertical="center"/>
    </xf>
    <xf numFmtId="0" fontId="1" fillId="4" borderId="3" xfId="0" applyFont="1" applyFill="1" applyBorder="1" applyAlignment="1">
      <alignment vertical="center"/>
    </xf>
    <xf numFmtId="0" fontId="0" fillId="4" borderId="6" xfId="0" applyFont="1" applyFill="1" applyBorder="1" applyAlignment="1">
      <alignment vertical="center"/>
    </xf>
    <xf numFmtId="0" fontId="0" fillId="4" borderId="13" xfId="0" applyFont="1" applyFill="1" applyBorder="1" applyAlignment="1">
      <alignment vertical="center" wrapText="1"/>
    </xf>
    <xf numFmtId="0" fontId="3" fillId="0" borderId="15" xfId="0" applyFont="1" applyBorder="1"/>
    <xf numFmtId="0" fontId="0" fillId="4" borderId="9" xfId="0" applyFont="1" applyFill="1" applyBorder="1" applyAlignment="1">
      <alignment vertical="center"/>
    </xf>
    <xf numFmtId="0" fontId="0" fillId="4" borderId="13" xfId="0" applyFont="1" applyFill="1" applyBorder="1" applyAlignment="1">
      <alignment vertical="center"/>
    </xf>
    <xf numFmtId="0" fontId="3" fillId="0" borderId="14" xfId="0" applyFont="1" applyBorder="1"/>
    <xf numFmtId="0" fontId="0" fillId="5" borderId="3" xfId="0" applyFont="1" applyFill="1" applyBorder="1" applyAlignment="1">
      <alignment vertical="center" wrapText="1"/>
    </xf>
    <xf numFmtId="0" fontId="0" fillId="4" borderId="3" xfId="0" applyFont="1" applyFill="1" applyBorder="1" applyAlignment="1">
      <alignment vertical="top" wrapText="1"/>
    </xf>
    <xf numFmtId="0" fontId="0" fillId="5" borderId="3" xfId="0" applyFont="1" applyFill="1" applyBorder="1" applyAlignment="1">
      <alignment horizontal="left" vertical="center" wrapText="1"/>
    </xf>
    <xf numFmtId="0" fontId="4" fillId="0" borderId="3" xfId="0" applyFont="1" applyBorder="1" applyAlignment="1">
      <alignment horizontal="left" vertical="top"/>
    </xf>
    <xf numFmtId="0" fontId="4" fillId="0" borderId="3" xfId="0" applyFont="1" applyBorder="1" applyAlignment="1">
      <alignment horizontal="left" vertical="top" wrapText="1"/>
    </xf>
    <xf numFmtId="0" fontId="4" fillId="0" borderId="16" xfId="0" applyFont="1" applyBorder="1" applyAlignment="1">
      <alignment horizontal="left" vertical="top" wrapText="1"/>
    </xf>
    <xf numFmtId="0" fontId="13" fillId="0" borderId="16" xfId="0" applyFont="1" applyBorder="1" applyAlignment="1">
      <alignment horizontal="left" vertical="top" wrapText="1"/>
    </xf>
    <xf numFmtId="0" fontId="6" fillId="7" borderId="0" xfId="0" applyFont="1" applyFill="1" applyBorder="1" applyAlignment="1">
      <alignment horizontal="left" vertical="top"/>
    </xf>
    <xf numFmtId="0" fontId="4" fillId="4" borderId="3" xfId="0" applyFont="1" applyFill="1" applyBorder="1" applyAlignment="1">
      <alignment horizontal="left" vertical="top"/>
    </xf>
    <xf numFmtId="0" fontId="7" fillId="0" borderId="6" xfId="0" applyFont="1" applyBorder="1" applyAlignment="1">
      <alignment horizontal="center" vertical="center"/>
    </xf>
    <xf numFmtId="0" fontId="4" fillId="0" borderId="6" xfId="0" applyFont="1" applyBorder="1" applyAlignment="1">
      <alignment horizontal="left" vertical="top" wrapText="1"/>
    </xf>
    <xf numFmtId="0" fontId="7" fillId="0" borderId="13" xfId="0" applyFont="1" applyBorder="1" applyAlignment="1">
      <alignment horizontal="center" vertical="center"/>
    </xf>
    <xf numFmtId="0" fontId="10" fillId="0" borderId="3" xfId="0" applyFont="1" applyBorder="1" applyAlignment="1">
      <alignment vertical="top" wrapText="1"/>
    </xf>
    <xf numFmtId="0" fontId="10" fillId="0" borderId="5" xfId="0" applyFont="1" applyBorder="1"/>
    <xf numFmtId="0" fontId="11" fillId="5" borderId="3" xfId="0" applyFont="1" applyFill="1" applyBorder="1" applyAlignment="1">
      <alignment vertical="center"/>
    </xf>
    <xf numFmtId="0" fontId="12" fillId="0" borderId="5" xfId="0" applyFont="1" applyBorder="1"/>
    <xf numFmtId="0" fontId="11" fillId="5" borderId="3" xfId="0" applyFont="1" applyFill="1" applyBorder="1" applyAlignment="1">
      <alignment vertical="center" wrapText="1"/>
    </xf>
    <xf numFmtId="0" fontId="12" fillId="5" borderId="3" xfId="0" applyFont="1" applyFill="1" applyBorder="1" applyAlignment="1">
      <alignment horizontal="left" vertical="center"/>
    </xf>
    <xf numFmtId="0" fontId="12" fillId="0" borderId="5" xfId="0" applyFont="1" applyBorder="1" applyAlignment="1">
      <alignment horizontal="left"/>
    </xf>
    <xf numFmtId="0" fontId="12" fillId="0" borderId="17" xfId="0" applyFont="1" applyBorder="1" applyAlignment="1">
      <alignment horizontal="left" vertical="top" wrapText="1"/>
    </xf>
    <xf numFmtId="0" fontId="12" fillId="0" borderId="0" xfId="0" applyFont="1" applyAlignment="1">
      <alignment horizontal="lef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7</xdr:col>
      <xdr:colOff>50799</xdr:colOff>
      <xdr:row>39</xdr:row>
      <xdr:rowOff>31750</xdr:rowOff>
    </xdr:from>
    <xdr:to>
      <xdr:col>14</xdr:col>
      <xdr:colOff>365198</xdr:colOff>
      <xdr:row>40</xdr:row>
      <xdr:rowOff>1146504</xdr:rowOff>
    </xdr:to>
    <xdr:pic>
      <xdr:nvPicPr>
        <xdr:cNvPr id="2" name="image00.jpg" title="画像"/>
        <xdr:cNvPicPr preferRelativeResize="0">
          <a:picLocks noChangeAspect="1"/>
        </xdr:cNvPicPr>
      </xdr:nvPicPr>
      <xdr:blipFill>
        <a:blip xmlns:r="http://schemas.openxmlformats.org/officeDocument/2006/relationships" r:embed="rId1" cstate="print"/>
        <a:stretch>
          <a:fillRect/>
        </a:stretch>
      </xdr:blipFill>
      <xdr:spPr>
        <a:xfrm>
          <a:off x="9931399" y="7639050"/>
          <a:ext cx="4403799" cy="3565854"/>
        </a:xfrm>
        <a:prstGeom prst="rect">
          <a:avLst/>
        </a:prstGeom>
        <a:noFill/>
      </xdr:spPr>
    </xdr:pic>
    <xdr:clientData fLocksWithSheet="0"/>
  </xdr:twoCellAnchor>
  <xdr:twoCellAnchor>
    <xdr:from>
      <xdr:col>16</xdr:col>
      <xdr:colOff>9525</xdr:colOff>
      <xdr:row>2</xdr:row>
      <xdr:rowOff>57150</xdr:rowOff>
    </xdr:from>
    <xdr:to>
      <xdr:col>23</xdr:col>
      <xdr:colOff>647700</xdr:colOff>
      <xdr:row>16</xdr:row>
      <xdr:rowOff>95250</xdr:rowOff>
    </xdr:to>
    <xdr:pic>
      <xdr:nvPicPr>
        <xdr:cNvPr id="3" name="image02.jpg" title="画像"/>
        <xdr:cNvPicPr preferRelativeResize="0"/>
      </xdr:nvPicPr>
      <xdr:blipFill>
        <a:blip xmlns:r="http://schemas.openxmlformats.org/officeDocument/2006/relationships" r:embed="rId2" cstate="print"/>
        <a:stretch>
          <a:fillRect/>
        </a:stretch>
      </xdr:blipFill>
      <xdr:spPr>
        <a:xfrm>
          <a:off x="0" y="0"/>
          <a:ext cx="5238750" cy="2705100"/>
        </a:xfrm>
        <a:prstGeom prst="rect">
          <a:avLst/>
        </a:prstGeom>
        <a:noFill/>
      </xdr:spPr>
    </xdr:pic>
    <xdr:clientData fLocksWithSheet="0"/>
  </xdr:twoCellAnchor>
  <xdr:twoCellAnchor>
    <xdr:from>
      <xdr:col>7</xdr:col>
      <xdr:colOff>9525</xdr:colOff>
      <xdr:row>2</xdr:row>
      <xdr:rowOff>85725</xdr:rowOff>
    </xdr:from>
    <xdr:to>
      <xdr:col>14</xdr:col>
      <xdr:colOff>628650</xdr:colOff>
      <xdr:row>16</xdr:row>
      <xdr:rowOff>114300</xdr:rowOff>
    </xdr:to>
    <xdr:pic>
      <xdr:nvPicPr>
        <xdr:cNvPr id="4" name="image01.jpg" title="画像"/>
        <xdr:cNvPicPr preferRelativeResize="0"/>
      </xdr:nvPicPr>
      <xdr:blipFill>
        <a:blip xmlns:r="http://schemas.openxmlformats.org/officeDocument/2006/relationships" r:embed="rId3" cstate="print"/>
        <a:stretch>
          <a:fillRect/>
        </a:stretch>
      </xdr:blipFill>
      <xdr:spPr>
        <a:xfrm>
          <a:off x="0" y="0"/>
          <a:ext cx="5219700" cy="2695575"/>
        </a:xfrm>
        <a:prstGeom prst="rect">
          <a:avLst/>
        </a:prstGeom>
        <a:noFill/>
      </xdr:spPr>
    </xdr:pic>
    <xdr:clientData fLocksWithSheet="0"/>
  </xdr:twoCellAnchor>
  <xdr:twoCellAnchor>
    <xdr:from>
      <xdr:col>6</xdr:col>
      <xdr:colOff>647700</xdr:colOff>
      <xdr:row>20</xdr:row>
      <xdr:rowOff>180975</xdr:rowOff>
    </xdr:from>
    <xdr:to>
      <xdr:col>14</xdr:col>
      <xdr:colOff>628650</xdr:colOff>
      <xdr:row>35</xdr:row>
      <xdr:rowOff>19050</xdr:rowOff>
    </xdr:to>
    <xdr:pic>
      <xdr:nvPicPr>
        <xdr:cNvPr id="5" name="image03.jpg" title="画像"/>
        <xdr:cNvPicPr preferRelativeResize="0"/>
      </xdr:nvPicPr>
      <xdr:blipFill>
        <a:blip xmlns:r="http://schemas.openxmlformats.org/officeDocument/2006/relationships" r:embed="rId4" cstate="print"/>
        <a:stretch>
          <a:fillRect/>
        </a:stretch>
      </xdr:blipFill>
      <xdr:spPr>
        <a:xfrm>
          <a:off x="0" y="0"/>
          <a:ext cx="5238750" cy="2695575"/>
        </a:xfrm>
        <a:prstGeom prst="rect">
          <a:avLst/>
        </a:prstGeom>
        <a:noFill/>
      </xdr:spPr>
    </xdr:pic>
    <xdr:clientData fLocksWithSheet="0"/>
  </xdr:twoCellAnchor>
  <xdr:twoCellAnchor>
    <xdr:from>
      <xdr:col>15</xdr:col>
      <xdr:colOff>638175</xdr:colOff>
      <xdr:row>20</xdr:row>
      <xdr:rowOff>180975</xdr:rowOff>
    </xdr:from>
    <xdr:to>
      <xdr:col>23</xdr:col>
      <xdr:colOff>638175</xdr:colOff>
      <xdr:row>35</xdr:row>
      <xdr:rowOff>28575</xdr:rowOff>
    </xdr:to>
    <xdr:pic>
      <xdr:nvPicPr>
        <xdr:cNvPr id="6" name="image04.jpg" title="画像"/>
        <xdr:cNvPicPr preferRelativeResize="0"/>
      </xdr:nvPicPr>
      <xdr:blipFill>
        <a:blip xmlns:r="http://schemas.openxmlformats.org/officeDocument/2006/relationships" r:embed="rId5" cstate="print"/>
        <a:stretch>
          <a:fillRect/>
        </a:stretch>
      </xdr:blipFill>
      <xdr:spPr>
        <a:xfrm>
          <a:off x="0" y="0"/>
          <a:ext cx="5257800" cy="27051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1"/>
  <sheetViews>
    <sheetView tabSelected="1" topLeftCell="A79" workbookViewId="0">
      <selection activeCell="G85" sqref="G85:L85"/>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62" t="s">
        <v>3</v>
      </c>
      <c r="B1" s="63"/>
      <c r="C1" s="63"/>
      <c r="D1" s="63"/>
      <c r="E1" s="63"/>
      <c r="F1" s="63"/>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60" t="s">
        <v>43</v>
      </c>
      <c r="I2" s="61"/>
      <c r="J2" s="61"/>
      <c r="K2" s="61"/>
      <c r="L2" s="61"/>
      <c r="M2" s="61"/>
      <c r="N2" s="61"/>
      <c r="O2" s="61"/>
      <c r="P2" s="1"/>
      <c r="Q2" s="60" t="s">
        <v>46</v>
      </c>
      <c r="R2" s="61"/>
      <c r="S2" s="61"/>
      <c r="T2" s="61"/>
      <c r="U2" s="61"/>
      <c r="V2" s="61"/>
      <c r="W2" s="61"/>
      <c r="X2" s="61"/>
      <c r="Y2" s="1"/>
      <c r="Z2" s="1"/>
      <c r="AA2" s="1"/>
    </row>
    <row r="3" spans="1:27" x14ac:dyDescent="0.15">
      <c r="A3" s="3"/>
      <c r="B3" s="64" t="s">
        <v>49</v>
      </c>
      <c r="C3" s="65"/>
      <c r="D3" s="65"/>
      <c r="E3" s="65"/>
      <c r="F3" s="66"/>
      <c r="G3" s="1"/>
      <c r="H3" s="67" t="s">
        <v>43</v>
      </c>
      <c r="I3" s="68"/>
      <c r="J3" s="68"/>
      <c r="K3" s="68"/>
      <c r="L3" s="68"/>
      <c r="M3" s="68"/>
      <c r="N3" s="68"/>
      <c r="O3" s="69"/>
      <c r="P3" s="1"/>
      <c r="Q3" s="67" t="s">
        <v>46</v>
      </c>
      <c r="R3" s="68"/>
      <c r="S3" s="68"/>
      <c r="T3" s="68"/>
      <c r="U3" s="68"/>
      <c r="V3" s="68"/>
      <c r="W3" s="68"/>
      <c r="X3" s="69"/>
      <c r="Y3" s="1"/>
      <c r="Z3" s="1"/>
      <c r="AA3" s="1"/>
    </row>
    <row r="4" spans="1:27" x14ac:dyDescent="0.15">
      <c r="A4" s="3"/>
      <c r="B4" s="5"/>
      <c r="C4" s="5"/>
      <c r="D4" s="5"/>
      <c r="E4" s="5"/>
      <c r="F4" s="1"/>
      <c r="G4" s="1"/>
      <c r="H4" s="70"/>
      <c r="I4" s="71"/>
      <c r="J4" s="71"/>
      <c r="K4" s="71"/>
      <c r="L4" s="71"/>
      <c r="M4" s="71"/>
      <c r="N4" s="71"/>
      <c r="O4" s="72"/>
      <c r="P4" s="1"/>
      <c r="Q4" s="70"/>
      <c r="R4" s="71"/>
      <c r="S4" s="71"/>
      <c r="T4" s="71"/>
      <c r="U4" s="71"/>
      <c r="V4" s="71"/>
      <c r="W4" s="71"/>
      <c r="X4" s="72"/>
      <c r="Y4" s="1"/>
      <c r="Z4" s="1"/>
      <c r="AA4" s="1"/>
    </row>
    <row r="5" spans="1:27" x14ac:dyDescent="0.15">
      <c r="A5" s="3"/>
      <c r="B5" s="5"/>
      <c r="C5" s="64" t="s">
        <v>84</v>
      </c>
      <c r="D5" s="65"/>
      <c r="E5" s="77" t="s">
        <v>5</v>
      </c>
      <c r="F5" s="66"/>
      <c r="G5" s="1"/>
      <c r="H5" s="70"/>
      <c r="I5" s="71"/>
      <c r="J5" s="71"/>
      <c r="K5" s="71"/>
      <c r="L5" s="71"/>
      <c r="M5" s="71"/>
      <c r="N5" s="71"/>
      <c r="O5" s="72"/>
      <c r="P5" s="1"/>
      <c r="Q5" s="70"/>
      <c r="R5" s="71"/>
      <c r="S5" s="71"/>
      <c r="T5" s="71"/>
      <c r="U5" s="71"/>
      <c r="V5" s="71"/>
      <c r="W5" s="71"/>
      <c r="X5" s="72"/>
      <c r="Y5" s="1"/>
      <c r="Z5" s="1"/>
      <c r="AA5" s="1"/>
    </row>
    <row r="6" spans="1:27" x14ac:dyDescent="0.15">
      <c r="A6" s="3"/>
      <c r="B6" s="5"/>
      <c r="C6" s="64" t="s">
        <v>9</v>
      </c>
      <c r="D6" s="65"/>
      <c r="E6" s="76" t="str">
        <f>VLOOKUP(E5,参照シート!A10:B15,2,FALSE)</f>
        <v>上級者の遊び場。★６まで育つユニットが手に入る。超上級者はここを周回してバグマのユニットを作る。</v>
      </c>
      <c r="F6" s="66"/>
      <c r="G6" s="1"/>
      <c r="H6" s="70"/>
      <c r="I6" s="71"/>
      <c r="J6" s="71"/>
      <c r="K6" s="71"/>
      <c r="L6" s="71"/>
      <c r="M6" s="71"/>
      <c r="N6" s="71"/>
      <c r="O6" s="72"/>
      <c r="P6" s="1"/>
      <c r="Q6" s="70"/>
      <c r="R6" s="71"/>
      <c r="S6" s="71"/>
      <c r="T6" s="71"/>
      <c r="U6" s="71"/>
      <c r="V6" s="71"/>
      <c r="W6" s="71"/>
      <c r="X6" s="72"/>
      <c r="Y6" s="1"/>
      <c r="Z6" s="1"/>
      <c r="AA6" s="1"/>
    </row>
    <row r="7" spans="1:27" x14ac:dyDescent="0.15">
      <c r="A7" s="3"/>
      <c r="B7" s="5"/>
      <c r="C7" s="64" t="s">
        <v>53</v>
      </c>
      <c r="D7" s="65"/>
      <c r="E7" s="75" t="str">
        <f>VLOOKUP(E5,参照シート!A18:B23,2,FALSE)</f>
        <v>ある程度の難易度を持ちながら、周回のしやすさとのバランスを取りましょう</v>
      </c>
      <c r="F7" s="66"/>
      <c r="G7" s="1"/>
      <c r="H7" s="70"/>
      <c r="I7" s="71"/>
      <c r="J7" s="71"/>
      <c r="K7" s="71"/>
      <c r="L7" s="71"/>
      <c r="M7" s="71"/>
      <c r="N7" s="71"/>
      <c r="O7" s="72"/>
      <c r="P7" s="1"/>
      <c r="Q7" s="70"/>
      <c r="R7" s="71"/>
      <c r="S7" s="71"/>
      <c r="T7" s="71"/>
      <c r="U7" s="71"/>
      <c r="V7" s="71"/>
      <c r="W7" s="71"/>
      <c r="X7" s="72"/>
      <c r="Y7" s="1"/>
      <c r="Z7" s="1"/>
      <c r="AA7" s="1"/>
    </row>
    <row r="8" spans="1:27" x14ac:dyDescent="0.15">
      <c r="A8" s="3"/>
      <c r="B8" s="5"/>
      <c r="C8" s="5"/>
      <c r="D8" s="5"/>
      <c r="E8" s="5"/>
      <c r="F8" s="1"/>
      <c r="G8" s="1"/>
      <c r="H8" s="70"/>
      <c r="I8" s="71"/>
      <c r="J8" s="71"/>
      <c r="K8" s="71"/>
      <c r="L8" s="71"/>
      <c r="M8" s="71"/>
      <c r="N8" s="71"/>
      <c r="O8" s="72"/>
      <c r="P8" s="1"/>
      <c r="Q8" s="70"/>
      <c r="R8" s="71"/>
      <c r="S8" s="71"/>
      <c r="T8" s="71"/>
      <c r="U8" s="71"/>
      <c r="V8" s="71"/>
      <c r="W8" s="71"/>
      <c r="X8" s="72"/>
      <c r="Y8" s="1"/>
      <c r="Z8" s="1"/>
      <c r="AA8" s="1"/>
    </row>
    <row r="9" spans="1:27" x14ac:dyDescent="0.15">
      <c r="A9" s="3"/>
      <c r="B9" s="5"/>
      <c r="C9" s="5"/>
      <c r="D9" s="5"/>
      <c r="E9" s="5"/>
      <c r="F9" s="1"/>
      <c r="G9" s="1"/>
      <c r="H9" s="70"/>
      <c r="I9" s="71"/>
      <c r="J9" s="71"/>
      <c r="K9" s="71"/>
      <c r="L9" s="71"/>
      <c r="M9" s="71"/>
      <c r="N9" s="71"/>
      <c r="O9" s="72"/>
      <c r="P9" s="1"/>
      <c r="Q9" s="70"/>
      <c r="R9" s="71"/>
      <c r="S9" s="71"/>
      <c r="T9" s="71"/>
      <c r="U9" s="71"/>
      <c r="V9" s="71"/>
      <c r="W9" s="71"/>
      <c r="X9" s="72"/>
      <c r="Y9" s="1"/>
      <c r="Z9" s="1"/>
      <c r="AA9" s="1"/>
    </row>
    <row r="10" spans="1:27" x14ac:dyDescent="0.15">
      <c r="A10" s="3"/>
      <c r="B10" s="64" t="s">
        <v>94</v>
      </c>
      <c r="C10" s="65"/>
      <c r="D10" s="65"/>
      <c r="E10" s="65"/>
      <c r="F10" s="66"/>
      <c r="G10" s="1"/>
      <c r="H10" s="70"/>
      <c r="I10" s="71"/>
      <c r="J10" s="71"/>
      <c r="K10" s="71"/>
      <c r="L10" s="71"/>
      <c r="M10" s="71"/>
      <c r="N10" s="71"/>
      <c r="O10" s="72"/>
      <c r="P10" s="1"/>
      <c r="Q10" s="70"/>
      <c r="R10" s="71"/>
      <c r="S10" s="71"/>
      <c r="T10" s="71"/>
      <c r="U10" s="71"/>
      <c r="V10" s="71"/>
      <c r="W10" s="71"/>
      <c r="X10" s="72"/>
      <c r="Y10" s="1"/>
      <c r="Z10" s="1"/>
      <c r="AA10" s="1"/>
    </row>
    <row r="11" spans="1:27" x14ac:dyDescent="0.15">
      <c r="A11" s="3"/>
      <c r="B11" s="5"/>
      <c r="C11" s="5"/>
      <c r="D11" s="5"/>
      <c r="E11" s="5"/>
      <c r="F11" s="1"/>
      <c r="G11" s="1"/>
      <c r="H11" s="70"/>
      <c r="I11" s="71"/>
      <c r="J11" s="71"/>
      <c r="K11" s="71"/>
      <c r="L11" s="71"/>
      <c r="M11" s="71"/>
      <c r="N11" s="71"/>
      <c r="O11" s="72"/>
      <c r="P11" s="1"/>
      <c r="Q11" s="70"/>
      <c r="R11" s="71"/>
      <c r="S11" s="71"/>
      <c r="T11" s="71"/>
      <c r="U11" s="71"/>
      <c r="V11" s="71"/>
      <c r="W11" s="71"/>
      <c r="X11" s="72"/>
      <c r="Y11" s="1"/>
      <c r="Z11" s="1"/>
      <c r="AA11" s="1"/>
    </row>
    <row r="12" spans="1:27" x14ac:dyDescent="0.15">
      <c r="A12" s="3"/>
      <c r="B12" s="5"/>
      <c r="C12" s="80" t="s">
        <v>21</v>
      </c>
      <c r="D12" s="65"/>
      <c r="E12" s="75" t="str">
        <f>VLOOKUP($E$5,参照シート!$A$10:$O$15,15,FALSE)</f>
        <v>シェイクスピア襲来！</v>
      </c>
      <c r="F12" s="66"/>
      <c r="G12" s="1"/>
      <c r="H12" s="70"/>
      <c r="I12" s="71"/>
      <c r="J12" s="71"/>
      <c r="K12" s="71"/>
      <c r="L12" s="71"/>
      <c r="M12" s="71"/>
      <c r="N12" s="71"/>
      <c r="O12" s="72"/>
      <c r="P12" s="1"/>
      <c r="Q12" s="70"/>
      <c r="R12" s="71"/>
      <c r="S12" s="71"/>
      <c r="T12" s="71"/>
      <c r="U12" s="71"/>
      <c r="V12" s="71"/>
      <c r="W12" s="71"/>
      <c r="X12" s="72"/>
      <c r="Y12" s="1"/>
      <c r="Z12" s="1"/>
      <c r="AA12" s="1"/>
    </row>
    <row r="13" spans="1:27" x14ac:dyDescent="0.15">
      <c r="A13" s="3"/>
      <c r="B13" s="5"/>
      <c r="C13" s="79" t="s">
        <v>95</v>
      </c>
      <c r="D13" s="6" t="s">
        <v>45</v>
      </c>
      <c r="E13" s="75" t="str">
        <f>VLOOKUP($E$5,参照シート!$A$10:$N$15,8,FALSE)</f>
        <v>ー</v>
      </c>
      <c r="F13" s="66"/>
      <c r="G13" s="2"/>
      <c r="H13" s="70"/>
      <c r="I13" s="71"/>
      <c r="J13" s="71"/>
      <c r="K13" s="71"/>
      <c r="L13" s="71"/>
      <c r="M13" s="71"/>
      <c r="N13" s="71"/>
      <c r="O13" s="72"/>
      <c r="P13" s="1"/>
      <c r="Q13" s="70"/>
      <c r="R13" s="71"/>
      <c r="S13" s="71"/>
      <c r="T13" s="71"/>
      <c r="U13" s="71"/>
      <c r="V13" s="71"/>
      <c r="W13" s="71"/>
      <c r="X13" s="72"/>
      <c r="Y13" s="1"/>
      <c r="Z13" s="1"/>
      <c r="AA13" s="1"/>
    </row>
    <row r="14" spans="1:27" x14ac:dyDescent="0.15">
      <c r="A14" s="3"/>
      <c r="B14" s="5"/>
      <c r="C14" s="70"/>
      <c r="D14" s="6" t="s">
        <v>48</v>
      </c>
      <c r="E14" s="75" t="str">
        <f>VLOOKUP($E$5,参照シート!$A$10:$N$15,9,FALSE)</f>
        <v>◯</v>
      </c>
      <c r="F14" s="66"/>
      <c r="G14" s="2"/>
      <c r="H14" s="70"/>
      <c r="I14" s="71"/>
      <c r="J14" s="71"/>
      <c r="K14" s="71"/>
      <c r="L14" s="71"/>
      <c r="M14" s="71"/>
      <c r="N14" s="71"/>
      <c r="O14" s="72"/>
      <c r="P14" s="1"/>
      <c r="Q14" s="70"/>
      <c r="R14" s="71"/>
      <c r="S14" s="71"/>
      <c r="T14" s="71"/>
      <c r="U14" s="71"/>
      <c r="V14" s="71"/>
      <c r="W14" s="71"/>
      <c r="X14" s="72"/>
      <c r="Y14" s="1"/>
      <c r="Z14" s="1"/>
      <c r="AA14" s="1"/>
    </row>
    <row r="15" spans="1:27" x14ac:dyDescent="0.15">
      <c r="A15" s="3"/>
      <c r="B15" s="5"/>
      <c r="C15" s="70"/>
      <c r="D15" s="6" t="s">
        <v>96</v>
      </c>
      <c r="E15" s="75" t="str">
        <f>VLOOKUP($E$5,参照シート!$A$10:$N$15,10,FALSE)</f>
        <v>◯</v>
      </c>
      <c r="F15" s="66"/>
      <c r="G15" s="2"/>
      <c r="H15" s="70"/>
      <c r="I15" s="71"/>
      <c r="J15" s="71"/>
      <c r="K15" s="71"/>
      <c r="L15" s="71"/>
      <c r="M15" s="71"/>
      <c r="N15" s="71"/>
      <c r="O15" s="72"/>
      <c r="P15" s="1"/>
      <c r="Q15" s="70"/>
      <c r="R15" s="71"/>
      <c r="S15" s="71"/>
      <c r="T15" s="71"/>
      <c r="U15" s="71"/>
      <c r="V15" s="71"/>
      <c r="W15" s="71"/>
      <c r="X15" s="72"/>
      <c r="Y15" s="1"/>
      <c r="Z15" s="1"/>
      <c r="AA15" s="1"/>
    </row>
    <row r="16" spans="1:27" x14ac:dyDescent="0.15">
      <c r="A16" s="3"/>
      <c r="B16" s="5"/>
      <c r="C16" s="70"/>
      <c r="D16" s="6" t="s">
        <v>4</v>
      </c>
      <c r="E16" s="75" t="str">
        <f>VLOOKUP($E$5,参照シート!$A$10:$N$15,11,FALSE)</f>
        <v>ー</v>
      </c>
      <c r="F16" s="66"/>
      <c r="G16" s="2"/>
      <c r="H16" s="70"/>
      <c r="I16" s="71"/>
      <c r="J16" s="71"/>
      <c r="K16" s="71"/>
      <c r="L16" s="71"/>
      <c r="M16" s="71"/>
      <c r="N16" s="71"/>
      <c r="O16" s="72"/>
      <c r="P16" s="1"/>
      <c r="Q16" s="70"/>
      <c r="R16" s="71"/>
      <c r="S16" s="71"/>
      <c r="T16" s="71"/>
      <c r="U16" s="71"/>
      <c r="V16" s="71"/>
      <c r="W16" s="71"/>
      <c r="X16" s="72"/>
      <c r="Y16" s="1"/>
      <c r="Z16" s="1"/>
      <c r="AA16" s="1"/>
    </row>
    <row r="17" spans="1:27" x14ac:dyDescent="0.15">
      <c r="A17" s="3"/>
      <c r="B17" s="5"/>
      <c r="C17" s="70"/>
      <c r="D17" s="6" t="s">
        <v>1</v>
      </c>
      <c r="E17" s="75" t="str">
        <f>VLOOKUP($E$5,参照シート!$A$10:$N$15,12,FALSE)</f>
        <v>ー</v>
      </c>
      <c r="F17" s="66"/>
      <c r="G17" s="2"/>
      <c r="H17" s="70"/>
      <c r="I17" s="71"/>
      <c r="J17" s="71"/>
      <c r="K17" s="71"/>
      <c r="L17" s="71"/>
      <c r="M17" s="71"/>
      <c r="N17" s="71"/>
      <c r="O17" s="72"/>
      <c r="P17" s="1"/>
      <c r="Q17" s="70"/>
      <c r="R17" s="71"/>
      <c r="S17" s="71"/>
      <c r="T17" s="71"/>
      <c r="U17" s="71"/>
      <c r="V17" s="71"/>
      <c r="W17" s="71"/>
      <c r="X17" s="72"/>
      <c r="Y17" s="1"/>
      <c r="Z17" s="1"/>
      <c r="AA17" s="1"/>
    </row>
    <row r="18" spans="1:27" x14ac:dyDescent="0.15">
      <c r="A18" s="3"/>
      <c r="B18" s="5"/>
      <c r="C18" s="70"/>
      <c r="D18" s="6" t="s">
        <v>97</v>
      </c>
      <c r="E18" s="75" t="str">
        <f>VLOOKUP($E$5,参照シート!$A$10:$N$15,13,FALSE)</f>
        <v>ー</v>
      </c>
      <c r="F18" s="66"/>
      <c r="G18" s="2"/>
      <c r="H18" s="73"/>
      <c r="I18" s="61"/>
      <c r="J18" s="61"/>
      <c r="K18" s="61"/>
      <c r="L18" s="61"/>
      <c r="M18" s="61"/>
      <c r="N18" s="61"/>
      <c r="O18" s="74"/>
      <c r="P18" s="1"/>
      <c r="Q18" s="73"/>
      <c r="R18" s="61"/>
      <c r="S18" s="61"/>
      <c r="T18" s="61"/>
      <c r="U18" s="61"/>
      <c r="V18" s="61"/>
      <c r="W18" s="61"/>
      <c r="X18" s="74"/>
      <c r="Y18" s="1"/>
      <c r="Z18" s="1"/>
      <c r="AA18" s="1"/>
    </row>
    <row r="19" spans="1:27" x14ac:dyDescent="0.15">
      <c r="A19" s="3"/>
      <c r="B19" s="5"/>
      <c r="C19" s="70"/>
      <c r="D19" s="6" t="s">
        <v>98</v>
      </c>
      <c r="E19" s="75" t="str">
        <f>VLOOKUP($E$5,参照シート!$A$10:$N$15,14,FALSE)</f>
        <v>ー</v>
      </c>
      <c r="F19" s="66"/>
      <c r="G19" s="2"/>
      <c r="H19" s="1"/>
      <c r="I19" s="1"/>
      <c r="J19" s="1"/>
      <c r="K19" s="1"/>
      <c r="L19" s="1"/>
      <c r="M19" s="1"/>
      <c r="N19" s="1"/>
      <c r="O19" s="1"/>
      <c r="P19" s="1"/>
      <c r="Q19" s="1"/>
      <c r="R19" s="1"/>
      <c r="S19" s="1"/>
      <c r="T19" s="1"/>
      <c r="U19" s="1"/>
      <c r="V19" s="1"/>
      <c r="W19" s="1"/>
      <c r="X19" s="1"/>
      <c r="Y19" s="1"/>
      <c r="Z19" s="1"/>
      <c r="AA19" s="1"/>
    </row>
    <row r="20" spans="1:27" x14ac:dyDescent="0.15">
      <c r="A20" s="3"/>
      <c r="B20" s="5"/>
      <c r="C20" s="85" t="s">
        <v>99</v>
      </c>
      <c r="D20" s="6" t="s">
        <v>34</v>
      </c>
      <c r="E20" s="77" t="s">
        <v>100</v>
      </c>
      <c r="F20" s="66"/>
      <c r="G20" s="1"/>
      <c r="H20" s="60" t="s">
        <v>101</v>
      </c>
      <c r="I20" s="61"/>
      <c r="J20" s="61"/>
      <c r="K20" s="61"/>
      <c r="L20" s="61"/>
      <c r="M20" s="61"/>
      <c r="N20" s="61"/>
      <c r="O20" s="61"/>
      <c r="P20" s="1"/>
      <c r="Q20" s="60" t="s">
        <v>102</v>
      </c>
      <c r="R20" s="61"/>
      <c r="S20" s="61"/>
      <c r="T20" s="61"/>
      <c r="U20" s="61"/>
      <c r="V20" s="61"/>
      <c r="W20" s="61"/>
      <c r="X20" s="61"/>
      <c r="Y20" s="1"/>
      <c r="Z20" s="1"/>
      <c r="AA20" s="1"/>
    </row>
    <row r="21" spans="1:27" x14ac:dyDescent="0.15">
      <c r="A21" s="3"/>
      <c r="B21" s="5"/>
      <c r="C21" s="86"/>
      <c r="D21" s="6" t="s">
        <v>36</v>
      </c>
      <c r="E21" s="77" t="s">
        <v>103</v>
      </c>
      <c r="F21" s="66"/>
      <c r="G21" s="3"/>
      <c r="H21" s="67" t="s">
        <v>101</v>
      </c>
      <c r="I21" s="68"/>
      <c r="J21" s="68"/>
      <c r="K21" s="68"/>
      <c r="L21" s="68"/>
      <c r="M21" s="68"/>
      <c r="N21" s="68"/>
      <c r="O21" s="69"/>
      <c r="P21" s="3"/>
      <c r="Q21" s="67" t="s">
        <v>102</v>
      </c>
      <c r="R21" s="68"/>
      <c r="S21" s="68"/>
      <c r="T21" s="68"/>
      <c r="U21" s="68"/>
      <c r="V21" s="68"/>
      <c r="W21" s="68"/>
      <c r="X21" s="69"/>
      <c r="Y21" s="3"/>
      <c r="Z21" s="3"/>
      <c r="AA21" s="3"/>
    </row>
    <row r="22" spans="1:27" x14ac:dyDescent="0.15">
      <c r="A22" s="3"/>
      <c r="B22" s="5"/>
      <c r="C22" s="86"/>
      <c r="D22" s="6" t="s">
        <v>104</v>
      </c>
      <c r="E22" s="77" t="s">
        <v>69</v>
      </c>
      <c r="F22" s="66"/>
      <c r="G22" s="1"/>
      <c r="H22" s="70"/>
      <c r="I22" s="71"/>
      <c r="J22" s="71"/>
      <c r="K22" s="71"/>
      <c r="L22" s="71"/>
      <c r="M22" s="71"/>
      <c r="N22" s="71"/>
      <c r="O22" s="72"/>
      <c r="P22" s="1"/>
      <c r="Q22" s="70"/>
      <c r="R22" s="71"/>
      <c r="S22" s="71"/>
      <c r="T22" s="71"/>
      <c r="U22" s="71"/>
      <c r="V22" s="71"/>
      <c r="W22" s="71"/>
      <c r="X22" s="72"/>
      <c r="Y22" s="1"/>
      <c r="Z22" s="1"/>
      <c r="AA22" s="1"/>
    </row>
    <row r="23" spans="1:27" x14ac:dyDescent="0.15">
      <c r="A23" s="3"/>
      <c r="B23" s="5"/>
      <c r="C23" s="86"/>
      <c r="D23" s="6" t="s">
        <v>105</v>
      </c>
      <c r="E23" s="77" t="s">
        <v>90</v>
      </c>
      <c r="F23" s="66"/>
      <c r="G23" s="1"/>
      <c r="H23" s="70"/>
      <c r="I23" s="71"/>
      <c r="J23" s="71"/>
      <c r="K23" s="71"/>
      <c r="L23" s="71"/>
      <c r="M23" s="71"/>
      <c r="N23" s="71"/>
      <c r="O23" s="72"/>
      <c r="P23" s="1"/>
      <c r="Q23" s="70"/>
      <c r="R23" s="71"/>
      <c r="S23" s="71"/>
      <c r="T23" s="71"/>
      <c r="U23" s="71"/>
      <c r="V23" s="71"/>
      <c r="W23" s="71"/>
      <c r="X23" s="72"/>
      <c r="Y23" s="1"/>
      <c r="Z23" s="1"/>
      <c r="AA23" s="1"/>
    </row>
    <row r="24" spans="1:27" x14ac:dyDescent="0.15">
      <c r="A24" s="3"/>
      <c r="B24" s="5"/>
      <c r="C24" s="86"/>
      <c r="D24" s="6" t="s">
        <v>106</v>
      </c>
      <c r="E24" s="77" t="s">
        <v>107</v>
      </c>
      <c r="F24" s="66"/>
      <c r="G24" s="1"/>
      <c r="H24" s="70"/>
      <c r="I24" s="71"/>
      <c r="J24" s="71"/>
      <c r="K24" s="71"/>
      <c r="L24" s="71"/>
      <c r="M24" s="71"/>
      <c r="N24" s="71"/>
      <c r="O24" s="72"/>
      <c r="P24" s="1"/>
      <c r="Q24" s="70"/>
      <c r="R24" s="71"/>
      <c r="S24" s="71"/>
      <c r="T24" s="71"/>
      <c r="U24" s="71"/>
      <c r="V24" s="71"/>
      <c r="W24" s="71"/>
      <c r="X24" s="72"/>
      <c r="Y24" s="1"/>
      <c r="Z24" s="1"/>
      <c r="AA24" s="1"/>
    </row>
    <row r="25" spans="1:27" x14ac:dyDescent="0.15">
      <c r="A25" s="3"/>
      <c r="B25" s="5"/>
      <c r="C25" s="83"/>
      <c r="D25" s="6" t="s">
        <v>108</v>
      </c>
      <c r="E25" s="77" t="s">
        <v>109</v>
      </c>
      <c r="F25" s="66"/>
      <c r="G25" s="1"/>
      <c r="H25" s="70"/>
      <c r="I25" s="71"/>
      <c r="J25" s="71"/>
      <c r="K25" s="71"/>
      <c r="L25" s="71"/>
      <c r="M25" s="71"/>
      <c r="N25" s="71"/>
      <c r="O25" s="72"/>
      <c r="P25" s="1"/>
      <c r="Q25" s="70"/>
      <c r="R25" s="71"/>
      <c r="S25" s="71"/>
      <c r="T25" s="71"/>
      <c r="U25" s="71"/>
      <c r="V25" s="71"/>
      <c r="W25" s="71"/>
      <c r="X25" s="72"/>
      <c r="Y25" s="1"/>
      <c r="Z25" s="1"/>
      <c r="AA25" s="1"/>
    </row>
    <row r="26" spans="1:27" x14ac:dyDescent="0.15">
      <c r="A26" s="3"/>
      <c r="B26" s="5"/>
      <c r="C26" s="85" t="s">
        <v>110</v>
      </c>
      <c r="D26" s="6" t="s">
        <v>34</v>
      </c>
      <c r="E26" s="77" t="s">
        <v>111</v>
      </c>
      <c r="F26" s="66"/>
      <c r="G26" s="1"/>
      <c r="H26" s="70"/>
      <c r="I26" s="71"/>
      <c r="J26" s="71"/>
      <c r="K26" s="71"/>
      <c r="L26" s="71"/>
      <c r="M26" s="71"/>
      <c r="N26" s="71"/>
      <c r="O26" s="72"/>
      <c r="P26" s="1"/>
      <c r="Q26" s="70"/>
      <c r="R26" s="71"/>
      <c r="S26" s="71"/>
      <c r="T26" s="71"/>
      <c r="U26" s="71"/>
      <c r="V26" s="71"/>
      <c r="W26" s="71"/>
      <c r="X26" s="72"/>
      <c r="Y26" s="1"/>
      <c r="Z26" s="1"/>
      <c r="AA26" s="1"/>
    </row>
    <row r="27" spans="1:27" x14ac:dyDescent="0.15">
      <c r="A27" s="3"/>
      <c r="B27" s="5"/>
      <c r="C27" s="83"/>
      <c r="D27" s="6" t="s">
        <v>36</v>
      </c>
      <c r="E27" s="77" t="s">
        <v>112</v>
      </c>
      <c r="F27" s="66"/>
      <c r="G27" s="3"/>
      <c r="H27" s="70"/>
      <c r="I27" s="71"/>
      <c r="J27" s="71"/>
      <c r="K27" s="71"/>
      <c r="L27" s="71"/>
      <c r="M27" s="71"/>
      <c r="N27" s="71"/>
      <c r="O27" s="72"/>
      <c r="P27" s="3"/>
      <c r="Q27" s="70"/>
      <c r="R27" s="71"/>
      <c r="S27" s="71"/>
      <c r="T27" s="71"/>
      <c r="U27" s="71"/>
      <c r="V27" s="71"/>
      <c r="W27" s="71"/>
      <c r="X27" s="72"/>
      <c r="Y27" s="3"/>
      <c r="Z27" s="3"/>
      <c r="AA27" s="3"/>
    </row>
    <row r="28" spans="1:27" x14ac:dyDescent="0.15">
      <c r="A28" s="3"/>
      <c r="B28" s="5"/>
      <c r="C28" s="5"/>
      <c r="D28" s="5"/>
      <c r="E28" s="5"/>
      <c r="F28" s="1"/>
      <c r="G28" s="1"/>
      <c r="H28" s="70"/>
      <c r="I28" s="71"/>
      <c r="J28" s="71"/>
      <c r="K28" s="71"/>
      <c r="L28" s="71"/>
      <c r="M28" s="71"/>
      <c r="N28" s="71"/>
      <c r="O28" s="72"/>
      <c r="P28" s="1"/>
      <c r="Q28" s="70"/>
      <c r="R28" s="71"/>
      <c r="S28" s="71"/>
      <c r="T28" s="71"/>
      <c r="U28" s="71"/>
      <c r="V28" s="71"/>
      <c r="W28" s="71"/>
      <c r="X28" s="72"/>
      <c r="Y28" s="1"/>
      <c r="Z28" s="1"/>
      <c r="AA28" s="1"/>
    </row>
    <row r="29" spans="1:27" x14ac:dyDescent="0.15">
      <c r="A29" s="3"/>
      <c r="B29" s="5"/>
      <c r="C29" s="82" t="s">
        <v>113</v>
      </c>
      <c r="D29" s="6" t="s">
        <v>114</v>
      </c>
      <c r="E29" s="101" t="s">
        <v>272</v>
      </c>
      <c r="F29" s="102"/>
      <c r="G29" s="1"/>
      <c r="H29" s="70"/>
      <c r="I29" s="71"/>
      <c r="J29" s="71"/>
      <c r="K29" s="71"/>
      <c r="L29" s="71"/>
      <c r="M29" s="71"/>
      <c r="N29" s="71"/>
      <c r="O29" s="72"/>
      <c r="P29" s="1"/>
      <c r="Q29" s="70"/>
      <c r="R29" s="71"/>
      <c r="S29" s="71"/>
      <c r="T29" s="71"/>
      <c r="U29" s="71"/>
      <c r="V29" s="71"/>
      <c r="W29" s="71"/>
      <c r="X29" s="72"/>
      <c r="Y29" s="1"/>
      <c r="Z29" s="1"/>
      <c r="AA29" s="1"/>
    </row>
    <row r="30" spans="1:27" x14ac:dyDescent="0.15">
      <c r="A30" s="3"/>
      <c r="B30" s="5"/>
      <c r="C30" s="83"/>
      <c r="D30" s="6" t="s">
        <v>115</v>
      </c>
      <c r="E30" s="77" t="s">
        <v>116</v>
      </c>
      <c r="F30" s="66"/>
      <c r="G30" s="3"/>
      <c r="H30" s="70"/>
      <c r="I30" s="71"/>
      <c r="J30" s="71"/>
      <c r="K30" s="71"/>
      <c r="L30" s="71"/>
      <c r="M30" s="71"/>
      <c r="N30" s="71"/>
      <c r="O30" s="72"/>
      <c r="P30" s="3"/>
      <c r="Q30" s="70"/>
      <c r="R30" s="71"/>
      <c r="S30" s="71"/>
      <c r="T30" s="71"/>
      <c r="U30" s="71"/>
      <c r="V30" s="71"/>
      <c r="W30" s="71"/>
      <c r="X30" s="72"/>
      <c r="Y30" s="3"/>
      <c r="Z30" s="3"/>
      <c r="AA30" s="3"/>
    </row>
    <row r="31" spans="1:27" x14ac:dyDescent="0.15">
      <c r="A31" s="3"/>
      <c r="B31" s="5"/>
      <c r="C31" s="84" t="s">
        <v>117</v>
      </c>
      <c r="D31" s="6" t="s">
        <v>118</v>
      </c>
      <c r="E31" s="77" t="s">
        <v>116</v>
      </c>
      <c r="F31" s="66"/>
      <c r="G31" s="1"/>
      <c r="H31" s="70"/>
      <c r="I31" s="71"/>
      <c r="J31" s="71"/>
      <c r="K31" s="71"/>
      <c r="L31" s="71"/>
      <c r="M31" s="71"/>
      <c r="N31" s="71"/>
      <c r="O31" s="72"/>
      <c r="P31" s="1"/>
      <c r="Q31" s="70"/>
      <c r="R31" s="71"/>
      <c r="S31" s="71"/>
      <c r="T31" s="71"/>
      <c r="U31" s="71"/>
      <c r="V31" s="71"/>
      <c r="W31" s="71"/>
      <c r="X31" s="72"/>
      <c r="Y31" s="1"/>
      <c r="Z31" s="1"/>
      <c r="AA31" s="1"/>
    </row>
    <row r="32" spans="1:27" x14ac:dyDescent="0.15">
      <c r="A32" s="3"/>
      <c r="B32" s="5"/>
      <c r="C32" s="73"/>
      <c r="D32" s="6" t="s">
        <v>119</v>
      </c>
      <c r="E32" s="77" t="s">
        <v>116</v>
      </c>
      <c r="F32" s="66"/>
      <c r="G32" s="1"/>
      <c r="H32" s="70"/>
      <c r="I32" s="71"/>
      <c r="J32" s="71"/>
      <c r="K32" s="71"/>
      <c r="L32" s="71"/>
      <c r="M32" s="71"/>
      <c r="N32" s="71"/>
      <c r="O32" s="72"/>
      <c r="P32" s="1"/>
      <c r="Q32" s="70"/>
      <c r="R32" s="71"/>
      <c r="S32" s="71"/>
      <c r="T32" s="71"/>
      <c r="U32" s="71"/>
      <c r="V32" s="71"/>
      <c r="W32" s="71"/>
      <c r="X32" s="72"/>
      <c r="Y32" s="1"/>
      <c r="Z32" s="1"/>
      <c r="AA32" s="1"/>
    </row>
    <row r="33" spans="1:27" x14ac:dyDescent="0.15">
      <c r="A33" s="3"/>
      <c r="B33" s="5"/>
      <c r="C33" s="81" t="s">
        <v>120</v>
      </c>
      <c r="D33" s="6" t="s">
        <v>118</v>
      </c>
      <c r="E33" s="77" t="s">
        <v>121</v>
      </c>
      <c r="F33" s="66"/>
      <c r="G33" s="1"/>
      <c r="H33" s="70"/>
      <c r="I33" s="71"/>
      <c r="J33" s="71"/>
      <c r="K33" s="71"/>
      <c r="L33" s="71"/>
      <c r="M33" s="71"/>
      <c r="N33" s="71"/>
      <c r="O33" s="72"/>
      <c r="P33" s="1"/>
      <c r="Q33" s="70"/>
      <c r="R33" s="71"/>
      <c r="S33" s="71"/>
      <c r="T33" s="71"/>
      <c r="U33" s="71"/>
      <c r="V33" s="71"/>
      <c r="W33" s="71"/>
      <c r="X33" s="72"/>
      <c r="Y33" s="1"/>
      <c r="Z33" s="1"/>
      <c r="AA33" s="1"/>
    </row>
    <row r="34" spans="1:27" x14ac:dyDescent="0.15">
      <c r="A34" s="3"/>
      <c r="B34" s="5"/>
      <c r="C34" s="73"/>
      <c r="D34" s="6" t="s">
        <v>119</v>
      </c>
      <c r="E34" s="77" t="s">
        <v>122</v>
      </c>
      <c r="F34" s="66"/>
      <c r="G34" s="1"/>
      <c r="H34" s="70"/>
      <c r="I34" s="71"/>
      <c r="J34" s="71"/>
      <c r="K34" s="71"/>
      <c r="L34" s="71"/>
      <c r="M34" s="71"/>
      <c r="N34" s="71"/>
      <c r="O34" s="72"/>
      <c r="P34" s="1"/>
      <c r="Q34" s="70"/>
      <c r="R34" s="71"/>
      <c r="S34" s="71"/>
      <c r="T34" s="71"/>
      <c r="U34" s="71"/>
      <c r="V34" s="71"/>
      <c r="W34" s="71"/>
      <c r="X34" s="72"/>
      <c r="Y34" s="1"/>
      <c r="Z34" s="1"/>
      <c r="AA34" s="1"/>
    </row>
    <row r="35" spans="1:27" x14ac:dyDescent="0.15">
      <c r="A35" s="3"/>
      <c r="B35" s="5"/>
      <c r="C35" s="81" t="s">
        <v>123</v>
      </c>
      <c r="D35" s="6" t="s">
        <v>124</v>
      </c>
      <c r="E35" s="77" t="s">
        <v>125</v>
      </c>
      <c r="F35" s="66"/>
      <c r="G35" s="1"/>
      <c r="H35" s="70"/>
      <c r="I35" s="71"/>
      <c r="J35" s="71"/>
      <c r="K35" s="71"/>
      <c r="L35" s="71"/>
      <c r="M35" s="71"/>
      <c r="N35" s="71"/>
      <c r="O35" s="72"/>
      <c r="P35" s="1"/>
      <c r="Q35" s="70"/>
      <c r="R35" s="71"/>
      <c r="S35" s="71"/>
      <c r="T35" s="71"/>
      <c r="U35" s="71"/>
      <c r="V35" s="71"/>
      <c r="W35" s="71"/>
      <c r="X35" s="72"/>
      <c r="Y35" s="1"/>
      <c r="Z35" s="1"/>
      <c r="AA35" s="1"/>
    </row>
    <row r="36" spans="1:27" x14ac:dyDescent="0.15">
      <c r="A36" s="3"/>
      <c r="B36" s="5"/>
      <c r="C36" s="73"/>
      <c r="D36" s="6" t="s">
        <v>126</v>
      </c>
      <c r="E36" s="77" t="s">
        <v>116</v>
      </c>
      <c r="F36" s="66"/>
      <c r="G36" s="1"/>
      <c r="H36" s="73"/>
      <c r="I36" s="61"/>
      <c r="J36" s="61"/>
      <c r="K36" s="61"/>
      <c r="L36" s="61"/>
      <c r="M36" s="61"/>
      <c r="N36" s="61"/>
      <c r="O36" s="74"/>
      <c r="P36" s="1"/>
      <c r="Q36" s="73"/>
      <c r="R36" s="61"/>
      <c r="S36" s="61"/>
      <c r="T36" s="61"/>
      <c r="U36" s="61"/>
      <c r="V36" s="61"/>
      <c r="W36" s="61"/>
      <c r="X36" s="74"/>
      <c r="Y36" s="1"/>
      <c r="Z36" s="1"/>
      <c r="AA36" s="1"/>
    </row>
    <row r="37" spans="1:27" x14ac:dyDescent="0.15">
      <c r="A37" s="3"/>
      <c r="B37" s="5"/>
      <c r="C37" s="7" t="s">
        <v>127</v>
      </c>
      <c r="D37" s="6"/>
      <c r="E37" s="77"/>
      <c r="F37" s="66"/>
      <c r="G37" s="1"/>
      <c r="H37" s="8"/>
      <c r="I37" s="8"/>
      <c r="J37" s="8"/>
      <c r="K37" s="8"/>
      <c r="L37" s="8"/>
      <c r="M37" s="8"/>
      <c r="N37" s="8"/>
      <c r="O37" s="8"/>
      <c r="P37" s="3"/>
      <c r="Q37" s="8"/>
      <c r="R37" s="8"/>
      <c r="S37" s="8"/>
      <c r="T37" s="8"/>
      <c r="U37" s="8"/>
      <c r="V37" s="8"/>
      <c r="W37" s="8"/>
      <c r="X37" s="8"/>
      <c r="Y37" s="1"/>
      <c r="Z37" s="1"/>
      <c r="AA37" s="1"/>
    </row>
    <row r="38" spans="1:27" ht="29" customHeight="1" x14ac:dyDescent="0.15">
      <c r="A38" s="3"/>
      <c r="B38" s="5"/>
      <c r="C38" s="64" t="s">
        <v>128</v>
      </c>
      <c r="D38" s="66"/>
      <c r="E38" s="89" t="s">
        <v>273</v>
      </c>
      <c r="F38" s="66"/>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129</v>
      </c>
      <c r="D39" s="6" t="s">
        <v>130</v>
      </c>
      <c r="E39" s="104">
        <v>956</v>
      </c>
      <c r="F39" s="105"/>
      <c r="G39" s="1"/>
      <c r="H39" s="78" t="s">
        <v>131</v>
      </c>
      <c r="I39" s="61"/>
      <c r="J39" s="61"/>
      <c r="K39" s="61"/>
      <c r="L39" s="61"/>
      <c r="M39" s="61"/>
      <c r="N39" s="61"/>
      <c r="O39" s="61"/>
      <c r="P39" s="3"/>
      <c r="Q39" s="8"/>
      <c r="R39" s="8"/>
      <c r="S39" s="8"/>
      <c r="T39" s="8"/>
      <c r="U39" s="8"/>
      <c r="V39" s="8"/>
      <c r="W39" s="8"/>
      <c r="X39" s="8"/>
      <c r="Y39" s="1"/>
      <c r="Z39" s="1"/>
      <c r="AA39" s="1"/>
    </row>
    <row r="40" spans="1:27" ht="193" customHeight="1" x14ac:dyDescent="0.15">
      <c r="A40" s="3"/>
      <c r="B40" s="5"/>
      <c r="C40" s="9" t="s">
        <v>132</v>
      </c>
      <c r="D40" s="10" t="s">
        <v>133</v>
      </c>
      <c r="E40" s="87" t="s">
        <v>274</v>
      </c>
      <c r="F40" s="66"/>
      <c r="G40" s="3"/>
      <c r="H40" s="11"/>
      <c r="I40" s="12"/>
      <c r="J40" s="12"/>
      <c r="K40" s="12"/>
      <c r="L40" s="12"/>
      <c r="M40" s="12"/>
      <c r="N40" s="12"/>
      <c r="O40" s="13"/>
      <c r="P40" s="3"/>
      <c r="Q40" s="8"/>
      <c r="R40" s="8"/>
      <c r="S40" s="8"/>
      <c r="T40" s="8"/>
      <c r="U40" s="8"/>
      <c r="V40" s="8"/>
      <c r="W40" s="8"/>
      <c r="X40" s="8"/>
      <c r="Y40" s="3"/>
      <c r="Z40" s="3"/>
      <c r="AA40" s="3"/>
    </row>
    <row r="41" spans="1:27" ht="117.75" customHeight="1" x14ac:dyDescent="0.15">
      <c r="A41" s="3"/>
      <c r="B41" s="5"/>
      <c r="C41" s="14" t="s">
        <v>134</v>
      </c>
      <c r="D41" s="10" t="s">
        <v>135</v>
      </c>
      <c r="E41" s="87" t="s">
        <v>256</v>
      </c>
      <c r="F41" s="66"/>
      <c r="G41" s="3"/>
      <c r="H41" s="11"/>
      <c r="I41" s="12"/>
      <c r="J41" s="12"/>
      <c r="K41" s="12"/>
      <c r="L41" s="12"/>
      <c r="M41" s="12"/>
      <c r="N41" s="12"/>
      <c r="O41" s="13"/>
      <c r="P41" s="3"/>
      <c r="Q41" s="8"/>
      <c r="R41" s="8"/>
      <c r="S41" s="8"/>
      <c r="T41" s="8"/>
      <c r="U41" s="8"/>
      <c r="V41" s="8"/>
      <c r="W41" s="8"/>
      <c r="X41" s="8"/>
      <c r="Y41" s="3"/>
      <c r="Z41" s="3"/>
      <c r="AA41" s="3"/>
    </row>
    <row r="42" spans="1:27" ht="120" customHeight="1" x14ac:dyDescent="0.15">
      <c r="A42" s="3"/>
      <c r="B42" s="5"/>
      <c r="C42" s="85" t="s">
        <v>136</v>
      </c>
      <c r="D42" s="15" t="s">
        <v>137</v>
      </c>
      <c r="E42" s="87" t="s">
        <v>257</v>
      </c>
      <c r="F42" s="66"/>
      <c r="G42" s="1"/>
      <c r="H42" s="11"/>
      <c r="I42" s="12"/>
      <c r="J42" s="12"/>
      <c r="K42" s="12"/>
      <c r="L42" s="12"/>
      <c r="M42" s="12"/>
      <c r="N42" s="12"/>
      <c r="O42" s="13"/>
      <c r="P42" s="1"/>
      <c r="Q42" s="1"/>
      <c r="R42" s="1"/>
      <c r="S42" s="1"/>
      <c r="T42" s="1"/>
      <c r="U42" s="1"/>
      <c r="V42" s="1"/>
      <c r="W42" s="1"/>
      <c r="X42" s="1"/>
      <c r="Y42" s="1"/>
      <c r="Z42" s="1"/>
      <c r="AA42" s="1"/>
    </row>
    <row r="43" spans="1:27" ht="157" customHeight="1" x14ac:dyDescent="0.15">
      <c r="A43" s="3"/>
      <c r="B43" s="5"/>
      <c r="C43" s="86"/>
      <c r="D43" s="15" t="s">
        <v>138</v>
      </c>
      <c r="E43" s="87" t="s">
        <v>258</v>
      </c>
      <c r="F43" s="66"/>
      <c r="G43" s="1"/>
      <c r="H43" s="11"/>
      <c r="I43" s="12"/>
      <c r="J43" s="12"/>
      <c r="K43" s="12"/>
      <c r="L43" s="12"/>
      <c r="M43" s="12"/>
      <c r="N43" s="12"/>
      <c r="O43" s="13"/>
      <c r="P43" s="1"/>
      <c r="Q43" s="1"/>
      <c r="R43" s="1"/>
      <c r="S43" s="1"/>
      <c r="T43" s="1"/>
      <c r="U43" s="1"/>
      <c r="V43" s="1"/>
      <c r="W43" s="1"/>
      <c r="X43" s="1"/>
      <c r="Y43" s="1"/>
      <c r="Z43" s="1"/>
      <c r="AA43" s="1"/>
    </row>
    <row r="44" spans="1:27" ht="120" customHeight="1" x14ac:dyDescent="0.15">
      <c r="A44" s="3"/>
      <c r="B44" s="5"/>
      <c r="C44" s="86"/>
      <c r="D44" s="15" t="s">
        <v>139</v>
      </c>
      <c r="E44" s="87" t="s">
        <v>259</v>
      </c>
      <c r="F44" s="66"/>
      <c r="G44" s="1"/>
      <c r="H44" s="11"/>
      <c r="I44" s="12"/>
      <c r="J44" s="12"/>
      <c r="K44" s="12"/>
      <c r="L44" s="12"/>
      <c r="M44" s="12"/>
      <c r="N44" s="12"/>
      <c r="O44" s="13"/>
      <c r="P44" s="1"/>
      <c r="Q44" s="1"/>
      <c r="R44" s="1"/>
      <c r="S44" s="1"/>
      <c r="T44" s="1"/>
      <c r="U44" s="1"/>
      <c r="V44" s="1"/>
      <c r="W44" s="1"/>
      <c r="X44" s="1"/>
      <c r="Y44" s="1"/>
      <c r="Z44" s="1"/>
      <c r="AA44" s="1"/>
    </row>
    <row r="45" spans="1:27" ht="120" customHeight="1" x14ac:dyDescent="0.15">
      <c r="A45" s="3"/>
      <c r="B45" s="5"/>
      <c r="C45" s="86"/>
      <c r="D45" s="16" t="s">
        <v>140</v>
      </c>
      <c r="E45" s="87" t="s">
        <v>260</v>
      </c>
      <c r="F45" s="66"/>
      <c r="G45" s="1"/>
      <c r="H45" s="11"/>
      <c r="I45" s="12"/>
      <c r="J45" s="12"/>
      <c r="K45" s="12"/>
      <c r="L45" s="12"/>
      <c r="M45" s="12"/>
      <c r="N45" s="12"/>
      <c r="O45" s="13"/>
      <c r="P45" s="1"/>
      <c r="Q45" s="1"/>
      <c r="R45" s="1"/>
      <c r="S45" s="1"/>
      <c r="T45" s="1"/>
      <c r="U45" s="1"/>
      <c r="V45" s="1"/>
      <c r="W45" s="1"/>
      <c r="X45" s="1"/>
      <c r="Y45" s="1"/>
      <c r="Z45" s="1"/>
      <c r="AA45" s="1"/>
    </row>
    <row r="46" spans="1:27" ht="120" customHeight="1" x14ac:dyDescent="0.15">
      <c r="A46" s="3"/>
      <c r="B46" s="5"/>
      <c r="C46" s="86"/>
      <c r="D46" s="16" t="s">
        <v>141</v>
      </c>
      <c r="E46" s="87" t="s">
        <v>142</v>
      </c>
      <c r="F46" s="66"/>
      <c r="G46" s="1"/>
      <c r="H46" s="11"/>
      <c r="I46" s="12"/>
      <c r="J46" s="12"/>
      <c r="K46" s="12"/>
      <c r="L46" s="12"/>
      <c r="M46" s="12"/>
      <c r="N46" s="12"/>
      <c r="O46" s="13"/>
      <c r="P46" s="1"/>
      <c r="Q46" s="1"/>
      <c r="R46" s="1"/>
      <c r="S46" s="1"/>
      <c r="T46" s="1"/>
      <c r="U46" s="1"/>
      <c r="V46" s="1"/>
      <c r="W46" s="1"/>
      <c r="X46" s="1"/>
      <c r="Y46" s="1"/>
      <c r="Z46" s="1"/>
      <c r="AA46" s="1"/>
    </row>
    <row r="47" spans="1:27" ht="120" customHeight="1" x14ac:dyDescent="0.15">
      <c r="A47" s="3"/>
      <c r="B47" s="5"/>
      <c r="C47" s="83"/>
      <c r="D47" s="15" t="s">
        <v>143</v>
      </c>
      <c r="E47" s="103" t="s">
        <v>271</v>
      </c>
      <c r="F47" s="66"/>
      <c r="G47" s="1"/>
      <c r="H47" s="11"/>
      <c r="I47" s="12"/>
      <c r="J47" s="12"/>
      <c r="K47" s="12"/>
      <c r="L47" s="12"/>
      <c r="M47" s="12"/>
      <c r="N47" s="12"/>
      <c r="O47" s="13"/>
      <c r="P47" s="1"/>
      <c r="Q47" s="1"/>
      <c r="R47" s="1"/>
      <c r="S47" s="1"/>
      <c r="T47" s="1"/>
      <c r="U47" s="1"/>
      <c r="V47" s="1"/>
      <c r="W47" s="1"/>
      <c r="X47" s="1"/>
      <c r="Y47" s="1"/>
      <c r="Z47" s="1"/>
      <c r="AA47" s="1"/>
    </row>
    <row r="48" spans="1:27" ht="15" customHeight="1" x14ac:dyDescent="0.15">
      <c r="A48" s="3"/>
      <c r="B48" s="5"/>
      <c r="C48" s="85" t="s">
        <v>144</v>
      </c>
      <c r="D48" s="6" t="s">
        <v>145</v>
      </c>
      <c r="E48" s="77" t="s">
        <v>112</v>
      </c>
      <c r="F48" s="66"/>
      <c r="G48" s="1"/>
      <c r="H48" s="11"/>
      <c r="I48" s="12"/>
      <c r="J48" s="12"/>
      <c r="K48" s="12"/>
      <c r="L48" s="12"/>
      <c r="M48" s="12"/>
      <c r="N48" s="12"/>
      <c r="O48" s="13"/>
      <c r="P48" s="1"/>
      <c r="Q48" s="1"/>
      <c r="R48" s="1"/>
      <c r="S48" s="1"/>
      <c r="T48" s="1"/>
      <c r="U48" s="1"/>
      <c r="V48" s="1"/>
      <c r="W48" s="1"/>
      <c r="X48" s="1"/>
      <c r="Y48" s="1"/>
      <c r="Z48" s="1"/>
      <c r="AA48" s="1"/>
    </row>
    <row r="49" spans="1:27" ht="15" customHeight="1" x14ac:dyDescent="0.15">
      <c r="A49" s="3"/>
      <c r="B49" s="5"/>
      <c r="C49" s="86"/>
      <c r="D49" s="6" t="s">
        <v>146</v>
      </c>
      <c r="E49" s="77"/>
      <c r="F49" s="66"/>
      <c r="G49" s="1"/>
      <c r="H49" s="11"/>
      <c r="I49" s="12"/>
      <c r="J49" s="12"/>
      <c r="K49" s="12"/>
      <c r="L49" s="12"/>
      <c r="M49" s="12"/>
      <c r="N49" s="12"/>
      <c r="O49" s="13"/>
      <c r="P49" s="1"/>
      <c r="Q49" s="1"/>
      <c r="R49" s="1"/>
      <c r="S49" s="1"/>
      <c r="T49" s="1"/>
      <c r="U49" s="1"/>
      <c r="V49" s="1"/>
      <c r="W49" s="1"/>
      <c r="X49" s="1"/>
      <c r="Y49" s="1"/>
      <c r="Z49" s="1"/>
      <c r="AA49" s="1"/>
    </row>
    <row r="50" spans="1:27" ht="15" customHeight="1" x14ac:dyDescent="0.15">
      <c r="A50" s="3"/>
      <c r="B50" s="5"/>
      <c r="C50" s="83"/>
      <c r="D50" s="6" t="s">
        <v>147</v>
      </c>
      <c r="E50" s="77"/>
      <c r="F50" s="66"/>
      <c r="G50" s="1"/>
      <c r="H50" s="11"/>
      <c r="I50" s="12"/>
      <c r="J50" s="12"/>
      <c r="K50" s="12"/>
      <c r="L50" s="12"/>
      <c r="M50" s="12"/>
      <c r="N50" s="12"/>
      <c r="O50" s="13"/>
      <c r="P50" s="1"/>
      <c r="Q50" s="1"/>
      <c r="R50" s="1"/>
      <c r="S50" s="1"/>
      <c r="T50" s="1"/>
      <c r="U50" s="1"/>
      <c r="V50" s="1"/>
      <c r="W50" s="1"/>
      <c r="X50" s="1"/>
      <c r="Y50" s="1"/>
      <c r="Z50" s="1"/>
      <c r="AA50" s="1"/>
    </row>
    <row r="51" spans="1:27" ht="120" customHeight="1" x14ac:dyDescent="0.15">
      <c r="A51" s="3"/>
      <c r="B51" s="5"/>
      <c r="C51" s="88" t="s">
        <v>148</v>
      </c>
      <c r="D51" s="65"/>
      <c r="E51" s="99" t="s">
        <v>261</v>
      </c>
      <c r="F51" s="100"/>
      <c r="G51" s="1"/>
      <c r="H51" s="11"/>
      <c r="I51" s="12"/>
      <c r="J51" s="12"/>
      <c r="K51" s="12"/>
      <c r="L51" s="12"/>
      <c r="M51" s="12"/>
      <c r="N51" s="12"/>
      <c r="O51" s="13"/>
      <c r="P51" s="1"/>
      <c r="Q51" s="1"/>
      <c r="R51" s="1"/>
      <c r="S51" s="1"/>
      <c r="T51" s="1"/>
      <c r="U51" s="1"/>
      <c r="V51" s="1"/>
      <c r="W51" s="1"/>
      <c r="X51" s="1"/>
      <c r="Y51" s="1"/>
      <c r="Z51" s="1"/>
      <c r="AA51" s="1"/>
    </row>
    <row r="52" spans="1:27" x14ac:dyDescent="0.15">
      <c r="A52" s="3"/>
      <c r="B52" s="5"/>
      <c r="C52" s="5"/>
      <c r="D52" s="5"/>
      <c r="E52" s="5"/>
      <c r="F52" s="1"/>
      <c r="G52" s="1"/>
      <c r="H52" s="11"/>
      <c r="I52" s="12"/>
      <c r="J52" s="12"/>
      <c r="K52" s="12"/>
      <c r="L52" s="12"/>
      <c r="M52" s="12"/>
      <c r="N52" s="12"/>
      <c r="O52" s="13"/>
      <c r="P52" s="1"/>
      <c r="Q52" s="1"/>
      <c r="R52" s="1"/>
      <c r="S52" s="1"/>
      <c r="T52" s="1"/>
      <c r="U52" s="1"/>
      <c r="V52" s="1"/>
      <c r="W52" s="1"/>
      <c r="X52" s="1"/>
      <c r="Y52" s="1"/>
      <c r="Z52" s="1"/>
      <c r="AA52" s="1"/>
    </row>
    <row r="53" spans="1:27" x14ac:dyDescent="0.15">
      <c r="A53" s="3"/>
      <c r="B53" s="5"/>
      <c r="C53" s="64" t="s">
        <v>149</v>
      </c>
      <c r="D53" s="66"/>
      <c r="E53" s="77"/>
      <c r="F53" s="66"/>
      <c r="G53" s="1"/>
      <c r="H53" s="11"/>
      <c r="I53" s="12"/>
      <c r="J53" s="12"/>
      <c r="K53" s="12"/>
      <c r="L53" s="12"/>
      <c r="M53" s="12"/>
      <c r="N53" s="12"/>
      <c r="O53" s="13"/>
      <c r="P53" s="1"/>
      <c r="Q53" s="1"/>
      <c r="R53" s="1"/>
      <c r="S53" s="1"/>
      <c r="T53" s="1"/>
      <c r="U53" s="1"/>
      <c r="V53" s="1"/>
      <c r="W53" s="1"/>
      <c r="X53" s="1"/>
      <c r="Y53" s="1"/>
      <c r="Z53" s="1"/>
      <c r="AA53" s="1"/>
    </row>
    <row r="54" spans="1:27" x14ac:dyDescent="0.15">
      <c r="A54" s="3"/>
      <c r="B54" s="5"/>
      <c r="C54" s="5"/>
      <c r="D54" s="5"/>
      <c r="E54" s="5"/>
      <c r="F54" s="1"/>
      <c r="G54" s="1"/>
      <c r="H54" s="11"/>
      <c r="I54" s="12"/>
      <c r="J54" s="12"/>
      <c r="K54" s="12"/>
      <c r="L54" s="12"/>
      <c r="M54" s="12"/>
      <c r="N54" s="12"/>
      <c r="O54" s="13"/>
      <c r="P54" s="1"/>
      <c r="Q54" s="1"/>
      <c r="R54" s="1"/>
      <c r="S54" s="1"/>
      <c r="T54" s="1"/>
      <c r="U54" s="1"/>
      <c r="V54" s="1"/>
      <c r="W54" s="1"/>
      <c r="X54" s="1"/>
      <c r="Y54" s="1"/>
      <c r="Z54" s="1"/>
      <c r="AA54" s="1"/>
    </row>
    <row r="55" spans="1:27" x14ac:dyDescent="0.15">
      <c r="A55" s="3"/>
      <c r="B55" s="5"/>
      <c r="C55" s="64" t="s">
        <v>150</v>
      </c>
      <c r="D55" s="66"/>
      <c r="E55" s="77"/>
      <c r="F55" s="66"/>
      <c r="G55" s="1"/>
      <c r="H55" s="17"/>
      <c r="I55" s="18"/>
      <c r="J55" s="18"/>
      <c r="K55" s="18"/>
      <c r="L55" s="18"/>
      <c r="M55" s="18"/>
      <c r="N55" s="18"/>
      <c r="O55" s="19"/>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4" t="s">
        <v>151</v>
      </c>
      <c r="C57" s="65"/>
      <c r="D57" s="65"/>
      <c r="E57" s="65"/>
      <c r="F57" s="66"/>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7" t="s">
        <v>152</v>
      </c>
      <c r="D59" s="7" t="s">
        <v>34</v>
      </c>
      <c r="E59" s="7" t="s">
        <v>36</v>
      </c>
      <c r="F59" s="7" t="s">
        <v>153</v>
      </c>
      <c r="G59" s="1"/>
      <c r="H59" s="2"/>
      <c r="I59" s="1"/>
      <c r="J59" s="1"/>
      <c r="K59" s="1"/>
      <c r="L59" s="1"/>
      <c r="M59" s="1"/>
      <c r="N59" s="1"/>
      <c r="O59" s="1"/>
      <c r="P59" s="1"/>
      <c r="Q59" s="1"/>
      <c r="R59" s="1"/>
      <c r="S59" s="1"/>
      <c r="T59" s="1"/>
      <c r="U59" s="1"/>
      <c r="V59" s="1"/>
      <c r="W59" s="1"/>
      <c r="X59" s="1"/>
      <c r="Y59" s="1"/>
      <c r="Z59" s="1"/>
      <c r="AA59" s="1"/>
    </row>
    <row r="60" spans="1:27" ht="165" x14ac:dyDescent="0.15">
      <c r="A60" s="3"/>
      <c r="B60" s="5"/>
      <c r="C60" s="20" t="str">
        <f>VLOOKUP($E$5,参照シート!$A$10:$G$15,4,FALSE)</f>
        <v>SS(Level:99)</v>
      </c>
      <c r="D60" s="21">
        <v>1227</v>
      </c>
      <c r="E60" s="21" t="s">
        <v>112</v>
      </c>
      <c r="F60" s="22" t="s">
        <v>154</v>
      </c>
      <c r="G60" s="1" t="s">
        <v>196</v>
      </c>
      <c r="H60" s="5"/>
      <c r="I60" s="1"/>
      <c r="J60" s="1"/>
      <c r="K60" s="1"/>
      <c r="L60" s="1"/>
      <c r="M60" s="1"/>
      <c r="N60" s="1"/>
      <c r="O60" s="1"/>
      <c r="P60" s="1"/>
      <c r="Q60" s="1"/>
      <c r="R60" s="1"/>
      <c r="S60" s="1"/>
      <c r="T60" s="1"/>
      <c r="U60" s="1"/>
      <c r="V60" s="1"/>
      <c r="W60" s="1"/>
      <c r="X60" s="1"/>
      <c r="Y60" s="1"/>
      <c r="Z60" s="1"/>
      <c r="AA60" s="1"/>
    </row>
    <row r="61" spans="1:27" ht="60" x14ac:dyDescent="0.15">
      <c r="A61" s="3"/>
      <c r="B61" s="5"/>
      <c r="C61" s="20" t="str">
        <f>VLOOKUP($E$5,参照シート!$A$10:$G$15,5,FALSE)</f>
        <v>S(Level:99)</v>
      </c>
      <c r="D61" s="23">
        <v>1099</v>
      </c>
      <c r="E61" s="21" t="s">
        <v>155</v>
      </c>
      <c r="F61" s="47" t="s">
        <v>193</v>
      </c>
      <c r="G61" s="1" t="s">
        <v>197</v>
      </c>
      <c r="H61" s="5"/>
      <c r="I61" s="1"/>
      <c r="J61" s="1"/>
      <c r="K61" s="1"/>
      <c r="L61" s="1"/>
      <c r="M61" s="1"/>
      <c r="N61" s="1"/>
      <c r="O61" s="1"/>
      <c r="P61" s="1"/>
      <c r="Q61" s="1"/>
      <c r="R61" s="1"/>
      <c r="S61" s="1"/>
      <c r="T61" s="1"/>
      <c r="U61" s="1"/>
      <c r="V61" s="1"/>
      <c r="W61" s="1"/>
      <c r="X61" s="1"/>
      <c r="Y61" s="1"/>
      <c r="Z61" s="1"/>
      <c r="AA61" s="1"/>
    </row>
    <row r="62" spans="1:27" ht="60" x14ac:dyDescent="0.15">
      <c r="A62" s="3"/>
      <c r="B62" s="5"/>
      <c r="C62" s="20" t="str">
        <f>VLOOKUP($E$5,参照シート!$A$10:$G$15,6,FALSE)</f>
        <v>S(Level:99)</v>
      </c>
      <c r="D62" s="23">
        <v>1117</v>
      </c>
      <c r="E62" s="21" t="s">
        <v>156</v>
      </c>
      <c r="F62" s="47" t="s">
        <v>194</v>
      </c>
      <c r="G62" s="1" t="s">
        <v>198</v>
      </c>
      <c r="H62" s="2"/>
      <c r="I62" s="1"/>
      <c r="J62" s="1"/>
      <c r="K62" s="1"/>
      <c r="L62" s="1"/>
      <c r="M62" s="1"/>
      <c r="N62" s="1"/>
      <c r="O62" s="1"/>
      <c r="P62" s="1"/>
      <c r="Q62" s="1"/>
      <c r="R62" s="1"/>
      <c r="S62" s="1"/>
      <c r="T62" s="1"/>
      <c r="U62" s="1"/>
      <c r="V62" s="1"/>
      <c r="W62" s="1"/>
      <c r="X62" s="1"/>
      <c r="Y62" s="1"/>
      <c r="Z62" s="1"/>
      <c r="AA62" s="1"/>
    </row>
    <row r="63" spans="1:27" ht="60" x14ac:dyDescent="0.15">
      <c r="A63" s="3"/>
      <c r="B63" s="5"/>
      <c r="C63" s="24" t="s">
        <v>157</v>
      </c>
      <c r="D63" s="23">
        <v>1231</v>
      </c>
      <c r="E63" s="21" t="s">
        <v>158</v>
      </c>
      <c r="F63" s="47" t="s">
        <v>195</v>
      </c>
      <c r="G63" s="44" t="s">
        <v>199</v>
      </c>
      <c r="H63" s="2"/>
      <c r="I63" s="1"/>
      <c r="J63" s="1"/>
      <c r="K63" s="1"/>
      <c r="L63" s="1"/>
      <c r="M63" s="1"/>
      <c r="N63" s="1"/>
      <c r="O63" s="1"/>
      <c r="P63" s="1"/>
      <c r="Q63" s="1"/>
      <c r="R63" s="1"/>
      <c r="S63" s="1"/>
      <c r="T63" s="1"/>
      <c r="U63" s="1"/>
      <c r="V63" s="1"/>
      <c r="W63" s="1"/>
      <c r="X63" s="1"/>
      <c r="Y63" s="1"/>
      <c r="Z63" s="1"/>
      <c r="AA63" s="1"/>
    </row>
    <row r="64" spans="1:27" x14ac:dyDescent="0.15">
      <c r="A64" s="3"/>
      <c r="B64" s="5"/>
      <c r="C64" s="25"/>
      <c r="D64" s="25"/>
      <c r="E64" s="25"/>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26" t="s">
        <v>159</v>
      </c>
      <c r="C66" s="28"/>
      <c r="D66" s="28"/>
      <c r="E66" s="28"/>
      <c r="F66" s="30"/>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64" t="s">
        <v>162</v>
      </c>
      <c r="D68" s="65"/>
      <c r="E68" s="65"/>
      <c r="F68" s="66"/>
      <c r="G68" s="1"/>
      <c r="H68" s="1"/>
      <c r="I68" s="1"/>
      <c r="J68" s="1"/>
      <c r="K68" s="1"/>
      <c r="L68" s="1"/>
      <c r="M68" s="1"/>
      <c r="N68" s="1"/>
      <c r="O68" s="1"/>
      <c r="P68" s="1"/>
      <c r="Q68" s="1"/>
      <c r="R68" s="1"/>
      <c r="S68" s="1"/>
      <c r="T68" s="1"/>
      <c r="U68" s="1"/>
      <c r="V68" s="1"/>
      <c r="W68" s="1"/>
      <c r="X68" s="1"/>
      <c r="Y68" s="1"/>
      <c r="Z68" s="1"/>
      <c r="AA68" s="1"/>
    </row>
    <row r="69" spans="1:27" s="42" customFormat="1" ht="147" customHeight="1" x14ac:dyDescent="0.15">
      <c r="A69" s="3"/>
      <c r="B69" s="5"/>
      <c r="C69" s="57" t="s">
        <v>275</v>
      </c>
      <c r="D69" s="58"/>
      <c r="E69" s="58"/>
      <c r="F69" s="59"/>
      <c r="G69" s="3"/>
      <c r="H69" s="3"/>
      <c r="I69" s="3"/>
      <c r="J69" s="3"/>
      <c r="K69" s="3"/>
      <c r="L69" s="3"/>
      <c r="M69" s="3"/>
      <c r="N69" s="3"/>
      <c r="O69" s="3"/>
      <c r="P69" s="3"/>
      <c r="Q69" s="3"/>
      <c r="R69" s="3"/>
      <c r="S69" s="3"/>
      <c r="T69" s="3"/>
      <c r="U69" s="3"/>
      <c r="V69" s="3"/>
      <c r="W69" s="3"/>
      <c r="X69" s="3"/>
      <c r="Y69" s="3"/>
      <c r="Z69" s="3"/>
      <c r="AA69" s="3"/>
    </row>
    <row r="70" spans="1:27" x14ac:dyDescent="0.15">
      <c r="A70" s="3"/>
      <c r="B70" s="5"/>
      <c r="C70" s="7" t="s">
        <v>34</v>
      </c>
      <c r="D70" s="7" t="s">
        <v>36</v>
      </c>
      <c r="E70" s="7" t="s">
        <v>163</v>
      </c>
      <c r="F70" s="43" t="s">
        <v>164</v>
      </c>
      <c r="G70" s="1"/>
      <c r="H70" s="1"/>
      <c r="I70" s="1"/>
      <c r="J70" s="1"/>
      <c r="K70" s="1"/>
      <c r="L70" s="1"/>
      <c r="M70" s="1"/>
      <c r="N70" s="1"/>
      <c r="O70" s="1"/>
      <c r="P70" s="1"/>
      <c r="Q70" s="1"/>
      <c r="R70" s="1"/>
      <c r="S70" s="1"/>
      <c r="T70" s="1"/>
      <c r="U70" s="1"/>
      <c r="V70" s="1"/>
      <c r="W70" s="1"/>
      <c r="X70" s="1"/>
      <c r="Y70" s="1"/>
      <c r="Z70" s="1"/>
      <c r="AA70" s="1"/>
    </row>
    <row r="71" spans="1:27" ht="75" x14ac:dyDescent="0.15">
      <c r="A71" s="3"/>
      <c r="B71" s="5"/>
      <c r="C71" s="48">
        <v>162</v>
      </c>
      <c r="D71" s="48" t="s">
        <v>200</v>
      </c>
      <c r="E71" s="49" t="s">
        <v>263</v>
      </c>
      <c r="F71" s="50" t="s">
        <v>207</v>
      </c>
      <c r="G71" s="1"/>
      <c r="H71" s="1"/>
      <c r="I71" s="1"/>
      <c r="J71" s="1"/>
      <c r="K71" s="1"/>
      <c r="L71" s="1"/>
      <c r="M71" s="1"/>
      <c r="N71" s="1"/>
      <c r="O71" s="1"/>
      <c r="P71" s="1"/>
      <c r="Q71" s="1"/>
      <c r="R71" s="1"/>
      <c r="S71" s="1"/>
      <c r="T71" s="1"/>
      <c r="U71" s="1"/>
      <c r="V71" s="1"/>
      <c r="W71" s="1"/>
      <c r="X71" s="1"/>
      <c r="Y71" s="1"/>
      <c r="Z71" s="1"/>
      <c r="AA71" s="1"/>
    </row>
    <row r="72" spans="1:27" ht="90" x14ac:dyDescent="0.15">
      <c r="A72" s="3"/>
      <c r="B72" s="5"/>
      <c r="C72" s="51">
        <v>223</v>
      </c>
      <c r="D72" s="51" t="s">
        <v>204</v>
      </c>
      <c r="E72" s="49" t="s">
        <v>262</v>
      </c>
      <c r="F72" s="50" t="s">
        <v>208</v>
      </c>
      <c r="G72" s="1"/>
      <c r="H72" s="1"/>
      <c r="I72" s="1"/>
      <c r="J72" s="1"/>
      <c r="K72" s="1"/>
      <c r="L72" s="1"/>
      <c r="M72" s="1"/>
      <c r="N72" s="1"/>
      <c r="O72" s="1"/>
      <c r="P72" s="1"/>
      <c r="Q72" s="1"/>
      <c r="R72" s="1"/>
      <c r="S72" s="1"/>
      <c r="T72" s="1"/>
      <c r="U72" s="1"/>
      <c r="V72" s="1"/>
      <c r="W72" s="1"/>
      <c r="X72" s="1"/>
      <c r="Y72" s="1"/>
      <c r="Z72" s="1"/>
      <c r="AA72" s="1"/>
    </row>
    <row r="73" spans="1:27" ht="75" x14ac:dyDescent="0.15">
      <c r="A73" s="3"/>
      <c r="B73" s="5"/>
      <c r="C73" s="51">
        <v>220</v>
      </c>
      <c r="D73" s="51" t="s">
        <v>203</v>
      </c>
      <c r="E73" s="49" t="s">
        <v>264</v>
      </c>
      <c r="F73" s="50" t="s">
        <v>225</v>
      </c>
      <c r="G73" s="1"/>
      <c r="H73" s="1"/>
      <c r="I73" s="1"/>
      <c r="J73" s="1"/>
      <c r="K73" s="1"/>
      <c r="L73" s="1"/>
      <c r="M73" s="1"/>
      <c r="N73" s="1"/>
      <c r="O73" s="1"/>
      <c r="P73" s="1"/>
      <c r="Q73" s="1"/>
      <c r="R73" s="1"/>
      <c r="S73" s="1"/>
      <c r="T73" s="1"/>
      <c r="U73" s="1"/>
      <c r="V73" s="1"/>
      <c r="W73" s="1"/>
      <c r="X73" s="1"/>
      <c r="Y73" s="1"/>
      <c r="Z73" s="1"/>
      <c r="AA73" s="1"/>
    </row>
    <row r="74" spans="1:27" ht="18" customHeight="1" x14ac:dyDescent="0.15">
      <c r="A74" s="3"/>
      <c r="B74" s="5"/>
      <c r="C74" s="5"/>
      <c r="D74" s="5"/>
      <c r="E74" s="5"/>
      <c r="F74" s="46"/>
      <c r="G74" s="1"/>
      <c r="H74" s="1"/>
      <c r="I74" s="1"/>
      <c r="J74" s="1"/>
      <c r="K74" s="1"/>
      <c r="L74" s="1"/>
      <c r="M74" s="1"/>
      <c r="N74" s="1"/>
      <c r="O74" s="1"/>
      <c r="P74" s="1"/>
      <c r="Q74" s="1"/>
      <c r="R74" s="1"/>
      <c r="S74" s="1"/>
      <c r="T74" s="1"/>
      <c r="U74" s="1"/>
      <c r="V74" s="1"/>
      <c r="W74" s="1"/>
      <c r="X74" s="1"/>
      <c r="Y74" s="1"/>
      <c r="Z74" s="1"/>
      <c r="AA74" s="1"/>
    </row>
    <row r="75" spans="1:27" x14ac:dyDescent="0.15">
      <c r="A75" s="3"/>
      <c r="B75" s="5"/>
      <c r="C75" s="64" t="s">
        <v>180</v>
      </c>
      <c r="D75" s="65"/>
      <c r="E75" s="65"/>
      <c r="F75" s="66"/>
      <c r="G75" s="1"/>
      <c r="H75" s="1"/>
      <c r="I75" s="1"/>
      <c r="J75" s="1"/>
      <c r="K75" s="1"/>
      <c r="L75" s="1"/>
      <c r="M75" s="1"/>
      <c r="N75" s="1"/>
      <c r="O75" s="1"/>
      <c r="P75" s="1"/>
      <c r="Q75" s="1"/>
      <c r="R75" s="1"/>
      <c r="S75" s="1"/>
      <c r="T75" s="1"/>
      <c r="U75" s="1"/>
      <c r="V75" s="1"/>
      <c r="W75" s="1"/>
      <c r="X75" s="1"/>
      <c r="Y75" s="1"/>
      <c r="Z75" s="1"/>
      <c r="AA75" s="1"/>
    </row>
    <row r="76" spans="1:27" s="42" customFormat="1" ht="105" customHeight="1" x14ac:dyDescent="0.15">
      <c r="A76" s="3"/>
      <c r="B76" s="5"/>
      <c r="C76" s="57" t="s">
        <v>276</v>
      </c>
      <c r="D76" s="58"/>
      <c r="E76" s="58"/>
      <c r="F76" s="59"/>
      <c r="G76" s="3"/>
      <c r="H76" s="3"/>
      <c r="I76" s="3"/>
      <c r="J76" s="3"/>
      <c r="K76" s="3"/>
      <c r="L76" s="3"/>
      <c r="M76" s="3"/>
      <c r="N76" s="3"/>
      <c r="O76" s="3"/>
      <c r="P76" s="3"/>
      <c r="Q76" s="3"/>
      <c r="R76" s="3"/>
      <c r="S76" s="3"/>
      <c r="T76" s="3"/>
      <c r="U76" s="3"/>
      <c r="V76" s="3"/>
      <c r="W76" s="3"/>
      <c r="X76" s="3"/>
      <c r="Y76" s="3"/>
      <c r="Z76" s="3"/>
      <c r="AA76" s="3"/>
    </row>
    <row r="77" spans="1:27" x14ac:dyDescent="0.15">
      <c r="A77" s="3"/>
      <c r="B77" s="5"/>
      <c r="C77" s="7" t="s">
        <v>34</v>
      </c>
      <c r="D77" s="7" t="s">
        <v>36</v>
      </c>
      <c r="E77" s="7" t="s">
        <v>163</v>
      </c>
      <c r="F77" s="43" t="s">
        <v>164</v>
      </c>
      <c r="G77" s="1"/>
      <c r="H77" s="1"/>
      <c r="I77" s="1"/>
      <c r="J77" s="1"/>
      <c r="K77" s="1"/>
      <c r="L77" s="1"/>
      <c r="M77" s="1"/>
      <c r="N77" s="1"/>
      <c r="O77" s="1"/>
      <c r="P77" s="1"/>
      <c r="Q77" s="1"/>
      <c r="R77" s="1"/>
      <c r="S77" s="1"/>
      <c r="T77" s="1"/>
      <c r="U77" s="1"/>
      <c r="V77" s="1"/>
      <c r="W77" s="1"/>
      <c r="X77" s="1"/>
      <c r="Y77" s="1"/>
      <c r="Z77" s="1"/>
      <c r="AA77" s="1"/>
    </row>
    <row r="78" spans="1:27" ht="90" x14ac:dyDescent="0.15">
      <c r="A78" s="3"/>
      <c r="B78" s="5"/>
      <c r="C78" s="51">
        <v>933</v>
      </c>
      <c r="D78" s="48" t="s">
        <v>201</v>
      </c>
      <c r="E78" s="49" t="s">
        <v>265</v>
      </c>
      <c r="F78" s="50" t="s">
        <v>254</v>
      </c>
      <c r="G78" s="1"/>
      <c r="H78" s="1"/>
      <c r="I78" s="1"/>
      <c r="J78" s="1"/>
      <c r="K78" s="1"/>
      <c r="L78" s="1"/>
      <c r="M78" s="1"/>
      <c r="N78" s="1"/>
      <c r="O78" s="1"/>
      <c r="P78" s="1"/>
      <c r="Q78" s="1"/>
      <c r="R78" s="1"/>
      <c r="S78" s="1"/>
      <c r="T78" s="1"/>
      <c r="U78" s="1"/>
      <c r="V78" s="1"/>
      <c r="W78" s="1"/>
      <c r="X78" s="1"/>
      <c r="Y78" s="1"/>
      <c r="Z78" s="1"/>
      <c r="AA78" s="1"/>
    </row>
    <row r="79" spans="1:27" s="45" customFormat="1" ht="90" x14ac:dyDescent="0.15">
      <c r="A79" s="3"/>
      <c r="B79" s="5"/>
      <c r="C79" s="48">
        <v>250</v>
      </c>
      <c r="D79" s="48" t="s">
        <v>205</v>
      </c>
      <c r="E79" s="49" t="s">
        <v>266</v>
      </c>
      <c r="F79" s="50" t="s">
        <v>206</v>
      </c>
      <c r="G79" s="3"/>
      <c r="H79" s="3"/>
      <c r="I79" s="3"/>
      <c r="J79" s="3"/>
      <c r="K79" s="3"/>
      <c r="L79" s="3"/>
      <c r="M79" s="3"/>
      <c r="N79" s="3"/>
      <c r="O79" s="3"/>
      <c r="P79" s="3"/>
      <c r="Q79" s="3"/>
      <c r="R79" s="3"/>
      <c r="S79" s="3"/>
      <c r="T79" s="3"/>
      <c r="U79" s="3"/>
      <c r="V79" s="3"/>
      <c r="W79" s="3"/>
      <c r="X79" s="3"/>
      <c r="Y79" s="3"/>
      <c r="Z79" s="3"/>
      <c r="AA79" s="3"/>
    </row>
    <row r="80" spans="1:27" ht="18" customHeight="1" x14ac:dyDescent="0.15">
      <c r="A80" s="3"/>
      <c r="B80" s="5"/>
      <c r="C80" s="5"/>
      <c r="D80" s="5"/>
      <c r="E80" s="5"/>
      <c r="F80" s="5"/>
      <c r="G80" s="1"/>
      <c r="H80" s="1"/>
      <c r="I80" s="1"/>
      <c r="J80" s="1"/>
      <c r="K80" s="1"/>
      <c r="L80" s="1"/>
      <c r="M80" s="1"/>
      <c r="N80" s="1"/>
      <c r="O80" s="1"/>
      <c r="P80" s="1"/>
      <c r="Q80" s="1"/>
      <c r="R80" s="1"/>
      <c r="S80" s="1"/>
      <c r="T80" s="1"/>
      <c r="U80" s="1"/>
      <c r="V80" s="1"/>
      <c r="W80" s="1"/>
      <c r="X80" s="1"/>
      <c r="Y80" s="1"/>
      <c r="Z80" s="1"/>
      <c r="AA80" s="1"/>
    </row>
    <row r="81" spans="1:27" x14ac:dyDescent="0.15">
      <c r="A81" s="3"/>
      <c r="B81" s="5"/>
      <c r="C81" s="64" t="s">
        <v>181</v>
      </c>
      <c r="D81" s="65"/>
      <c r="E81" s="65"/>
      <c r="F81" s="66"/>
      <c r="G81" s="1"/>
      <c r="H81" s="1"/>
      <c r="I81" s="1"/>
      <c r="J81" s="1"/>
      <c r="K81" s="1"/>
      <c r="L81" s="1"/>
      <c r="M81" s="1"/>
      <c r="N81" s="1"/>
      <c r="O81" s="1"/>
      <c r="P81" s="1"/>
      <c r="Q81" s="1"/>
      <c r="R81" s="1"/>
      <c r="S81" s="1"/>
      <c r="T81" s="1"/>
      <c r="U81" s="1"/>
      <c r="V81" s="1"/>
      <c r="W81" s="1"/>
      <c r="X81" s="1"/>
      <c r="Y81" s="1"/>
      <c r="Z81" s="1"/>
      <c r="AA81" s="1"/>
    </row>
    <row r="82" spans="1:27" s="42" customFormat="1" ht="106" customHeight="1" x14ac:dyDescent="0.15">
      <c r="A82" s="3"/>
      <c r="B82" s="5"/>
      <c r="C82" s="57" t="s">
        <v>270</v>
      </c>
      <c r="D82" s="58"/>
      <c r="E82" s="58"/>
      <c r="F82" s="59"/>
      <c r="G82" s="3"/>
      <c r="H82" s="3"/>
      <c r="I82" s="3"/>
      <c r="J82" s="3"/>
      <c r="K82" s="3"/>
      <c r="L82" s="3"/>
      <c r="M82" s="3"/>
      <c r="N82" s="3"/>
      <c r="O82" s="3"/>
      <c r="P82" s="3"/>
      <c r="Q82" s="3"/>
      <c r="R82" s="3"/>
      <c r="S82" s="3"/>
      <c r="T82" s="3"/>
      <c r="U82" s="3"/>
      <c r="V82" s="3"/>
      <c r="W82" s="3"/>
      <c r="X82" s="3"/>
      <c r="Y82" s="3"/>
      <c r="Z82" s="3"/>
      <c r="AA82" s="3"/>
    </row>
    <row r="83" spans="1:27" x14ac:dyDescent="0.15">
      <c r="A83" s="3"/>
      <c r="B83" s="5"/>
      <c r="C83" s="7" t="s">
        <v>34</v>
      </c>
      <c r="D83" s="7" t="s">
        <v>36</v>
      </c>
      <c r="E83" s="7" t="s">
        <v>163</v>
      </c>
      <c r="F83" s="7" t="s">
        <v>164</v>
      </c>
      <c r="G83" s="1"/>
      <c r="H83" s="1"/>
      <c r="I83" s="1"/>
      <c r="J83" s="1"/>
      <c r="K83" s="1"/>
      <c r="L83" s="1"/>
      <c r="M83" s="1"/>
      <c r="N83" s="1"/>
      <c r="O83" s="1"/>
      <c r="P83" s="1"/>
      <c r="Q83" s="1"/>
      <c r="R83" s="1"/>
      <c r="S83" s="1"/>
      <c r="T83" s="1"/>
      <c r="U83" s="1"/>
      <c r="V83" s="1"/>
      <c r="W83" s="1"/>
      <c r="X83" s="1"/>
      <c r="Y83" s="1"/>
      <c r="Z83" s="1"/>
      <c r="AA83" s="1"/>
    </row>
    <row r="84" spans="1:27" ht="120" x14ac:dyDescent="0.15">
      <c r="A84" s="3"/>
      <c r="B84" s="5"/>
      <c r="C84" s="48">
        <v>1220</v>
      </c>
      <c r="D84" s="51" t="s">
        <v>192</v>
      </c>
      <c r="E84" s="48" t="s">
        <v>267</v>
      </c>
      <c r="F84" s="50" t="s">
        <v>277</v>
      </c>
      <c r="G84" s="106" t="s">
        <v>280</v>
      </c>
      <c r="H84" s="107"/>
      <c r="I84" s="107"/>
      <c r="J84" s="107"/>
      <c r="K84" s="107"/>
      <c r="L84" s="107"/>
      <c r="M84" s="1"/>
      <c r="N84" s="1"/>
      <c r="O84" s="1"/>
      <c r="P84" s="1"/>
      <c r="Q84" s="1"/>
      <c r="R84" s="1"/>
      <c r="S84" s="1"/>
      <c r="T84" s="1"/>
      <c r="U84" s="1"/>
      <c r="V84" s="1"/>
      <c r="W84" s="1"/>
      <c r="X84" s="1"/>
      <c r="Y84" s="1"/>
      <c r="Z84" s="1"/>
      <c r="AA84" s="1"/>
    </row>
    <row r="85" spans="1:27" ht="105" x14ac:dyDescent="0.15">
      <c r="A85" s="3"/>
      <c r="B85" s="5"/>
      <c r="C85" s="48">
        <v>1220</v>
      </c>
      <c r="D85" s="51" t="s">
        <v>191</v>
      </c>
      <c r="E85" s="48" t="s">
        <v>269</v>
      </c>
      <c r="F85" s="50" t="s">
        <v>278</v>
      </c>
      <c r="G85" s="106" t="s">
        <v>281</v>
      </c>
      <c r="H85" s="107"/>
      <c r="I85" s="107"/>
      <c r="J85" s="107"/>
      <c r="K85" s="107"/>
      <c r="L85" s="107"/>
      <c r="M85" s="1"/>
      <c r="N85" s="1"/>
      <c r="O85" s="1"/>
      <c r="P85" s="1"/>
      <c r="Q85" s="1"/>
      <c r="R85" s="1"/>
      <c r="S85" s="1"/>
      <c r="T85" s="1"/>
      <c r="U85" s="1"/>
      <c r="V85" s="1"/>
      <c r="W85" s="1"/>
      <c r="X85" s="1"/>
      <c r="Y85" s="1"/>
      <c r="Z85" s="1"/>
      <c r="AA85" s="1"/>
    </row>
    <row r="86" spans="1:27" ht="180" x14ac:dyDescent="0.15">
      <c r="A86" s="3"/>
      <c r="B86" s="5"/>
      <c r="C86" s="51">
        <v>1221</v>
      </c>
      <c r="D86" s="51" t="s">
        <v>190</v>
      </c>
      <c r="E86" s="48" t="s">
        <v>268</v>
      </c>
      <c r="F86" s="50" t="s">
        <v>279</v>
      </c>
      <c r="G86" s="1"/>
      <c r="H86" s="1"/>
      <c r="I86" s="1"/>
      <c r="J86" s="1"/>
      <c r="K86" s="1"/>
      <c r="L86" s="1"/>
      <c r="M86" s="1"/>
      <c r="N86" s="1"/>
      <c r="O86" s="1"/>
      <c r="P86" s="1"/>
      <c r="Q86" s="1"/>
      <c r="R86" s="1"/>
      <c r="S86" s="1"/>
      <c r="T86" s="1"/>
      <c r="U86" s="1"/>
      <c r="V86" s="1"/>
      <c r="W86" s="1"/>
      <c r="X86" s="1"/>
      <c r="Y86" s="1"/>
      <c r="Z86" s="1"/>
      <c r="AA86" s="1"/>
    </row>
    <row r="87" spans="1:27" ht="18" customHeight="1" x14ac:dyDescent="0.15">
      <c r="A87" s="3"/>
      <c r="B87" s="5"/>
      <c r="C87" s="5"/>
      <c r="D87" s="5"/>
      <c r="E87" s="5"/>
      <c r="F87" s="5" t="s">
        <v>202</v>
      </c>
      <c r="G87" s="1"/>
      <c r="H87" s="1"/>
      <c r="I87" s="1"/>
      <c r="J87" s="1"/>
      <c r="K87" s="1"/>
      <c r="L87" s="1"/>
      <c r="M87" s="1"/>
      <c r="N87" s="1"/>
      <c r="O87" s="1"/>
      <c r="P87" s="1"/>
      <c r="Q87" s="1"/>
      <c r="R87" s="1"/>
      <c r="S87" s="1"/>
      <c r="T87" s="1"/>
      <c r="U87" s="1"/>
      <c r="V87" s="1"/>
      <c r="W87" s="1"/>
      <c r="X87" s="1"/>
      <c r="Y87" s="1"/>
      <c r="Z87" s="1"/>
      <c r="AA87" s="1"/>
    </row>
    <row r="88" spans="1:27" ht="18" customHeight="1" x14ac:dyDescent="0.15">
      <c r="A88" s="3"/>
      <c r="B88" s="5"/>
      <c r="C88" s="5"/>
      <c r="D88" s="5"/>
      <c r="E88" s="5"/>
      <c r="F88" s="5"/>
      <c r="G88" s="1"/>
      <c r="H88" s="1"/>
      <c r="I88" s="1"/>
      <c r="J88" s="1"/>
      <c r="K88" s="1"/>
      <c r="L88" s="1"/>
      <c r="M88" s="1"/>
      <c r="N88" s="1"/>
      <c r="O88" s="1"/>
      <c r="P88" s="1"/>
      <c r="Q88" s="1"/>
      <c r="R88" s="1"/>
      <c r="S88" s="1"/>
      <c r="T88" s="1"/>
      <c r="U88" s="1"/>
      <c r="V88" s="1"/>
      <c r="W88" s="1"/>
      <c r="X88" s="1"/>
      <c r="Y88" s="1"/>
      <c r="Z88" s="1"/>
      <c r="AA88" s="1"/>
    </row>
    <row r="89" spans="1:27" ht="18" customHeight="1" x14ac:dyDescent="0.15">
      <c r="A89" s="3"/>
      <c r="B89" s="3"/>
      <c r="C89" s="3"/>
      <c r="D89" s="3"/>
      <c r="E89" s="3"/>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sheetData>
  <mergeCells count="82">
    <mergeCell ref="G84:L84"/>
    <mergeCell ref="G85:L85"/>
    <mergeCell ref="E39:F39"/>
    <mergeCell ref="E23:F23"/>
    <mergeCell ref="E24:F24"/>
    <mergeCell ref="E25:F25"/>
    <mergeCell ref="E26:F26"/>
    <mergeCell ref="E36:F36"/>
    <mergeCell ref="E37:F37"/>
    <mergeCell ref="E38:F38"/>
    <mergeCell ref="E31:F31"/>
    <mergeCell ref="E32:F32"/>
    <mergeCell ref="E33:F33"/>
    <mergeCell ref="E30:F30"/>
    <mergeCell ref="E27:F27"/>
    <mergeCell ref="E29:F29"/>
    <mergeCell ref="C81:F81"/>
    <mergeCell ref="E53:F53"/>
    <mergeCell ref="E40:F40"/>
    <mergeCell ref="E42:F42"/>
    <mergeCell ref="E41:F41"/>
    <mergeCell ref="E44:F44"/>
    <mergeCell ref="E45:F45"/>
    <mergeCell ref="E43:F43"/>
    <mergeCell ref="E46:F46"/>
    <mergeCell ref="C42:C47"/>
    <mergeCell ref="C48:C50"/>
    <mergeCell ref="C51:D51"/>
    <mergeCell ref="C53:D53"/>
    <mergeCell ref="E50:F50"/>
    <mergeCell ref="E51:F51"/>
    <mergeCell ref="E47:F47"/>
    <mergeCell ref="E48:F48"/>
    <mergeCell ref="E49:F49"/>
    <mergeCell ref="C75:F75"/>
    <mergeCell ref="C68:F68"/>
    <mergeCell ref="C55:D55"/>
    <mergeCell ref="E55:F55"/>
    <mergeCell ref="B57:F57"/>
    <mergeCell ref="C69:F69"/>
    <mergeCell ref="Q21:X36"/>
    <mergeCell ref="Q20:X20"/>
    <mergeCell ref="H21:O36"/>
    <mergeCell ref="H20:O20"/>
    <mergeCell ref="C38:D38"/>
    <mergeCell ref="C31:C32"/>
    <mergeCell ref="E21:F21"/>
    <mergeCell ref="E22:F22"/>
    <mergeCell ref="E34:F34"/>
    <mergeCell ref="E35:F35"/>
    <mergeCell ref="E20:F20"/>
    <mergeCell ref="C20:C25"/>
    <mergeCell ref="C26:C27"/>
    <mergeCell ref="C35:C36"/>
    <mergeCell ref="C13:C19"/>
    <mergeCell ref="C5:D5"/>
    <mergeCell ref="C12:D12"/>
    <mergeCell ref="H3:O18"/>
    <mergeCell ref="C33:C34"/>
    <mergeCell ref="C29:C30"/>
    <mergeCell ref="E14:F14"/>
    <mergeCell ref="E15:F15"/>
    <mergeCell ref="E12:F12"/>
    <mergeCell ref="E16:F16"/>
    <mergeCell ref="E18:F18"/>
    <mergeCell ref="E17:F17"/>
    <mergeCell ref="C76:F76"/>
    <mergeCell ref="C82:F82"/>
    <mergeCell ref="Q2:X2"/>
    <mergeCell ref="H2:O2"/>
    <mergeCell ref="A1:F1"/>
    <mergeCell ref="B3:F3"/>
    <mergeCell ref="Q3:X18"/>
    <mergeCell ref="E19:F19"/>
    <mergeCell ref="B10:F10"/>
    <mergeCell ref="E13:F13"/>
    <mergeCell ref="E6:F6"/>
    <mergeCell ref="E7:F7"/>
    <mergeCell ref="C6:D6"/>
    <mergeCell ref="C7:D7"/>
    <mergeCell ref="E5:F5"/>
    <mergeCell ref="H39:O39"/>
  </mergeCells>
  <phoneticPr fontId="9"/>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34</v>
      </c>
      <c r="D2" s="4" t="s">
        <v>36</v>
      </c>
      <c r="E2" s="4" t="s">
        <v>38</v>
      </c>
      <c r="F2" s="4" t="s">
        <v>39</v>
      </c>
      <c r="G2" s="4" t="s">
        <v>41</v>
      </c>
      <c r="H2" s="4" t="s">
        <v>42</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4</v>
      </c>
      <c r="B11" s="2" t="s">
        <v>22</v>
      </c>
      <c r="C11" s="2" t="s">
        <v>30</v>
      </c>
      <c r="D11" s="2" t="s">
        <v>26</v>
      </c>
      <c r="E11" s="2" t="s">
        <v>26</v>
      </c>
      <c r="F11" s="2" t="s">
        <v>26</v>
      </c>
      <c r="G11" s="2" t="s">
        <v>31</v>
      </c>
      <c r="H11" s="3" t="s">
        <v>27</v>
      </c>
      <c r="I11" s="3" t="s">
        <v>27</v>
      </c>
      <c r="J11" s="3" t="s">
        <v>27</v>
      </c>
      <c r="K11" s="3" t="s">
        <v>28</v>
      </c>
      <c r="L11" s="3" t="s">
        <v>28</v>
      </c>
      <c r="M11" s="3" t="s">
        <v>28</v>
      </c>
      <c r="N11" s="3" t="s">
        <v>27</v>
      </c>
      <c r="O11" s="3" t="s">
        <v>29</v>
      </c>
    </row>
    <row r="12" spans="1:15" ht="15" customHeight="1" x14ac:dyDescent="0.15">
      <c r="A12" s="2" t="s">
        <v>5</v>
      </c>
      <c r="B12" s="2" t="s">
        <v>32</v>
      </c>
      <c r="C12" s="2" t="s">
        <v>33</v>
      </c>
      <c r="D12" s="2" t="s">
        <v>35</v>
      </c>
      <c r="E12" s="2" t="s">
        <v>37</v>
      </c>
      <c r="F12" s="2" t="s">
        <v>37</v>
      </c>
      <c r="G12" s="2" t="s">
        <v>40</v>
      </c>
      <c r="H12" s="3" t="s">
        <v>27</v>
      </c>
      <c r="I12" s="3" t="s">
        <v>28</v>
      </c>
      <c r="J12" s="3" t="s">
        <v>28</v>
      </c>
      <c r="K12" s="3" t="s">
        <v>27</v>
      </c>
      <c r="L12" s="3" t="s">
        <v>27</v>
      </c>
      <c r="M12" s="3" t="s">
        <v>27</v>
      </c>
      <c r="N12" s="3" t="s">
        <v>27</v>
      </c>
      <c r="O12" s="3" t="str">
        <f>CONCATENATE(基礎設計!E21,"襲来！")</f>
        <v>シェイクスピア襲来！</v>
      </c>
    </row>
    <row r="13" spans="1:15" ht="15" customHeight="1" x14ac:dyDescent="0.15">
      <c r="A13" s="2" t="s">
        <v>6</v>
      </c>
      <c r="B13" s="2" t="s">
        <v>44</v>
      </c>
      <c r="C13" s="2" t="s">
        <v>45</v>
      </c>
      <c r="D13" s="2" t="s">
        <v>40</v>
      </c>
      <c r="E13" s="2" t="s">
        <v>37</v>
      </c>
      <c r="F13" s="2" t="s">
        <v>35</v>
      </c>
      <c r="G13" s="2" t="s">
        <v>40</v>
      </c>
      <c r="H13" s="3" t="s">
        <v>28</v>
      </c>
      <c r="I13" s="3" t="s">
        <v>27</v>
      </c>
      <c r="J13" s="3" t="s">
        <v>27</v>
      </c>
      <c r="K13" s="3" t="s">
        <v>27</v>
      </c>
      <c r="L13" s="3" t="s">
        <v>27</v>
      </c>
      <c r="M13" s="3" t="s">
        <v>27</v>
      </c>
      <c r="N13" s="3" t="s">
        <v>27</v>
      </c>
      <c r="O13" s="3" t="str">
        <f>CONCATENATE(基礎設計!E21,"襲来！")</f>
        <v>シェイクスピア襲来！</v>
      </c>
    </row>
    <row r="14" spans="1:15" ht="15" customHeight="1" x14ac:dyDescent="0.15">
      <c r="A14" s="2" t="s">
        <v>7</v>
      </c>
      <c r="B14" s="2" t="s">
        <v>47</v>
      </c>
      <c r="C14" s="2" t="s">
        <v>48</v>
      </c>
      <c r="D14" s="2" t="s">
        <v>40</v>
      </c>
      <c r="E14" s="2" t="s">
        <v>40</v>
      </c>
      <c r="F14" s="2" t="s">
        <v>40</v>
      </c>
      <c r="G14" s="2" t="s">
        <v>40</v>
      </c>
      <c r="H14" s="3" t="s">
        <v>27</v>
      </c>
      <c r="I14" s="3" t="s">
        <v>28</v>
      </c>
      <c r="J14" s="3" t="s">
        <v>27</v>
      </c>
      <c r="K14" s="3" t="s">
        <v>27</v>
      </c>
      <c r="L14" s="3" t="s">
        <v>27</v>
      </c>
      <c r="M14" s="3" t="s">
        <v>27</v>
      </c>
      <c r="N14" s="3" t="s">
        <v>27</v>
      </c>
      <c r="O14" s="3" t="str">
        <f>CONCATENATE(基礎設計!E21,"チャレンジ")</f>
        <v>シェイクスピアチャレンジ</v>
      </c>
    </row>
    <row r="15" spans="1:15" ht="15" customHeight="1" x14ac:dyDescent="0.15">
      <c r="A15" s="2" t="s">
        <v>8</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1</v>
      </c>
      <c r="B18" s="2" t="s">
        <v>54</v>
      </c>
      <c r="C18" s="1"/>
      <c r="D18" s="1"/>
      <c r="E18" s="1"/>
      <c r="F18" s="1"/>
      <c r="G18" s="1"/>
    </row>
    <row r="19" spans="1:26" ht="15" customHeight="1" x14ac:dyDescent="0.15">
      <c r="A19" s="2" t="s">
        <v>4</v>
      </c>
      <c r="B19" s="2" t="s">
        <v>54</v>
      </c>
      <c r="C19" s="1"/>
      <c r="D19" s="1"/>
      <c r="E19" s="1"/>
      <c r="F19" s="1"/>
      <c r="G19" s="1"/>
    </row>
    <row r="20" spans="1:26" ht="15" customHeight="1" x14ac:dyDescent="0.15">
      <c r="A20" s="2" t="s">
        <v>5</v>
      </c>
      <c r="B20" s="2" t="s">
        <v>55</v>
      </c>
      <c r="C20" s="1"/>
      <c r="D20" s="1"/>
      <c r="E20" s="1"/>
      <c r="F20" s="1"/>
      <c r="G20" s="1"/>
    </row>
    <row r="21" spans="1:26" ht="15" customHeight="1" x14ac:dyDescent="0.15">
      <c r="A21" s="2" t="s">
        <v>6</v>
      </c>
      <c r="B21" s="2" t="s">
        <v>56</v>
      </c>
      <c r="C21" s="1"/>
      <c r="D21" s="1"/>
      <c r="E21" s="1"/>
      <c r="F21" s="1"/>
      <c r="G21" s="1"/>
    </row>
    <row r="22" spans="1:26" ht="15" customHeight="1" x14ac:dyDescent="0.15">
      <c r="A22" s="2" t="s">
        <v>7</v>
      </c>
      <c r="B22" s="2" t="s">
        <v>57</v>
      </c>
      <c r="C22" s="1"/>
      <c r="D22" s="1"/>
      <c r="E22" s="1"/>
      <c r="F22" s="1"/>
      <c r="G22" s="1"/>
    </row>
    <row r="23" spans="1:26" ht="15" customHeight="1" x14ac:dyDescent="0.15">
      <c r="A23" s="2" t="s">
        <v>8</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38</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A9" sqref="A9"/>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7"/>
      <c r="B1" s="27"/>
      <c r="C1" s="27"/>
      <c r="D1" s="27"/>
      <c r="E1" s="27"/>
      <c r="F1" s="27"/>
      <c r="G1" s="27"/>
      <c r="H1" s="27"/>
      <c r="I1" s="27"/>
      <c r="J1" s="27"/>
      <c r="K1" s="27"/>
      <c r="L1" s="27"/>
      <c r="M1" s="27"/>
      <c r="N1" s="29"/>
      <c r="O1" s="29"/>
      <c r="P1" s="27"/>
      <c r="Q1" s="27"/>
      <c r="R1" s="27"/>
      <c r="S1" s="27"/>
      <c r="T1" s="27"/>
      <c r="U1" s="27"/>
      <c r="V1" s="27"/>
      <c r="W1" s="27"/>
      <c r="X1" s="27"/>
      <c r="Y1" s="27"/>
      <c r="Z1" s="27"/>
    </row>
    <row r="2" spans="1:26" ht="22.5" customHeight="1" x14ac:dyDescent="0.15">
      <c r="A2" s="27"/>
      <c r="B2" s="94" t="s">
        <v>160</v>
      </c>
      <c r="C2" s="63"/>
      <c r="D2" s="63"/>
      <c r="E2" s="63"/>
      <c r="F2" s="63"/>
      <c r="G2" s="63"/>
      <c r="H2" s="63"/>
      <c r="I2" s="63"/>
      <c r="J2" s="63"/>
      <c r="K2" s="63"/>
      <c r="L2" s="63"/>
      <c r="M2" s="63"/>
      <c r="N2" s="63"/>
      <c r="O2" s="63"/>
      <c r="P2" s="31"/>
      <c r="Q2" s="31"/>
      <c r="R2" s="27"/>
      <c r="S2" s="27"/>
      <c r="T2" s="27"/>
      <c r="U2" s="27"/>
      <c r="V2" s="27"/>
      <c r="W2" s="27"/>
      <c r="X2" s="27"/>
      <c r="Y2" s="27"/>
      <c r="Z2" s="27"/>
    </row>
    <row r="3" spans="1:26" ht="22.5" customHeight="1" x14ac:dyDescent="0.15">
      <c r="A3" s="27"/>
      <c r="B3" s="32" t="s">
        <v>165</v>
      </c>
      <c r="C3" s="32" t="s">
        <v>166</v>
      </c>
      <c r="D3" s="32" t="s">
        <v>36</v>
      </c>
      <c r="E3" s="32" t="s">
        <v>167</v>
      </c>
      <c r="F3" s="32" t="s">
        <v>168</v>
      </c>
      <c r="G3" s="32" t="s">
        <v>169</v>
      </c>
      <c r="H3" s="32" t="s">
        <v>170</v>
      </c>
      <c r="I3" s="32" t="s">
        <v>171</v>
      </c>
      <c r="J3" s="32" t="s">
        <v>172</v>
      </c>
      <c r="K3" s="32" t="s">
        <v>173</v>
      </c>
      <c r="L3" s="32" t="s">
        <v>174</v>
      </c>
      <c r="M3" s="32" t="s">
        <v>175</v>
      </c>
      <c r="N3" s="32" t="s">
        <v>176</v>
      </c>
      <c r="O3" s="32" t="s">
        <v>177</v>
      </c>
      <c r="P3" s="54" t="s">
        <v>178</v>
      </c>
      <c r="Q3" s="54" t="s">
        <v>179</v>
      </c>
      <c r="R3" s="27"/>
      <c r="S3" s="27"/>
      <c r="T3" s="27"/>
      <c r="U3" s="27"/>
      <c r="V3" s="27"/>
      <c r="W3" s="27"/>
      <c r="X3" s="27"/>
      <c r="Y3" s="27"/>
      <c r="Z3" s="27"/>
    </row>
    <row r="4" spans="1:26" ht="22.5" customHeight="1" x14ac:dyDescent="0.2">
      <c r="A4" s="27"/>
      <c r="B4" s="33" t="s">
        <v>213</v>
      </c>
      <c r="C4" s="34">
        <v>1227</v>
      </c>
      <c r="D4" s="34" t="s">
        <v>209</v>
      </c>
      <c r="E4" s="34" t="s">
        <v>223</v>
      </c>
      <c r="F4" s="34">
        <v>50</v>
      </c>
      <c r="G4" s="34">
        <v>99</v>
      </c>
      <c r="H4" s="34">
        <v>5921</v>
      </c>
      <c r="I4" s="34"/>
      <c r="J4" s="34">
        <v>6274</v>
      </c>
      <c r="K4" s="34">
        <v>99</v>
      </c>
      <c r="L4" s="34">
        <v>2330</v>
      </c>
      <c r="M4" s="34"/>
      <c r="N4" s="34">
        <v>99</v>
      </c>
      <c r="O4" s="96">
        <v>24005</v>
      </c>
      <c r="P4" s="55" t="s">
        <v>216</v>
      </c>
      <c r="Q4" s="55" t="s">
        <v>217</v>
      </c>
      <c r="R4" s="27"/>
      <c r="S4" s="27"/>
      <c r="T4" s="27"/>
      <c r="U4" s="27"/>
      <c r="V4" s="27"/>
      <c r="W4" s="27"/>
      <c r="X4" s="27"/>
      <c r="Y4" s="27"/>
      <c r="Z4" s="27"/>
    </row>
    <row r="5" spans="1:26" ht="22.5" customHeight="1" x14ac:dyDescent="0.2">
      <c r="A5" s="27"/>
      <c r="B5" s="33" t="s">
        <v>213</v>
      </c>
      <c r="C5" s="34">
        <v>1099</v>
      </c>
      <c r="D5" s="34" t="s">
        <v>210</v>
      </c>
      <c r="E5" s="34" t="s">
        <v>215</v>
      </c>
      <c r="F5" s="34">
        <v>45</v>
      </c>
      <c r="G5" s="34">
        <v>99</v>
      </c>
      <c r="H5" s="34">
        <v>5969</v>
      </c>
      <c r="I5" s="34"/>
      <c r="J5" s="34">
        <v>4212</v>
      </c>
      <c r="K5" s="34"/>
      <c r="L5" s="34">
        <v>2918</v>
      </c>
      <c r="M5" s="34"/>
      <c r="N5" s="34"/>
      <c r="O5" s="70"/>
      <c r="P5" s="55" t="s">
        <v>218</v>
      </c>
      <c r="Q5" s="56"/>
      <c r="R5" s="27"/>
      <c r="S5" s="27"/>
      <c r="T5" s="27"/>
      <c r="U5" s="27"/>
      <c r="V5" s="27"/>
      <c r="W5" s="27"/>
      <c r="X5" s="27"/>
      <c r="Y5" s="27"/>
      <c r="Z5" s="27"/>
    </row>
    <row r="6" spans="1:26" ht="22.5" customHeight="1" x14ac:dyDescent="0.2">
      <c r="A6" s="27"/>
      <c r="B6" s="33" t="s">
        <v>213</v>
      </c>
      <c r="C6" s="34">
        <v>1117</v>
      </c>
      <c r="D6" s="34" t="s">
        <v>211</v>
      </c>
      <c r="E6" s="34" t="s">
        <v>214</v>
      </c>
      <c r="F6" s="34">
        <v>45</v>
      </c>
      <c r="G6" s="34">
        <v>99</v>
      </c>
      <c r="H6" s="34">
        <v>6059</v>
      </c>
      <c r="I6" s="34"/>
      <c r="J6" s="34">
        <v>4382</v>
      </c>
      <c r="K6" s="34"/>
      <c r="L6" s="34">
        <v>2700</v>
      </c>
      <c r="M6" s="34"/>
      <c r="N6" s="34"/>
      <c r="O6" s="70"/>
      <c r="P6" s="55" t="s">
        <v>219</v>
      </c>
      <c r="Q6" s="55" t="s">
        <v>220</v>
      </c>
      <c r="R6" s="27"/>
      <c r="S6" s="27"/>
      <c r="T6" s="27"/>
      <c r="U6" s="27"/>
      <c r="V6" s="27"/>
      <c r="W6" s="27"/>
      <c r="X6" s="27"/>
      <c r="Y6" s="27"/>
      <c r="Z6" s="27"/>
    </row>
    <row r="7" spans="1:26" ht="22.5" customHeight="1" x14ac:dyDescent="0.2">
      <c r="A7" s="27"/>
      <c r="B7" s="33" t="s">
        <v>213</v>
      </c>
      <c r="C7" s="34">
        <v>1231</v>
      </c>
      <c r="D7" s="34" t="s">
        <v>212</v>
      </c>
      <c r="E7" s="34" t="s">
        <v>224</v>
      </c>
      <c r="F7" s="34">
        <v>50</v>
      </c>
      <c r="G7" s="34">
        <v>99</v>
      </c>
      <c r="H7" s="34">
        <v>6056</v>
      </c>
      <c r="I7" s="34">
        <v>64</v>
      </c>
      <c r="J7" s="34">
        <v>3730</v>
      </c>
      <c r="K7" s="34">
        <v>35</v>
      </c>
      <c r="L7" s="34">
        <v>4195</v>
      </c>
      <c r="M7" s="34"/>
      <c r="N7" s="34">
        <v>99</v>
      </c>
      <c r="O7" s="73"/>
      <c r="P7" s="55" t="s">
        <v>221</v>
      </c>
      <c r="Q7" s="55" t="s">
        <v>222</v>
      </c>
      <c r="R7" s="27"/>
      <c r="S7" s="27"/>
      <c r="T7" s="27"/>
      <c r="U7" s="27"/>
      <c r="V7" s="27"/>
      <c r="W7" s="27"/>
      <c r="X7" s="27"/>
      <c r="Y7" s="27"/>
      <c r="Z7" s="27"/>
    </row>
    <row r="8" spans="1:26" ht="22.5" customHeight="1" x14ac:dyDescent="0.15">
      <c r="A8" s="27"/>
      <c r="B8" s="27"/>
      <c r="C8" s="35"/>
      <c r="D8" s="35"/>
      <c r="E8" s="36" t="s">
        <v>182</v>
      </c>
      <c r="F8" s="36">
        <f>SUM(F4:F7)</f>
        <v>190</v>
      </c>
      <c r="G8" s="27"/>
      <c r="H8" s="27"/>
      <c r="I8" s="27"/>
      <c r="J8" s="27"/>
      <c r="K8" s="27"/>
      <c r="L8" s="27"/>
      <c r="M8" s="27"/>
      <c r="N8" s="27"/>
      <c r="O8" s="27"/>
      <c r="P8" s="27"/>
      <c r="Q8" s="27"/>
      <c r="R8" s="27"/>
      <c r="S8" s="27"/>
      <c r="T8" s="27"/>
      <c r="U8" s="27"/>
      <c r="V8" s="27"/>
      <c r="W8" s="27"/>
      <c r="X8" s="27"/>
      <c r="Y8" s="27"/>
      <c r="Z8" s="27"/>
    </row>
    <row r="9" spans="1:26" ht="22.5" customHeight="1" x14ac:dyDescent="0.15">
      <c r="A9" s="27"/>
      <c r="B9" s="27"/>
      <c r="C9" s="35"/>
      <c r="D9" s="35"/>
      <c r="E9" s="27"/>
      <c r="F9" s="27"/>
      <c r="G9" s="27"/>
      <c r="H9" s="27"/>
      <c r="I9" s="27"/>
      <c r="J9" s="27"/>
      <c r="K9" s="27"/>
      <c r="L9" s="27"/>
      <c r="M9" s="27"/>
      <c r="N9" s="27"/>
      <c r="O9" s="27"/>
      <c r="P9" s="27"/>
      <c r="Q9" s="27"/>
      <c r="R9" s="27"/>
      <c r="S9" s="27"/>
      <c r="T9" s="27"/>
      <c r="U9" s="27"/>
      <c r="V9" s="27"/>
      <c r="W9" s="27"/>
      <c r="X9" s="27"/>
      <c r="Y9" s="27"/>
      <c r="Z9" s="27"/>
    </row>
    <row r="10" spans="1:26" ht="22.5" customHeight="1" x14ac:dyDescent="0.15">
      <c r="A10" s="27"/>
      <c r="B10" s="31" t="s">
        <v>183</v>
      </c>
      <c r="C10" s="31"/>
      <c r="D10" s="31"/>
      <c r="E10" s="31" t="s">
        <v>184</v>
      </c>
      <c r="F10" s="31"/>
      <c r="G10" s="31"/>
      <c r="H10" s="31"/>
      <c r="I10" s="31"/>
      <c r="J10" s="31"/>
      <c r="K10" s="31"/>
      <c r="L10" s="31"/>
      <c r="M10" s="31"/>
      <c r="N10" s="31"/>
      <c r="O10" s="27"/>
      <c r="P10" s="31" t="s">
        <v>185</v>
      </c>
      <c r="Q10" s="31"/>
      <c r="R10" s="27"/>
      <c r="S10" s="27"/>
      <c r="T10" s="27"/>
      <c r="U10" s="27"/>
      <c r="V10" s="27"/>
      <c r="W10" s="27"/>
      <c r="X10" s="27"/>
      <c r="Y10" s="27"/>
      <c r="Z10" s="27"/>
    </row>
    <row r="11" spans="1:26" ht="22.5" customHeight="1" x14ac:dyDescent="0.15">
      <c r="A11" s="27"/>
      <c r="B11" s="37" t="s">
        <v>186</v>
      </c>
      <c r="C11" s="37" t="s">
        <v>187</v>
      </c>
      <c r="D11" s="38"/>
      <c r="E11" s="95" t="s">
        <v>188</v>
      </c>
      <c r="F11" s="65"/>
      <c r="G11" s="65"/>
      <c r="H11" s="65"/>
      <c r="I11" s="65"/>
      <c r="J11" s="65"/>
      <c r="K11" s="65"/>
      <c r="L11" s="65"/>
      <c r="M11" s="65"/>
      <c r="N11" s="66"/>
      <c r="O11" s="27"/>
      <c r="P11" s="92" t="s">
        <v>253</v>
      </c>
      <c r="Q11" s="92"/>
      <c r="R11" s="27"/>
      <c r="S11" s="27"/>
      <c r="T11" s="27"/>
      <c r="U11" s="27"/>
      <c r="V11" s="27"/>
      <c r="W11" s="27"/>
      <c r="X11" s="27"/>
      <c r="Y11" s="27"/>
      <c r="Z11" s="27"/>
    </row>
    <row r="12" spans="1:26" ht="22.5" customHeight="1" x14ac:dyDescent="0.15">
      <c r="A12" s="27"/>
      <c r="B12" s="39">
        <v>1</v>
      </c>
      <c r="C12" s="39">
        <v>5</v>
      </c>
      <c r="D12" s="40"/>
      <c r="E12" s="90" t="s">
        <v>244</v>
      </c>
      <c r="F12" s="65"/>
      <c r="G12" s="65"/>
      <c r="H12" s="65"/>
      <c r="I12" s="65"/>
      <c r="J12" s="65"/>
      <c r="K12" s="65"/>
      <c r="L12" s="65"/>
      <c r="M12" s="65"/>
      <c r="N12" s="66"/>
      <c r="O12" s="27"/>
      <c r="P12" s="92"/>
      <c r="Q12" s="92"/>
      <c r="R12" s="27"/>
      <c r="S12" s="27"/>
      <c r="T12" s="27"/>
      <c r="U12" s="27"/>
      <c r="V12" s="27"/>
      <c r="W12" s="27"/>
      <c r="X12" s="27"/>
      <c r="Y12" s="27"/>
      <c r="Z12" s="27"/>
    </row>
    <row r="13" spans="1:26" ht="22.5" customHeight="1" x14ac:dyDescent="0.15">
      <c r="A13" s="27"/>
      <c r="B13" s="39">
        <v>2</v>
      </c>
      <c r="C13" s="39">
        <v>5</v>
      </c>
      <c r="D13" s="40"/>
      <c r="E13" s="90" t="s">
        <v>245</v>
      </c>
      <c r="F13" s="65"/>
      <c r="G13" s="65"/>
      <c r="H13" s="65"/>
      <c r="I13" s="65"/>
      <c r="J13" s="65"/>
      <c r="K13" s="65"/>
      <c r="L13" s="65"/>
      <c r="M13" s="65"/>
      <c r="N13" s="66"/>
      <c r="O13" s="27"/>
      <c r="P13" s="92"/>
      <c r="Q13" s="92"/>
      <c r="R13" s="27"/>
      <c r="S13" s="27"/>
      <c r="T13" s="27"/>
      <c r="U13" s="27"/>
      <c r="V13" s="27"/>
      <c r="W13" s="27"/>
      <c r="X13" s="27"/>
      <c r="Y13" s="27"/>
      <c r="Z13" s="27"/>
    </row>
    <row r="14" spans="1:26" ht="38" customHeight="1" x14ac:dyDescent="0.15">
      <c r="A14" s="27"/>
      <c r="B14" s="39">
        <v>3</v>
      </c>
      <c r="C14" s="39">
        <v>2</v>
      </c>
      <c r="D14" s="52" t="s">
        <v>243</v>
      </c>
      <c r="E14" s="91" t="s">
        <v>242</v>
      </c>
      <c r="F14" s="65"/>
      <c r="G14" s="65"/>
      <c r="H14" s="65"/>
      <c r="I14" s="65"/>
      <c r="J14" s="65"/>
      <c r="K14" s="65"/>
      <c r="L14" s="65"/>
      <c r="M14" s="65"/>
      <c r="N14" s="66"/>
      <c r="O14" s="27"/>
      <c r="P14" s="92"/>
      <c r="Q14" s="92"/>
      <c r="R14" s="27"/>
      <c r="S14" s="27"/>
      <c r="T14" s="27"/>
      <c r="U14" s="27"/>
      <c r="V14" s="27"/>
      <c r="W14" s="27"/>
      <c r="X14" s="27"/>
      <c r="Y14" s="27"/>
      <c r="Z14" s="27"/>
    </row>
    <row r="15" spans="1:26" ht="22.5" customHeight="1" x14ac:dyDescent="0.15">
      <c r="A15" s="27"/>
      <c r="B15" s="39">
        <v>4</v>
      </c>
      <c r="C15" s="39" t="s">
        <v>116</v>
      </c>
      <c r="D15" s="40"/>
      <c r="E15" s="90"/>
      <c r="F15" s="65"/>
      <c r="G15" s="65"/>
      <c r="H15" s="65"/>
      <c r="I15" s="65"/>
      <c r="J15" s="65"/>
      <c r="K15" s="65"/>
      <c r="L15" s="65"/>
      <c r="M15" s="65"/>
      <c r="N15" s="66"/>
      <c r="O15" s="27"/>
      <c r="P15" s="92"/>
      <c r="Q15" s="92"/>
      <c r="R15" s="27"/>
      <c r="S15" s="27"/>
      <c r="T15" s="27"/>
      <c r="U15" s="27"/>
      <c r="V15" s="27"/>
      <c r="W15" s="27"/>
      <c r="X15" s="27"/>
      <c r="Y15" s="27"/>
      <c r="Z15" s="27"/>
    </row>
    <row r="16" spans="1:26" ht="22.5" customHeight="1" x14ac:dyDescent="0.15">
      <c r="A16" s="27"/>
      <c r="B16" s="39" t="s">
        <v>116</v>
      </c>
      <c r="C16" s="39" t="s">
        <v>116</v>
      </c>
      <c r="D16" s="40"/>
      <c r="E16" s="90"/>
      <c r="F16" s="65"/>
      <c r="G16" s="65"/>
      <c r="H16" s="65"/>
      <c r="I16" s="65"/>
      <c r="J16" s="65"/>
      <c r="K16" s="65"/>
      <c r="L16" s="65"/>
      <c r="M16" s="65"/>
      <c r="N16" s="66"/>
      <c r="O16" s="27"/>
      <c r="P16" s="92"/>
      <c r="Q16" s="92"/>
      <c r="R16" s="27"/>
      <c r="S16" s="27"/>
      <c r="T16" s="27"/>
      <c r="U16" s="27"/>
      <c r="V16" s="27"/>
      <c r="W16" s="27"/>
      <c r="X16" s="27"/>
      <c r="Y16" s="27"/>
      <c r="Z16" s="27"/>
    </row>
    <row r="17" spans="1:26" ht="22.5" customHeight="1" x14ac:dyDescent="0.15">
      <c r="A17" s="27"/>
      <c r="B17" s="27"/>
      <c r="C17" s="27"/>
      <c r="D17" s="27"/>
      <c r="E17" s="27"/>
      <c r="F17" s="27"/>
      <c r="G17" s="27"/>
      <c r="H17" s="27"/>
      <c r="I17" s="27"/>
      <c r="J17" s="27"/>
      <c r="K17" s="27"/>
      <c r="L17" s="27"/>
      <c r="M17" s="27"/>
      <c r="N17" s="27"/>
      <c r="O17" s="27"/>
      <c r="P17" s="92"/>
      <c r="Q17" s="92"/>
      <c r="R17" s="27"/>
      <c r="S17" s="27"/>
      <c r="T17" s="27"/>
      <c r="U17" s="27"/>
      <c r="V17" s="27"/>
      <c r="W17" s="27"/>
      <c r="X17" s="27"/>
      <c r="Y17" s="27"/>
      <c r="Z17" s="27"/>
    </row>
    <row r="18" spans="1:26" ht="21" customHeight="1" x14ac:dyDescent="0.15">
      <c r="A18" s="27"/>
      <c r="B18" s="53" t="s">
        <v>189</v>
      </c>
      <c r="C18" s="53"/>
      <c r="D18" s="53"/>
      <c r="E18" s="53"/>
      <c r="F18" s="53"/>
      <c r="G18" s="53"/>
      <c r="H18" s="53"/>
      <c r="I18" s="53"/>
      <c r="J18" s="53"/>
      <c r="K18" s="53"/>
      <c r="L18" s="53"/>
      <c r="M18" s="53"/>
      <c r="N18" s="53"/>
      <c r="O18" s="29"/>
      <c r="P18" s="92"/>
      <c r="Q18" s="92"/>
      <c r="R18" s="27"/>
      <c r="S18" s="27"/>
      <c r="T18" s="27"/>
      <c r="U18" s="27"/>
      <c r="V18" s="27"/>
      <c r="W18" s="27"/>
      <c r="X18" s="27"/>
      <c r="Y18" s="27"/>
      <c r="Z18" s="27"/>
    </row>
    <row r="19" spans="1:26" ht="21" customHeight="1" x14ac:dyDescent="0.15">
      <c r="A19" s="27"/>
      <c r="B19" s="93" t="s">
        <v>255</v>
      </c>
      <c r="C19" s="93"/>
      <c r="D19" s="93"/>
      <c r="E19" s="93"/>
      <c r="F19" s="93"/>
      <c r="G19" s="93"/>
      <c r="H19" s="93"/>
      <c r="I19" s="93"/>
      <c r="J19" s="93"/>
      <c r="K19" s="93"/>
      <c r="L19" s="93"/>
      <c r="M19" s="93"/>
      <c r="N19" s="93"/>
      <c r="O19" s="27"/>
      <c r="P19" s="92"/>
      <c r="Q19" s="92"/>
      <c r="R19" s="27"/>
      <c r="S19" s="27"/>
      <c r="T19" s="27"/>
      <c r="U19" s="27"/>
      <c r="V19" s="27"/>
      <c r="W19" s="27"/>
      <c r="X19" s="27"/>
      <c r="Y19" s="27"/>
      <c r="Z19" s="27"/>
    </row>
    <row r="20" spans="1:26" ht="21" customHeight="1" x14ac:dyDescent="0.15">
      <c r="A20" s="27"/>
      <c r="B20" s="93"/>
      <c r="C20" s="93"/>
      <c r="D20" s="93"/>
      <c r="E20" s="93"/>
      <c r="F20" s="93"/>
      <c r="G20" s="93"/>
      <c r="H20" s="93"/>
      <c r="I20" s="93"/>
      <c r="J20" s="93"/>
      <c r="K20" s="93"/>
      <c r="L20" s="93"/>
      <c r="M20" s="93"/>
      <c r="N20" s="93"/>
      <c r="O20" s="27"/>
      <c r="P20" s="92"/>
      <c r="Q20" s="92"/>
      <c r="R20" s="27"/>
      <c r="S20" s="27"/>
      <c r="T20" s="27"/>
      <c r="U20" s="27"/>
      <c r="V20" s="27"/>
      <c r="W20" s="27"/>
      <c r="X20" s="27"/>
      <c r="Y20" s="27"/>
      <c r="Z20" s="27"/>
    </row>
    <row r="21" spans="1:26" ht="21" customHeight="1" x14ac:dyDescent="0.15">
      <c r="A21" s="27"/>
      <c r="B21" s="93"/>
      <c r="C21" s="93"/>
      <c r="D21" s="93"/>
      <c r="E21" s="93"/>
      <c r="F21" s="93"/>
      <c r="G21" s="93"/>
      <c r="H21" s="93"/>
      <c r="I21" s="93"/>
      <c r="J21" s="93"/>
      <c r="K21" s="93"/>
      <c r="L21" s="93"/>
      <c r="M21" s="93"/>
      <c r="N21" s="93"/>
      <c r="O21" s="27"/>
      <c r="P21" s="92"/>
      <c r="Q21" s="92"/>
      <c r="R21" s="27"/>
      <c r="S21" s="27"/>
      <c r="T21" s="27"/>
      <c r="U21" s="27"/>
      <c r="V21" s="27"/>
      <c r="W21" s="27"/>
      <c r="X21" s="27"/>
      <c r="Y21" s="27"/>
      <c r="Z21" s="27"/>
    </row>
    <row r="22" spans="1:26" ht="21" customHeight="1" x14ac:dyDescent="0.15">
      <c r="A22" s="27"/>
      <c r="B22" s="93"/>
      <c r="C22" s="93"/>
      <c r="D22" s="93"/>
      <c r="E22" s="93"/>
      <c r="F22" s="93"/>
      <c r="G22" s="93"/>
      <c r="H22" s="93"/>
      <c r="I22" s="93"/>
      <c r="J22" s="93"/>
      <c r="K22" s="93"/>
      <c r="L22" s="93"/>
      <c r="M22" s="93"/>
      <c r="N22" s="93"/>
      <c r="O22" s="27"/>
      <c r="P22" s="92"/>
      <c r="Q22" s="92"/>
      <c r="R22" s="27"/>
      <c r="S22" s="27"/>
      <c r="T22" s="27"/>
      <c r="U22" s="27"/>
      <c r="V22" s="27"/>
      <c r="W22" s="27"/>
      <c r="X22" s="27"/>
      <c r="Y22" s="27"/>
      <c r="Z22" s="27"/>
    </row>
    <row r="23" spans="1:26" ht="21" customHeight="1" x14ac:dyDescent="0.15">
      <c r="A23" s="27"/>
      <c r="B23" s="93"/>
      <c r="C23" s="93"/>
      <c r="D23" s="93"/>
      <c r="E23" s="93"/>
      <c r="F23" s="93"/>
      <c r="G23" s="93"/>
      <c r="H23" s="93"/>
      <c r="I23" s="93"/>
      <c r="J23" s="93"/>
      <c r="K23" s="93"/>
      <c r="L23" s="93"/>
      <c r="M23" s="93"/>
      <c r="N23" s="93"/>
      <c r="O23" s="27"/>
      <c r="P23" s="92"/>
      <c r="Q23" s="92"/>
      <c r="R23" s="27"/>
      <c r="S23" s="27"/>
      <c r="T23" s="27"/>
      <c r="U23" s="27"/>
      <c r="V23" s="27"/>
      <c r="W23" s="27"/>
      <c r="X23" s="27"/>
      <c r="Y23" s="27"/>
      <c r="Z23" s="27"/>
    </row>
    <row r="24" spans="1:26" ht="21" customHeight="1" x14ac:dyDescent="0.15">
      <c r="A24" s="27"/>
      <c r="B24" s="93"/>
      <c r="C24" s="93"/>
      <c r="D24" s="93"/>
      <c r="E24" s="93"/>
      <c r="F24" s="93"/>
      <c r="G24" s="93"/>
      <c r="H24" s="93"/>
      <c r="I24" s="93"/>
      <c r="J24" s="93"/>
      <c r="K24" s="93"/>
      <c r="L24" s="93"/>
      <c r="M24" s="93"/>
      <c r="N24" s="93"/>
      <c r="O24" s="27"/>
      <c r="P24" s="92"/>
      <c r="Q24" s="92"/>
      <c r="R24" s="27"/>
      <c r="S24" s="27"/>
      <c r="T24" s="27"/>
      <c r="U24" s="27"/>
      <c r="V24" s="27"/>
      <c r="W24" s="27"/>
      <c r="X24" s="27"/>
      <c r="Y24" s="27"/>
      <c r="Z24" s="27"/>
    </row>
    <row r="25" spans="1:26" ht="21" customHeight="1" x14ac:dyDescent="0.15">
      <c r="A25" s="27"/>
      <c r="B25" s="93"/>
      <c r="C25" s="93"/>
      <c r="D25" s="93"/>
      <c r="E25" s="93"/>
      <c r="F25" s="93"/>
      <c r="G25" s="93"/>
      <c r="H25" s="93"/>
      <c r="I25" s="93"/>
      <c r="J25" s="93"/>
      <c r="K25" s="93"/>
      <c r="L25" s="93"/>
      <c r="M25" s="93"/>
      <c r="N25" s="93"/>
      <c r="O25" s="27"/>
      <c r="P25" s="27"/>
      <c r="Q25" s="27"/>
      <c r="R25" s="27"/>
      <c r="S25" s="27"/>
      <c r="T25" s="27"/>
      <c r="U25" s="27"/>
      <c r="V25" s="27"/>
      <c r="W25" s="27"/>
      <c r="X25" s="27"/>
      <c r="Y25" s="27"/>
      <c r="Z25" s="27"/>
    </row>
    <row r="26" spans="1:26" ht="21" customHeight="1" x14ac:dyDescent="0.15">
      <c r="A26" s="27"/>
      <c r="B26" s="93"/>
      <c r="C26" s="93"/>
      <c r="D26" s="93"/>
      <c r="E26" s="93"/>
      <c r="F26" s="93"/>
      <c r="G26" s="93"/>
      <c r="H26" s="93"/>
      <c r="I26" s="93"/>
      <c r="J26" s="93"/>
      <c r="K26" s="93"/>
      <c r="L26" s="93"/>
      <c r="M26" s="93"/>
      <c r="N26" s="93"/>
      <c r="O26" s="27"/>
      <c r="P26" s="27"/>
      <c r="Q26" s="27"/>
      <c r="R26" s="27"/>
      <c r="S26" s="27"/>
      <c r="T26" s="27"/>
      <c r="U26" s="27"/>
      <c r="V26" s="27"/>
      <c r="W26" s="27"/>
      <c r="X26" s="27"/>
      <c r="Y26" s="27"/>
      <c r="Z26" s="27"/>
    </row>
    <row r="27" spans="1:26" ht="21" customHeight="1" x14ac:dyDescent="0.15">
      <c r="A27" s="27"/>
      <c r="B27" s="93"/>
      <c r="C27" s="93"/>
      <c r="D27" s="93"/>
      <c r="E27" s="93"/>
      <c r="F27" s="93"/>
      <c r="G27" s="93"/>
      <c r="H27" s="93"/>
      <c r="I27" s="93"/>
      <c r="J27" s="93"/>
      <c r="K27" s="93"/>
      <c r="L27" s="93"/>
      <c r="M27" s="93"/>
      <c r="N27" s="93"/>
      <c r="O27" s="27"/>
      <c r="P27" s="27"/>
      <c r="Q27" s="27"/>
      <c r="R27" s="27"/>
      <c r="S27" s="27"/>
      <c r="T27" s="27"/>
      <c r="U27" s="27"/>
      <c r="V27" s="27"/>
      <c r="W27" s="27"/>
      <c r="X27" s="27"/>
      <c r="Y27" s="27"/>
      <c r="Z27" s="27"/>
    </row>
    <row r="28" spans="1:26" ht="21" customHeight="1" x14ac:dyDescent="0.15">
      <c r="A28" s="27"/>
      <c r="B28" s="93"/>
      <c r="C28" s="93"/>
      <c r="D28" s="93"/>
      <c r="E28" s="93"/>
      <c r="F28" s="93"/>
      <c r="G28" s="93"/>
      <c r="H28" s="93"/>
      <c r="I28" s="93"/>
      <c r="J28" s="93"/>
      <c r="K28" s="93"/>
      <c r="L28" s="93"/>
      <c r="M28" s="93"/>
      <c r="N28" s="93"/>
      <c r="O28" s="27"/>
      <c r="P28" s="27"/>
      <c r="Q28" s="27"/>
      <c r="R28" s="27"/>
      <c r="S28" s="27"/>
      <c r="T28" s="27"/>
      <c r="U28" s="27"/>
      <c r="V28" s="27"/>
      <c r="W28" s="27"/>
      <c r="X28" s="27"/>
      <c r="Y28" s="27"/>
      <c r="Z28" s="27"/>
    </row>
    <row r="29" spans="1:26" ht="21" customHeight="1" x14ac:dyDescent="0.15">
      <c r="A29" s="27"/>
      <c r="B29" s="93"/>
      <c r="C29" s="93"/>
      <c r="D29" s="93"/>
      <c r="E29" s="93"/>
      <c r="F29" s="93"/>
      <c r="G29" s="93"/>
      <c r="H29" s="93"/>
      <c r="I29" s="93"/>
      <c r="J29" s="93"/>
      <c r="K29" s="93"/>
      <c r="L29" s="93"/>
      <c r="M29" s="93"/>
      <c r="N29" s="93"/>
      <c r="O29" s="27"/>
      <c r="P29" s="27"/>
      <c r="Q29" s="27"/>
      <c r="R29" s="27"/>
      <c r="S29" s="27"/>
      <c r="T29" s="27"/>
      <c r="U29" s="27"/>
      <c r="V29" s="27"/>
      <c r="W29" s="27"/>
      <c r="X29" s="27"/>
      <c r="Y29" s="27"/>
      <c r="Z29" s="27"/>
    </row>
    <row r="30" spans="1:26" ht="21" customHeight="1" x14ac:dyDescent="0.15">
      <c r="A30" s="27"/>
      <c r="B30" s="93"/>
      <c r="C30" s="93"/>
      <c r="D30" s="93"/>
      <c r="E30" s="93"/>
      <c r="F30" s="93"/>
      <c r="G30" s="93"/>
      <c r="H30" s="93"/>
      <c r="I30" s="93"/>
      <c r="J30" s="93"/>
      <c r="K30" s="93"/>
      <c r="L30" s="93"/>
      <c r="M30" s="93"/>
      <c r="N30" s="93"/>
      <c r="O30" s="27"/>
      <c r="P30" s="27"/>
      <c r="Q30" s="27"/>
      <c r="R30" s="27"/>
      <c r="S30" s="27"/>
      <c r="T30" s="27"/>
      <c r="U30" s="27"/>
      <c r="V30" s="27"/>
      <c r="W30" s="27"/>
      <c r="X30" s="27"/>
      <c r="Y30" s="27"/>
      <c r="Z30" s="27"/>
    </row>
    <row r="31" spans="1:26" ht="21" customHeight="1" x14ac:dyDescent="0.15">
      <c r="A31" s="27"/>
      <c r="B31" s="93"/>
      <c r="C31" s="93"/>
      <c r="D31" s="93"/>
      <c r="E31" s="93"/>
      <c r="F31" s="93"/>
      <c r="G31" s="93"/>
      <c r="H31" s="93"/>
      <c r="I31" s="93"/>
      <c r="J31" s="93"/>
      <c r="K31" s="93"/>
      <c r="L31" s="93"/>
      <c r="M31" s="93"/>
      <c r="N31" s="93"/>
      <c r="O31" s="27"/>
      <c r="P31" s="27"/>
      <c r="Q31" s="27"/>
      <c r="R31" s="27"/>
      <c r="S31" s="27"/>
      <c r="T31" s="27"/>
      <c r="U31" s="27"/>
      <c r="V31" s="27"/>
      <c r="W31" s="27"/>
      <c r="X31" s="27"/>
      <c r="Y31" s="27"/>
      <c r="Z31" s="27"/>
    </row>
    <row r="32" spans="1:26" ht="21" customHeight="1" x14ac:dyDescent="0.15">
      <c r="A32" s="27"/>
      <c r="B32" s="93"/>
      <c r="C32" s="93"/>
      <c r="D32" s="93"/>
      <c r="E32" s="93"/>
      <c r="F32" s="93"/>
      <c r="G32" s="93"/>
      <c r="H32" s="93"/>
      <c r="I32" s="93"/>
      <c r="J32" s="93"/>
      <c r="K32" s="93"/>
      <c r="L32" s="93"/>
      <c r="M32" s="93"/>
      <c r="N32" s="93"/>
      <c r="O32" s="27"/>
      <c r="P32" s="27"/>
      <c r="Q32" s="27"/>
      <c r="R32" s="27"/>
      <c r="S32" s="27"/>
      <c r="T32" s="27"/>
      <c r="U32" s="27"/>
      <c r="V32" s="27"/>
      <c r="W32" s="27"/>
      <c r="X32" s="27"/>
      <c r="Y32" s="27"/>
      <c r="Z32" s="27"/>
    </row>
    <row r="33" spans="1:26" ht="21" customHeight="1" x14ac:dyDescent="0.15">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ht="21" customHeight="1" x14ac:dyDescent="0.1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21" customHeight="1" x14ac:dyDescent="0.1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21" customHeight="1" x14ac:dyDescent="0.1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21" customHeight="1" x14ac:dyDescent="0.15">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21" customHeight="1" x14ac:dyDescent="0.15">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21" customHeight="1" x14ac:dyDescent="0.15">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21" customHeight="1" x14ac:dyDescent="0.15">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21" customHeight="1" x14ac:dyDescent="0.1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21" customHeight="1" x14ac:dyDescent="0.1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21" customHeight="1" x14ac:dyDescent="0.1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21" customHeight="1" x14ac:dyDescent="0.1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21" customHeight="1" x14ac:dyDescent="0.1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21" customHeight="1" x14ac:dyDescent="0.1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21" customHeight="1" x14ac:dyDescent="0.1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21" customHeight="1" x14ac:dyDescent="0.1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21" customHeight="1" x14ac:dyDescent="0.1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21" customHeight="1" x14ac:dyDescent="0.1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21" customHeight="1" x14ac:dyDescent="0.1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21" customHeight="1" x14ac:dyDescent="0.1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21" customHeight="1" x14ac:dyDescent="0.1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21" customHeight="1" x14ac:dyDescent="0.1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21" customHeight="1" x14ac:dyDescent="0.1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21" customHeight="1" x14ac:dyDescent="0.1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21" customHeight="1" x14ac:dyDescent="0.1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21" customHeight="1" x14ac:dyDescent="0.1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21" customHeight="1" x14ac:dyDescent="0.1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21" customHeight="1" x14ac:dyDescent="0.1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21" customHeight="1" x14ac:dyDescent="0.1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21" customHeight="1" x14ac:dyDescent="0.1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21" customHeight="1" x14ac:dyDescent="0.1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21" customHeight="1" x14ac:dyDescent="0.1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21" customHeight="1" x14ac:dyDescent="0.1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21" customHeight="1" x14ac:dyDescent="0.1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21" customHeight="1" x14ac:dyDescent="0.1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21" customHeight="1" x14ac:dyDescent="0.1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21" customHeight="1" x14ac:dyDescent="0.1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21" customHeight="1" x14ac:dyDescent="0.1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21" customHeight="1" x14ac:dyDescent="0.1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21" customHeight="1" x14ac:dyDescent="0.1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21" customHeight="1" x14ac:dyDescent="0.1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21" customHeight="1" x14ac:dyDescent="0.1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21" customHeight="1" x14ac:dyDescent="0.1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21" customHeight="1" x14ac:dyDescent="0.1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21" customHeight="1" x14ac:dyDescent="0.1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21" customHeight="1" x14ac:dyDescent="0.1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21" customHeight="1" x14ac:dyDescent="0.1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21" customHeight="1" x14ac:dyDescent="0.1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21" customHeight="1" x14ac:dyDescent="0.1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21" customHeight="1" x14ac:dyDescent="0.1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21" customHeight="1" x14ac:dyDescent="0.1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21" customHeight="1" x14ac:dyDescent="0.1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21" customHeight="1" x14ac:dyDescent="0.1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21" customHeight="1" x14ac:dyDescent="0.1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21" customHeight="1" x14ac:dyDescent="0.1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21" customHeight="1" x14ac:dyDescent="0.1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21" customHeight="1" x14ac:dyDescent="0.1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21" customHeight="1" x14ac:dyDescent="0.1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21" customHeight="1" x14ac:dyDescent="0.1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21" customHeight="1" x14ac:dyDescent="0.1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21" customHeight="1" x14ac:dyDescent="0.1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21" customHeight="1" x14ac:dyDescent="0.1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21" customHeight="1" x14ac:dyDescent="0.1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21" customHeight="1" x14ac:dyDescent="0.1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21" customHeight="1" x14ac:dyDescent="0.1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21" customHeight="1" x14ac:dyDescent="0.1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21" customHeight="1" x14ac:dyDescent="0.1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21" customHeight="1" x14ac:dyDescent="0.1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21" customHeight="1" x14ac:dyDescent="0.1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21" customHeight="1" x14ac:dyDescent="0.1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21" customHeight="1" x14ac:dyDescent="0.1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21" customHeight="1" x14ac:dyDescent="0.1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21" customHeight="1" x14ac:dyDescent="0.1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21" customHeight="1" x14ac:dyDescent="0.1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21" customHeight="1" x14ac:dyDescent="0.1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21" customHeight="1" x14ac:dyDescent="0.1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21" customHeight="1" x14ac:dyDescent="0.1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21" customHeight="1" x14ac:dyDescent="0.1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21" customHeight="1" x14ac:dyDescent="0.1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21" customHeight="1" x14ac:dyDescent="0.1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21" customHeight="1" x14ac:dyDescent="0.1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21" customHeight="1" x14ac:dyDescent="0.1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21" customHeight="1" x14ac:dyDescent="0.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21" customHeight="1" x14ac:dyDescent="0.1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21" customHeight="1" x14ac:dyDescent="0.1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21" customHeight="1" x14ac:dyDescent="0.1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21" customHeight="1" x14ac:dyDescent="0.1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21" customHeight="1" x14ac:dyDescent="0.1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6.5" customHeight="1" x14ac:dyDescent="0.1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6.5" customHeight="1" x14ac:dyDescent="0.1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6.5" customHeight="1" x14ac:dyDescent="0.1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6.5" customHeight="1" x14ac:dyDescent="0.1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6.5" customHeight="1" x14ac:dyDescent="0.1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6.5" customHeight="1" x14ac:dyDescent="0.1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6.5" customHeight="1" x14ac:dyDescent="0.1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6.5" customHeight="1" x14ac:dyDescent="0.1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6.5" customHeight="1" x14ac:dyDescent="0.1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6.5" customHeight="1" x14ac:dyDescent="0.1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6.5" customHeight="1" x14ac:dyDescent="0.1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6.5" customHeight="1" x14ac:dyDescent="0.1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6.5" customHeight="1" x14ac:dyDescent="0.1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6.5" customHeight="1" x14ac:dyDescent="0.1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6.5" customHeight="1" x14ac:dyDescent="0.1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6.5" customHeight="1" x14ac:dyDescent="0.1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6.5" customHeight="1" x14ac:dyDescent="0.1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6.5" customHeight="1" x14ac:dyDescent="0.1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6.5" customHeight="1" x14ac:dyDescent="0.1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6.5" customHeight="1" x14ac:dyDescent="0.1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6.5" customHeight="1" x14ac:dyDescent="0.1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6.5" customHeight="1" x14ac:dyDescent="0.1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6.5" customHeight="1" x14ac:dyDescent="0.1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6.5" customHeight="1" x14ac:dyDescent="0.1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6.5" customHeight="1" x14ac:dyDescent="0.1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6.5" customHeight="1" x14ac:dyDescent="0.1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6.5" customHeight="1" x14ac:dyDescent="0.1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6.5" customHeight="1" x14ac:dyDescent="0.1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6.5" customHeight="1" x14ac:dyDescent="0.1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6.5" customHeight="1" x14ac:dyDescent="0.1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6.5" customHeight="1" x14ac:dyDescent="0.1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6.5" customHeight="1" x14ac:dyDescent="0.1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6.5" customHeight="1" x14ac:dyDescent="0.1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6.5" customHeight="1" x14ac:dyDescent="0.1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6.5" customHeight="1" x14ac:dyDescent="0.1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6.5" customHeight="1" x14ac:dyDescent="0.1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6.5" customHeight="1" x14ac:dyDescent="0.1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6.5" customHeight="1" x14ac:dyDescent="0.1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6.5" customHeight="1" x14ac:dyDescent="0.1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6.5" customHeight="1" x14ac:dyDescent="0.1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6.5" customHeight="1" x14ac:dyDescent="0.1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6.5" customHeight="1" x14ac:dyDescent="0.1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6.5" customHeight="1" x14ac:dyDescent="0.1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6.5" customHeight="1" x14ac:dyDescent="0.1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6.5" customHeight="1" x14ac:dyDescent="0.1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6.5" customHeight="1" x14ac:dyDescent="0.1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6.5" customHeight="1" x14ac:dyDescent="0.1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6.5" customHeight="1" x14ac:dyDescent="0.1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6.5" customHeight="1" x14ac:dyDescent="0.1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6.5" customHeight="1" x14ac:dyDescent="0.1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6.5" customHeight="1" x14ac:dyDescent="0.1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6.5" customHeight="1" x14ac:dyDescent="0.1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6.5" customHeight="1" x14ac:dyDescent="0.1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6.5" customHeight="1" x14ac:dyDescent="0.1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6.5" customHeight="1" x14ac:dyDescent="0.1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6.5" customHeight="1" x14ac:dyDescent="0.1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6.5" customHeight="1" x14ac:dyDescent="0.1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6.5" customHeight="1" x14ac:dyDescent="0.1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6.5" customHeight="1" x14ac:dyDescent="0.1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6.5" customHeight="1" x14ac:dyDescent="0.1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6.5" customHeight="1" x14ac:dyDescent="0.1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6.5" customHeight="1" x14ac:dyDescent="0.1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6.5" customHeight="1" x14ac:dyDescent="0.1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6.5" customHeight="1" x14ac:dyDescent="0.1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6.5" customHeight="1" x14ac:dyDescent="0.1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6.5" customHeight="1" x14ac:dyDescent="0.1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6.5" customHeight="1" x14ac:dyDescent="0.1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6.5" customHeight="1" x14ac:dyDescent="0.1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6.5" customHeight="1" x14ac:dyDescent="0.1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6.5" customHeight="1" x14ac:dyDescent="0.1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6.5" customHeight="1" x14ac:dyDescent="0.1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6.5" customHeight="1" x14ac:dyDescent="0.1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6.5" customHeight="1" x14ac:dyDescent="0.1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6.5" customHeight="1" x14ac:dyDescent="0.1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6.5" customHeight="1" x14ac:dyDescent="0.1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6.5" customHeight="1" x14ac:dyDescent="0.1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6.5" customHeight="1" x14ac:dyDescent="0.1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6.5" customHeight="1" x14ac:dyDescent="0.1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6.5" customHeight="1" x14ac:dyDescent="0.1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6.5" customHeight="1" x14ac:dyDescent="0.1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6.5" customHeight="1" x14ac:dyDescent="0.1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6.5" customHeight="1" x14ac:dyDescent="0.1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6.5" customHeight="1" x14ac:dyDescent="0.1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6.5" customHeight="1" x14ac:dyDescent="0.1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6.5" customHeight="1" x14ac:dyDescent="0.1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6.5" customHeight="1" x14ac:dyDescent="0.1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6.5" customHeight="1" x14ac:dyDescent="0.1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6.5" customHeight="1" x14ac:dyDescent="0.1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6.5" customHeight="1" x14ac:dyDescent="0.1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6.5" customHeight="1" x14ac:dyDescent="0.1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6.5" customHeight="1" x14ac:dyDescent="0.1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6.5" customHeight="1" x14ac:dyDescent="0.1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6.5" customHeight="1" x14ac:dyDescent="0.1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6.5" customHeight="1" x14ac:dyDescent="0.1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6.5" customHeight="1" x14ac:dyDescent="0.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6.5" customHeight="1" x14ac:dyDescent="0.1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6.5" customHeight="1" x14ac:dyDescent="0.1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6.5" customHeight="1" x14ac:dyDescent="0.1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6.5" customHeight="1" x14ac:dyDescent="0.1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6.5" customHeight="1" x14ac:dyDescent="0.1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6.5" customHeight="1" x14ac:dyDescent="0.1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6.5" customHeight="1" x14ac:dyDescent="0.1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6.5" customHeight="1" x14ac:dyDescent="0.1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6.5" customHeight="1" x14ac:dyDescent="0.1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6.5" customHeight="1" x14ac:dyDescent="0.1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6.5" customHeight="1" x14ac:dyDescent="0.1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6.5" customHeight="1" x14ac:dyDescent="0.1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6.5" customHeight="1" x14ac:dyDescent="0.1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6.5" customHeight="1" x14ac:dyDescent="0.1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6.5" customHeight="1" x14ac:dyDescent="0.1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6.5" customHeight="1" x14ac:dyDescent="0.1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6.5" customHeight="1" x14ac:dyDescent="0.1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6.5" customHeight="1" x14ac:dyDescent="0.1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6.5" customHeight="1" x14ac:dyDescent="0.1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6.5" customHeight="1" x14ac:dyDescent="0.1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6.5" customHeight="1" x14ac:dyDescent="0.1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6.5" customHeight="1" x14ac:dyDescent="0.1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6.5" customHeight="1" x14ac:dyDescent="0.1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6.5" customHeight="1" x14ac:dyDescent="0.1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6.5" customHeight="1" x14ac:dyDescent="0.1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6.5" customHeight="1" x14ac:dyDescent="0.1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6.5" customHeight="1" x14ac:dyDescent="0.1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6.5" customHeight="1" x14ac:dyDescent="0.1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6.5" customHeight="1" x14ac:dyDescent="0.1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6.5" customHeight="1" x14ac:dyDescent="0.1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6.5" customHeight="1" x14ac:dyDescent="0.1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6.5" customHeight="1" x14ac:dyDescent="0.1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6.5" customHeight="1" x14ac:dyDescent="0.1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6.5" customHeight="1" x14ac:dyDescent="0.1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6.5" customHeight="1" x14ac:dyDescent="0.1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6.5" customHeight="1" x14ac:dyDescent="0.1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6.5" customHeight="1" x14ac:dyDescent="0.1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6.5" customHeight="1" x14ac:dyDescent="0.1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6.5" customHeight="1" x14ac:dyDescent="0.1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6.5" customHeight="1" x14ac:dyDescent="0.1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6.5" customHeight="1" x14ac:dyDescent="0.1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6.5" customHeight="1" x14ac:dyDescent="0.1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6.5" customHeight="1" x14ac:dyDescent="0.1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6.5" customHeight="1" x14ac:dyDescent="0.1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6.5" customHeight="1" x14ac:dyDescent="0.1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6.5" customHeight="1" x14ac:dyDescent="0.1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6.5" customHeight="1" x14ac:dyDescent="0.1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6.5" customHeight="1" x14ac:dyDescent="0.1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6.5" customHeight="1" x14ac:dyDescent="0.1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6.5" customHeight="1" x14ac:dyDescent="0.1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6.5" customHeight="1" x14ac:dyDescent="0.1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6.5" customHeight="1" x14ac:dyDescent="0.1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6.5" customHeight="1" x14ac:dyDescent="0.1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6.5" customHeight="1" x14ac:dyDescent="0.1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6.5" customHeight="1" x14ac:dyDescent="0.1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6.5" customHeight="1" x14ac:dyDescent="0.1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6.5" customHeight="1" x14ac:dyDescent="0.1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6.5" customHeight="1" x14ac:dyDescent="0.1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6.5" customHeight="1" x14ac:dyDescent="0.1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6.5" customHeight="1" x14ac:dyDescent="0.1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6.5" customHeight="1" x14ac:dyDescent="0.1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6.5" customHeight="1" x14ac:dyDescent="0.1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6.5" customHeight="1" x14ac:dyDescent="0.1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6.5" customHeight="1" x14ac:dyDescent="0.1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6.5" customHeight="1" x14ac:dyDescent="0.1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6.5" customHeight="1" x14ac:dyDescent="0.1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6.5" customHeight="1" x14ac:dyDescent="0.1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6.5" customHeight="1" x14ac:dyDescent="0.1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6.5" customHeight="1" x14ac:dyDescent="0.1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6.5" customHeight="1" x14ac:dyDescent="0.1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6.5" customHeight="1" x14ac:dyDescent="0.1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6.5" customHeight="1" x14ac:dyDescent="0.1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6.5" customHeight="1" x14ac:dyDescent="0.1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6.5" customHeight="1" x14ac:dyDescent="0.1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6.5" customHeight="1" x14ac:dyDescent="0.1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6.5" customHeight="1" x14ac:dyDescent="0.1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6.5" customHeight="1" x14ac:dyDescent="0.1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6.5" customHeight="1" x14ac:dyDescent="0.1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6.5" customHeight="1" x14ac:dyDescent="0.1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6.5" customHeight="1" x14ac:dyDescent="0.1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6.5" customHeight="1" x14ac:dyDescent="0.1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6.5" customHeight="1" x14ac:dyDescent="0.1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6.5" customHeight="1" x14ac:dyDescent="0.1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6.5" customHeight="1" x14ac:dyDescent="0.1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6.5" customHeight="1" x14ac:dyDescent="0.1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6.5" customHeight="1" x14ac:dyDescent="0.1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6.5" customHeight="1" x14ac:dyDescent="0.1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6.5" customHeight="1" x14ac:dyDescent="0.1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6.5" customHeight="1" x14ac:dyDescent="0.1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6.5" customHeight="1" x14ac:dyDescent="0.1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6.5" customHeight="1" x14ac:dyDescent="0.1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6.5" customHeight="1" x14ac:dyDescent="0.1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6.5" customHeight="1" x14ac:dyDescent="0.1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6.5" customHeight="1" x14ac:dyDescent="0.1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6.5" customHeight="1" x14ac:dyDescent="0.1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6.5" customHeight="1" x14ac:dyDescent="0.1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6.5" customHeight="1" x14ac:dyDescent="0.1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6.5" customHeight="1" x14ac:dyDescent="0.1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6.5" customHeight="1" x14ac:dyDescent="0.1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6.5" customHeight="1" x14ac:dyDescent="0.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6.5" customHeight="1" x14ac:dyDescent="0.1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6.5" customHeight="1" x14ac:dyDescent="0.1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6.5" customHeight="1" x14ac:dyDescent="0.1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6.5" customHeight="1" x14ac:dyDescent="0.1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6.5" customHeight="1" x14ac:dyDescent="0.1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6.5" customHeight="1" x14ac:dyDescent="0.1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6.5" customHeight="1" x14ac:dyDescent="0.1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6.5" customHeight="1" x14ac:dyDescent="0.1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6.5" customHeight="1" x14ac:dyDescent="0.1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6.5" customHeight="1" x14ac:dyDescent="0.1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6.5" customHeight="1" x14ac:dyDescent="0.1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6.5" customHeight="1" x14ac:dyDescent="0.1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6.5" customHeight="1" x14ac:dyDescent="0.1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6.5" customHeight="1" x14ac:dyDescent="0.1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6.5" customHeight="1" x14ac:dyDescent="0.1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6.5" customHeight="1" x14ac:dyDescent="0.1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6.5" customHeight="1" x14ac:dyDescent="0.1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6.5" customHeight="1" x14ac:dyDescent="0.1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6.5" customHeight="1" x14ac:dyDescent="0.1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6.5" customHeight="1" x14ac:dyDescent="0.1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6.5" customHeight="1" x14ac:dyDescent="0.1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6.5" customHeight="1" x14ac:dyDescent="0.1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6.5" customHeight="1" x14ac:dyDescent="0.1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6.5" customHeight="1" x14ac:dyDescent="0.1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6.5" customHeight="1" x14ac:dyDescent="0.1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6.5" customHeight="1" x14ac:dyDescent="0.1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6.5" customHeight="1" x14ac:dyDescent="0.1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6.5" customHeight="1" x14ac:dyDescent="0.1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6.5" customHeight="1" x14ac:dyDescent="0.1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6.5" customHeight="1" x14ac:dyDescent="0.1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6.5" customHeight="1" x14ac:dyDescent="0.1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6.5" customHeight="1" x14ac:dyDescent="0.1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6.5" customHeight="1" x14ac:dyDescent="0.1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6.5" customHeight="1" x14ac:dyDescent="0.1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6.5" customHeight="1" x14ac:dyDescent="0.1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6.5" customHeight="1" x14ac:dyDescent="0.1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6.5" customHeight="1" x14ac:dyDescent="0.1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6.5" customHeight="1" x14ac:dyDescent="0.1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6.5" customHeight="1" x14ac:dyDescent="0.1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6.5" customHeight="1" x14ac:dyDescent="0.1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6.5" customHeight="1" x14ac:dyDescent="0.1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6.5" customHeight="1" x14ac:dyDescent="0.1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6.5" customHeight="1" x14ac:dyDescent="0.1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6.5" customHeight="1" x14ac:dyDescent="0.1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6.5" customHeight="1" x14ac:dyDescent="0.1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6.5" customHeight="1" x14ac:dyDescent="0.1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6.5" customHeight="1" x14ac:dyDescent="0.1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6.5" customHeight="1" x14ac:dyDescent="0.1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6.5" customHeight="1" x14ac:dyDescent="0.1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6.5" customHeight="1" x14ac:dyDescent="0.1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6.5" customHeight="1" x14ac:dyDescent="0.1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6.5" customHeight="1" x14ac:dyDescent="0.1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6.5" customHeight="1" x14ac:dyDescent="0.1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6.5" customHeight="1" x14ac:dyDescent="0.1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6.5" customHeight="1" x14ac:dyDescent="0.1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6.5" customHeight="1" x14ac:dyDescent="0.1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6.5" customHeight="1" x14ac:dyDescent="0.1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6.5" customHeight="1" x14ac:dyDescent="0.1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6.5" customHeight="1" x14ac:dyDescent="0.1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6.5" customHeight="1" x14ac:dyDescent="0.1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6.5" customHeight="1" x14ac:dyDescent="0.1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6.5" customHeight="1" x14ac:dyDescent="0.1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6.5" customHeight="1" x14ac:dyDescent="0.1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6.5" customHeight="1" x14ac:dyDescent="0.1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6.5" customHeight="1" x14ac:dyDescent="0.1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6.5" customHeight="1" x14ac:dyDescent="0.1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6.5" customHeight="1" x14ac:dyDescent="0.1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6.5" customHeight="1" x14ac:dyDescent="0.1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6.5" customHeight="1" x14ac:dyDescent="0.1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6.5" customHeight="1" x14ac:dyDescent="0.1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6.5" customHeight="1" x14ac:dyDescent="0.1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6.5" customHeight="1" x14ac:dyDescent="0.1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6.5" customHeight="1" x14ac:dyDescent="0.1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6.5" customHeight="1" x14ac:dyDescent="0.1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6.5" customHeight="1" x14ac:dyDescent="0.1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6.5" customHeight="1" x14ac:dyDescent="0.1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6.5" customHeight="1" x14ac:dyDescent="0.1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6.5" customHeight="1" x14ac:dyDescent="0.1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6.5" customHeight="1" x14ac:dyDescent="0.1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6.5" customHeight="1" x14ac:dyDescent="0.1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6.5" customHeight="1" x14ac:dyDescent="0.1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6.5" customHeight="1" x14ac:dyDescent="0.1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6.5" customHeight="1" x14ac:dyDescent="0.1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6.5" customHeight="1" x14ac:dyDescent="0.1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6.5" customHeight="1" x14ac:dyDescent="0.1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6.5" customHeight="1" x14ac:dyDescent="0.1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6.5" customHeight="1" x14ac:dyDescent="0.1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6.5" customHeight="1" x14ac:dyDescent="0.1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6.5" customHeight="1" x14ac:dyDescent="0.1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6.5" customHeight="1" x14ac:dyDescent="0.1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6.5" customHeight="1" x14ac:dyDescent="0.1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6.5" customHeight="1" x14ac:dyDescent="0.1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6.5" customHeight="1" x14ac:dyDescent="0.1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6.5" customHeight="1" x14ac:dyDescent="0.1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6.5" customHeight="1" x14ac:dyDescent="0.1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6.5" customHeight="1" x14ac:dyDescent="0.1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6.5" customHeight="1" x14ac:dyDescent="0.1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6.5" customHeight="1" x14ac:dyDescent="0.1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6.5" customHeight="1" x14ac:dyDescent="0.1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6.5" customHeight="1" x14ac:dyDescent="0.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6.5" customHeight="1" x14ac:dyDescent="0.1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6.5" customHeight="1" x14ac:dyDescent="0.1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6.5" customHeight="1" x14ac:dyDescent="0.1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6.5" customHeight="1" x14ac:dyDescent="0.1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6.5" customHeight="1" x14ac:dyDescent="0.1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6.5" customHeight="1" x14ac:dyDescent="0.1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6.5" customHeight="1" x14ac:dyDescent="0.1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6.5" customHeight="1" x14ac:dyDescent="0.1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6.5" customHeight="1" x14ac:dyDescent="0.1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6.5" customHeight="1" x14ac:dyDescent="0.1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6.5" customHeight="1" x14ac:dyDescent="0.1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6.5" customHeight="1" x14ac:dyDescent="0.1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6.5" customHeight="1" x14ac:dyDescent="0.1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6.5" customHeight="1" x14ac:dyDescent="0.1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6.5" customHeight="1" x14ac:dyDescent="0.1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6.5" customHeight="1" x14ac:dyDescent="0.1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6.5" customHeight="1" x14ac:dyDescent="0.1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6.5" customHeight="1" x14ac:dyDescent="0.1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6.5" customHeight="1" x14ac:dyDescent="0.1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6.5" customHeight="1" x14ac:dyDescent="0.1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6.5" customHeight="1" x14ac:dyDescent="0.1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6.5" customHeight="1" x14ac:dyDescent="0.1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6.5" customHeight="1" x14ac:dyDescent="0.1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6.5" customHeight="1" x14ac:dyDescent="0.1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6.5" customHeight="1" x14ac:dyDescent="0.1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6.5" customHeight="1" x14ac:dyDescent="0.1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6.5" customHeight="1" x14ac:dyDescent="0.1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6.5" customHeight="1" x14ac:dyDescent="0.1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6.5" customHeight="1" x14ac:dyDescent="0.1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6.5" customHeight="1" x14ac:dyDescent="0.1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6.5" customHeight="1" x14ac:dyDescent="0.1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6.5" customHeight="1" x14ac:dyDescent="0.1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6.5" customHeight="1" x14ac:dyDescent="0.1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6.5" customHeight="1" x14ac:dyDescent="0.1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6.5" customHeight="1" x14ac:dyDescent="0.1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6.5" customHeight="1" x14ac:dyDescent="0.1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6.5" customHeight="1" x14ac:dyDescent="0.1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6.5" customHeight="1" x14ac:dyDescent="0.1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6.5" customHeight="1" x14ac:dyDescent="0.1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6.5" customHeight="1" x14ac:dyDescent="0.1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6.5" customHeight="1" x14ac:dyDescent="0.1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6.5" customHeight="1" x14ac:dyDescent="0.1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6.5" customHeight="1" x14ac:dyDescent="0.1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6.5" customHeight="1" x14ac:dyDescent="0.1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6.5" customHeight="1" x14ac:dyDescent="0.1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6.5" customHeight="1" x14ac:dyDescent="0.1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6.5" customHeight="1" x14ac:dyDescent="0.1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6.5" customHeight="1" x14ac:dyDescent="0.1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6.5" customHeight="1" x14ac:dyDescent="0.1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6.5" customHeight="1" x14ac:dyDescent="0.1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6.5" customHeight="1" x14ac:dyDescent="0.1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6.5" customHeight="1" x14ac:dyDescent="0.1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6.5" customHeight="1" x14ac:dyDescent="0.1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6.5" customHeight="1" x14ac:dyDescent="0.1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6.5" customHeight="1" x14ac:dyDescent="0.1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6.5" customHeight="1" x14ac:dyDescent="0.1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6.5" customHeight="1" x14ac:dyDescent="0.1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6.5" customHeight="1" x14ac:dyDescent="0.1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6.5" customHeight="1" x14ac:dyDescent="0.1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6.5" customHeight="1" x14ac:dyDescent="0.1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6.5" customHeight="1" x14ac:dyDescent="0.1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6.5" customHeight="1" x14ac:dyDescent="0.1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6.5" customHeight="1" x14ac:dyDescent="0.1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6.5" customHeight="1" x14ac:dyDescent="0.1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6.5" customHeight="1" x14ac:dyDescent="0.1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6.5" customHeight="1" x14ac:dyDescent="0.1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6.5" customHeight="1" x14ac:dyDescent="0.1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6.5" customHeight="1" x14ac:dyDescent="0.1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6.5" customHeight="1" x14ac:dyDescent="0.1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6.5" customHeight="1" x14ac:dyDescent="0.1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6.5" customHeight="1" x14ac:dyDescent="0.1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6.5" customHeight="1" x14ac:dyDescent="0.1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6.5" customHeight="1" x14ac:dyDescent="0.1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6.5" customHeight="1" x14ac:dyDescent="0.1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6.5" customHeight="1" x14ac:dyDescent="0.1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6.5" customHeight="1" x14ac:dyDescent="0.1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6.5" customHeight="1" x14ac:dyDescent="0.1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6.5" customHeight="1" x14ac:dyDescent="0.1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6.5" customHeight="1" x14ac:dyDescent="0.1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6.5" customHeight="1" x14ac:dyDescent="0.1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6.5" customHeight="1" x14ac:dyDescent="0.1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6.5" customHeight="1" x14ac:dyDescent="0.1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6.5" customHeight="1" x14ac:dyDescent="0.1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6.5" customHeight="1" x14ac:dyDescent="0.1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6.5" customHeight="1" x14ac:dyDescent="0.1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6.5" customHeight="1" x14ac:dyDescent="0.1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6.5" customHeight="1" x14ac:dyDescent="0.1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6.5" customHeight="1" x14ac:dyDescent="0.1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6.5" customHeight="1" x14ac:dyDescent="0.1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6.5" customHeight="1" x14ac:dyDescent="0.1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6.5" customHeight="1" x14ac:dyDescent="0.1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6.5" customHeight="1" x14ac:dyDescent="0.1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6.5" customHeight="1" x14ac:dyDescent="0.1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6.5" customHeight="1" x14ac:dyDescent="0.1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6.5" customHeight="1" x14ac:dyDescent="0.1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6.5" customHeight="1" x14ac:dyDescent="0.1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6.5" customHeight="1" x14ac:dyDescent="0.1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6.5" customHeight="1" x14ac:dyDescent="0.1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6.5" customHeight="1" x14ac:dyDescent="0.1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6.5" customHeight="1" x14ac:dyDescent="0.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6.5" customHeight="1" x14ac:dyDescent="0.1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6.5" customHeight="1" x14ac:dyDescent="0.1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6.5" customHeight="1" x14ac:dyDescent="0.1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6.5" customHeight="1" x14ac:dyDescent="0.1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6.5" customHeight="1" x14ac:dyDescent="0.1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6.5" customHeight="1" x14ac:dyDescent="0.1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6.5" customHeight="1" x14ac:dyDescent="0.1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6.5" customHeight="1" x14ac:dyDescent="0.1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6.5" customHeight="1" x14ac:dyDescent="0.1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6.5" customHeight="1" x14ac:dyDescent="0.1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6.5" customHeight="1" x14ac:dyDescent="0.1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6.5" customHeight="1" x14ac:dyDescent="0.1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6.5" customHeight="1" x14ac:dyDescent="0.1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6.5" customHeight="1" x14ac:dyDescent="0.1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6.5" customHeight="1" x14ac:dyDescent="0.1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6.5" customHeight="1" x14ac:dyDescent="0.1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6.5" customHeight="1" x14ac:dyDescent="0.1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6.5" customHeight="1" x14ac:dyDescent="0.1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6.5" customHeight="1" x14ac:dyDescent="0.1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6.5" customHeight="1" x14ac:dyDescent="0.1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6.5" customHeight="1" x14ac:dyDescent="0.1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6.5" customHeight="1" x14ac:dyDescent="0.1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6.5" customHeight="1" x14ac:dyDescent="0.1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6.5" customHeight="1" x14ac:dyDescent="0.1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6.5" customHeight="1" x14ac:dyDescent="0.1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6.5" customHeight="1" x14ac:dyDescent="0.1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6.5" customHeight="1" x14ac:dyDescent="0.1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6.5" customHeight="1" x14ac:dyDescent="0.1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6.5" customHeight="1" x14ac:dyDescent="0.1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6.5" customHeight="1" x14ac:dyDescent="0.1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6.5" customHeight="1" x14ac:dyDescent="0.1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6.5" customHeight="1" x14ac:dyDescent="0.1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6.5" customHeight="1" x14ac:dyDescent="0.1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6.5" customHeight="1" x14ac:dyDescent="0.1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6.5" customHeight="1" x14ac:dyDescent="0.1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6.5" customHeight="1" x14ac:dyDescent="0.1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6.5" customHeight="1" x14ac:dyDescent="0.1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6.5" customHeight="1" x14ac:dyDescent="0.1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6.5" customHeight="1" x14ac:dyDescent="0.1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6.5" customHeight="1" x14ac:dyDescent="0.1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6.5" customHeight="1" x14ac:dyDescent="0.1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6.5" customHeight="1" x14ac:dyDescent="0.1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6.5" customHeight="1" x14ac:dyDescent="0.1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6.5" customHeight="1" x14ac:dyDescent="0.1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6.5" customHeight="1" x14ac:dyDescent="0.1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6.5" customHeight="1" x14ac:dyDescent="0.1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6.5" customHeight="1" x14ac:dyDescent="0.1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6.5" customHeight="1" x14ac:dyDescent="0.1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6.5" customHeight="1" x14ac:dyDescent="0.1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6.5" customHeight="1" x14ac:dyDescent="0.1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6.5" customHeight="1" x14ac:dyDescent="0.1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6.5" customHeight="1" x14ac:dyDescent="0.1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6.5" customHeight="1" x14ac:dyDescent="0.1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6.5" customHeight="1" x14ac:dyDescent="0.1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6.5" customHeight="1" x14ac:dyDescent="0.1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6.5" customHeight="1" x14ac:dyDescent="0.1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6.5" customHeight="1" x14ac:dyDescent="0.1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6.5" customHeight="1" x14ac:dyDescent="0.1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6.5" customHeight="1" x14ac:dyDescent="0.1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6.5" customHeight="1" x14ac:dyDescent="0.1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6.5" customHeight="1" x14ac:dyDescent="0.1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6.5" customHeight="1" x14ac:dyDescent="0.1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6.5" customHeight="1" x14ac:dyDescent="0.1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6.5" customHeight="1" x14ac:dyDescent="0.1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6.5" customHeight="1" x14ac:dyDescent="0.1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6.5" customHeight="1" x14ac:dyDescent="0.1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6.5" customHeight="1" x14ac:dyDescent="0.1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6.5" customHeight="1" x14ac:dyDescent="0.1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6.5" customHeight="1" x14ac:dyDescent="0.1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6.5" customHeight="1" x14ac:dyDescent="0.1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6.5" customHeight="1" x14ac:dyDescent="0.1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6.5" customHeight="1" x14ac:dyDescent="0.1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6.5" customHeight="1" x14ac:dyDescent="0.1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6.5" customHeight="1" x14ac:dyDescent="0.1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6.5" customHeight="1" x14ac:dyDescent="0.1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6.5" customHeight="1" x14ac:dyDescent="0.1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6.5" customHeight="1" x14ac:dyDescent="0.1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6.5" customHeight="1" x14ac:dyDescent="0.1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6.5" customHeight="1" x14ac:dyDescent="0.1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6.5" customHeight="1" x14ac:dyDescent="0.1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6.5" customHeight="1" x14ac:dyDescent="0.1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6.5" customHeight="1" x14ac:dyDescent="0.1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6.5" customHeight="1" x14ac:dyDescent="0.1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6.5" customHeight="1" x14ac:dyDescent="0.1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6.5" customHeight="1" x14ac:dyDescent="0.1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6.5" customHeight="1" x14ac:dyDescent="0.1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6.5" customHeight="1" x14ac:dyDescent="0.1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6.5" customHeight="1" x14ac:dyDescent="0.1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6.5" customHeight="1" x14ac:dyDescent="0.1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6.5" customHeight="1" x14ac:dyDescent="0.1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6.5" customHeight="1" x14ac:dyDescent="0.1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6.5" customHeight="1" x14ac:dyDescent="0.1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6.5" customHeight="1" x14ac:dyDescent="0.1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6.5" customHeight="1" x14ac:dyDescent="0.1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6.5" customHeight="1" x14ac:dyDescent="0.1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6.5" customHeight="1" x14ac:dyDescent="0.1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6.5" customHeight="1" x14ac:dyDescent="0.1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6.5" customHeight="1" x14ac:dyDescent="0.1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6.5" customHeight="1" x14ac:dyDescent="0.1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6.5" customHeight="1" x14ac:dyDescent="0.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6.5" customHeight="1" x14ac:dyDescent="0.1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6.5" customHeight="1" x14ac:dyDescent="0.1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6.5" customHeight="1" x14ac:dyDescent="0.1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6.5" customHeight="1" x14ac:dyDescent="0.1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6.5" customHeight="1" x14ac:dyDescent="0.1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6.5" customHeight="1" x14ac:dyDescent="0.1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6.5" customHeight="1" x14ac:dyDescent="0.1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6.5" customHeight="1" x14ac:dyDescent="0.1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6.5" customHeight="1" x14ac:dyDescent="0.1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6.5" customHeight="1" x14ac:dyDescent="0.1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6.5" customHeight="1" x14ac:dyDescent="0.1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6.5" customHeight="1" x14ac:dyDescent="0.1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6.5" customHeight="1" x14ac:dyDescent="0.1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6.5" customHeight="1" x14ac:dyDescent="0.1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6.5" customHeight="1" x14ac:dyDescent="0.1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6.5" customHeight="1" x14ac:dyDescent="0.1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6.5" customHeight="1" x14ac:dyDescent="0.1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6.5" customHeight="1" x14ac:dyDescent="0.1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6.5" customHeight="1" x14ac:dyDescent="0.1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6.5" customHeight="1" x14ac:dyDescent="0.1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6.5" customHeight="1" x14ac:dyDescent="0.1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6.5" customHeight="1" x14ac:dyDescent="0.1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6.5" customHeight="1" x14ac:dyDescent="0.1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6.5" customHeight="1" x14ac:dyDescent="0.1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6.5" customHeight="1" x14ac:dyDescent="0.1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6.5" customHeight="1" x14ac:dyDescent="0.1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6.5" customHeight="1" x14ac:dyDescent="0.1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6.5" customHeight="1" x14ac:dyDescent="0.1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6.5" customHeight="1" x14ac:dyDescent="0.1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6.5" customHeight="1" x14ac:dyDescent="0.1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6.5" customHeight="1" x14ac:dyDescent="0.1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6.5" customHeight="1" x14ac:dyDescent="0.1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6.5" customHeight="1" x14ac:dyDescent="0.1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6.5" customHeight="1" x14ac:dyDescent="0.1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6.5" customHeight="1" x14ac:dyDescent="0.1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6.5" customHeight="1" x14ac:dyDescent="0.1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6.5" customHeight="1" x14ac:dyDescent="0.1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6.5" customHeight="1" x14ac:dyDescent="0.1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6.5" customHeight="1" x14ac:dyDescent="0.1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6.5" customHeight="1" x14ac:dyDescent="0.1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6.5" customHeight="1" x14ac:dyDescent="0.1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6.5" customHeight="1" x14ac:dyDescent="0.1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6.5" customHeight="1" x14ac:dyDescent="0.1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6.5" customHeight="1" x14ac:dyDescent="0.1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6.5" customHeight="1" x14ac:dyDescent="0.1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6.5" customHeight="1" x14ac:dyDescent="0.1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6.5" customHeight="1" x14ac:dyDescent="0.1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6.5" customHeight="1" x14ac:dyDescent="0.1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6.5" customHeight="1" x14ac:dyDescent="0.1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6.5" customHeight="1" x14ac:dyDescent="0.1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6.5" customHeight="1" x14ac:dyDescent="0.1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6.5" customHeight="1" x14ac:dyDescent="0.1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6.5" customHeight="1" x14ac:dyDescent="0.1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6.5" customHeight="1" x14ac:dyDescent="0.1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6.5" customHeight="1" x14ac:dyDescent="0.1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6.5" customHeight="1" x14ac:dyDescent="0.1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6.5" customHeight="1" x14ac:dyDescent="0.1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6.5" customHeight="1" x14ac:dyDescent="0.1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6.5" customHeight="1" x14ac:dyDescent="0.1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6.5" customHeight="1" x14ac:dyDescent="0.1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6.5" customHeight="1" x14ac:dyDescent="0.1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6.5" customHeight="1" x14ac:dyDescent="0.1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6.5" customHeight="1" x14ac:dyDescent="0.1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6.5" customHeight="1" x14ac:dyDescent="0.1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6.5" customHeight="1" x14ac:dyDescent="0.1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6.5" customHeight="1" x14ac:dyDescent="0.1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6.5" customHeight="1" x14ac:dyDescent="0.1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6.5" customHeight="1" x14ac:dyDescent="0.1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6.5" customHeight="1" x14ac:dyDescent="0.1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6.5" customHeight="1" x14ac:dyDescent="0.1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6.5" customHeight="1" x14ac:dyDescent="0.1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6.5" customHeight="1" x14ac:dyDescent="0.1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6.5" customHeight="1" x14ac:dyDescent="0.1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6.5" customHeight="1" x14ac:dyDescent="0.1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6.5" customHeight="1" x14ac:dyDescent="0.1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6.5" customHeight="1" x14ac:dyDescent="0.1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6.5" customHeight="1" x14ac:dyDescent="0.1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6.5" customHeight="1" x14ac:dyDescent="0.1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6.5" customHeight="1" x14ac:dyDescent="0.1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6.5" customHeight="1" x14ac:dyDescent="0.1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6.5" customHeight="1" x14ac:dyDescent="0.1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6.5" customHeight="1" x14ac:dyDescent="0.1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6.5" customHeight="1" x14ac:dyDescent="0.1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6.5" customHeight="1" x14ac:dyDescent="0.1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6.5" customHeight="1" x14ac:dyDescent="0.1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6.5" customHeight="1" x14ac:dyDescent="0.1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6.5" customHeight="1" x14ac:dyDescent="0.1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6.5" customHeight="1" x14ac:dyDescent="0.1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6.5" customHeight="1" x14ac:dyDescent="0.1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6.5" customHeight="1" x14ac:dyDescent="0.1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6.5" customHeight="1" x14ac:dyDescent="0.1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6.5" customHeight="1" x14ac:dyDescent="0.1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6.5" customHeight="1" x14ac:dyDescent="0.1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6.5" customHeight="1" x14ac:dyDescent="0.1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6.5" customHeight="1" x14ac:dyDescent="0.1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6.5" customHeight="1" x14ac:dyDescent="0.1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6.5" customHeight="1" x14ac:dyDescent="0.1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6.5" customHeight="1" x14ac:dyDescent="0.1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6.5" customHeight="1" x14ac:dyDescent="0.1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6.5" customHeight="1" x14ac:dyDescent="0.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6.5" customHeight="1" x14ac:dyDescent="0.1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6.5" customHeight="1" x14ac:dyDescent="0.1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6.5" customHeight="1" x14ac:dyDescent="0.1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6.5" customHeight="1" x14ac:dyDescent="0.1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6.5" customHeight="1" x14ac:dyDescent="0.1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6.5" customHeight="1" x14ac:dyDescent="0.1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6.5" customHeight="1" x14ac:dyDescent="0.1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6.5" customHeight="1" x14ac:dyDescent="0.1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6.5" customHeight="1" x14ac:dyDescent="0.1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6.5" customHeight="1" x14ac:dyDescent="0.1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6.5" customHeight="1" x14ac:dyDescent="0.1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6.5" customHeight="1" x14ac:dyDescent="0.1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6.5" customHeight="1" x14ac:dyDescent="0.1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6.5" customHeight="1" x14ac:dyDescent="0.1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6.5" customHeight="1" x14ac:dyDescent="0.1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6.5" customHeight="1" x14ac:dyDescent="0.1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6.5" customHeight="1" x14ac:dyDescent="0.1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6.5" customHeight="1" x14ac:dyDescent="0.1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6.5" customHeight="1" x14ac:dyDescent="0.1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6.5" customHeight="1" x14ac:dyDescent="0.1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6.5" customHeight="1" x14ac:dyDescent="0.1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6.5" customHeight="1" x14ac:dyDescent="0.1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6.5" customHeight="1" x14ac:dyDescent="0.1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6.5" customHeight="1" x14ac:dyDescent="0.1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6.5" customHeight="1" x14ac:dyDescent="0.1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6.5" customHeight="1" x14ac:dyDescent="0.1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6.5" customHeight="1" x14ac:dyDescent="0.1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6.5" customHeight="1" x14ac:dyDescent="0.1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6.5" customHeight="1" x14ac:dyDescent="0.1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6.5" customHeight="1" x14ac:dyDescent="0.1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6.5" customHeight="1" x14ac:dyDescent="0.1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6.5" customHeight="1" x14ac:dyDescent="0.1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6.5" customHeight="1" x14ac:dyDescent="0.1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6.5" customHeight="1" x14ac:dyDescent="0.1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6.5" customHeight="1" x14ac:dyDescent="0.1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6.5" customHeight="1" x14ac:dyDescent="0.1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6.5" customHeight="1" x14ac:dyDescent="0.1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6.5" customHeight="1" x14ac:dyDescent="0.1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6.5" customHeight="1" x14ac:dyDescent="0.1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6.5" customHeight="1" x14ac:dyDescent="0.1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6.5" customHeight="1" x14ac:dyDescent="0.1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6.5" customHeight="1" x14ac:dyDescent="0.1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6.5" customHeight="1" x14ac:dyDescent="0.1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6.5" customHeight="1" x14ac:dyDescent="0.1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6.5" customHeight="1" x14ac:dyDescent="0.1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6.5" customHeight="1" x14ac:dyDescent="0.1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6.5" customHeight="1" x14ac:dyDescent="0.1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6.5" customHeight="1" x14ac:dyDescent="0.1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6.5" customHeight="1" x14ac:dyDescent="0.1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6.5" customHeight="1" x14ac:dyDescent="0.1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6.5" customHeight="1" x14ac:dyDescent="0.1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6.5" customHeight="1" x14ac:dyDescent="0.1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6.5" customHeight="1" x14ac:dyDescent="0.1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6.5" customHeight="1" x14ac:dyDescent="0.1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6.5" customHeight="1" x14ac:dyDescent="0.1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6.5" customHeight="1" x14ac:dyDescent="0.1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6.5" customHeight="1" x14ac:dyDescent="0.1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6.5" customHeight="1" x14ac:dyDescent="0.1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6.5" customHeight="1" x14ac:dyDescent="0.1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6.5" customHeight="1" x14ac:dyDescent="0.1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6.5" customHeight="1" x14ac:dyDescent="0.1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6.5" customHeight="1" x14ac:dyDescent="0.1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6.5" customHeight="1" x14ac:dyDescent="0.1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6.5" customHeight="1" x14ac:dyDescent="0.1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6.5" customHeight="1" x14ac:dyDescent="0.1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6.5" customHeight="1" x14ac:dyDescent="0.1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6.5" customHeight="1" x14ac:dyDescent="0.1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6.5" customHeight="1" x14ac:dyDescent="0.1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6.5" customHeight="1" x14ac:dyDescent="0.1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6.5" customHeight="1" x14ac:dyDescent="0.1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6.5" customHeight="1" x14ac:dyDescent="0.1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6.5" customHeight="1" x14ac:dyDescent="0.1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6.5" customHeight="1" x14ac:dyDescent="0.1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6.5" customHeight="1" x14ac:dyDescent="0.1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6.5" customHeight="1" x14ac:dyDescent="0.1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6.5" customHeight="1" x14ac:dyDescent="0.1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6.5" customHeight="1" x14ac:dyDescent="0.1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6.5" customHeight="1" x14ac:dyDescent="0.1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6.5" customHeight="1" x14ac:dyDescent="0.1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6.5" customHeight="1" x14ac:dyDescent="0.1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6.5" customHeight="1" x14ac:dyDescent="0.1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6.5" customHeight="1" x14ac:dyDescent="0.1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6.5" customHeight="1" x14ac:dyDescent="0.1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6.5" customHeight="1" x14ac:dyDescent="0.1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6.5" customHeight="1" x14ac:dyDescent="0.1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6.5" customHeight="1" x14ac:dyDescent="0.1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6.5" customHeight="1" x14ac:dyDescent="0.1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6.5" customHeight="1" x14ac:dyDescent="0.1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6.5" customHeight="1" x14ac:dyDescent="0.1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6.5" customHeight="1" x14ac:dyDescent="0.1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6.5" customHeight="1" x14ac:dyDescent="0.1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6.5" customHeight="1" x14ac:dyDescent="0.1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6.5" customHeight="1" x14ac:dyDescent="0.1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6.5" customHeight="1" x14ac:dyDescent="0.1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6.5" customHeight="1" x14ac:dyDescent="0.1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6.5" customHeight="1" x14ac:dyDescent="0.1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6.5" customHeight="1" x14ac:dyDescent="0.1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6.5" customHeight="1" x14ac:dyDescent="0.1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6.5" customHeight="1" x14ac:dyDescent="0.1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6.5" customHeight="1" x14ac:dyDescent="0.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6.5" customHeight="1" x14ac:dyDescent="0.1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6.5" customHeight="1" x14ac:dyDescent="0.1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6.5" customHeight="1" x14ac:dyDescent="0.1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6.5" customHeight="1" x14ac:dyDescent="0.1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6.5" customHeight="1" x14ac:dyDescent="0.1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6.5" customHeight="1" x14ac:dyDescent="0.1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6.5" customHeight="1" x14ac:dyDescent="0.1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6.5" customHeight="1" x14ac:dyDescent="0.1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6.5" customHeight="1" x14ac:dyDescent="0.1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6.5" customHeight="1" x14ac:dyDescent="0.1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6.5" customHeight="1" x14ac:dyDescent="0.1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6.5" customHeight="1" x14ac:dyDescent="0.1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6.5" customHeight="1" x14ac:dyDescent="0.1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6.5" customHeight="1" x14ac:dyDescent="0.1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6.5" customHeight="1" x14ac:dyDescent="0.1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6.5" customHeight="1" x14ac:dyDescent="0.1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6.5" customHeight="1" x14ac:dyDescent="0.1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6.5" customHeight="1" x14ac:dyDescent="0.1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6.5" customHeight="1" x14ac:dyDescent="0.1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6.5" customHeight="1" x14ac:dyDescent="0.1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6.5" customHeight="1" x14ac:dyDescent="0.1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6.5" customHeight="1" x14ac:dyDescent="0.1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6.5" customHeight="1" x14ac:dyDescent="0.1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6.5" customHeight="1" x14ac:dyDescent="0.1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6.5" customHeight="1" x14ac:dyDescent="0.1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6.5" customHeight="1" x14ac:dyDescent="0.1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6.5" customHeight="1" x14ac:dyDescent="0.1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6.5" customHeight="1" x14ac:dyDescent="0.1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6.5" customHeight="1" x14ac:dyDescent="0.1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6.5" customHeight="1" x14ac:dyDescent="0.1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6.5" customHeight="1" x14ac:dyDescent="0.1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6.5" customHeight="1" x14ac:dyDescent="0.1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6.5" customHeight="1" x14ac:dyDescent="0.1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6.5" customHeight="1" x14ac:dyDescent="0.1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6.5" customHeight="1" x14ac:dyDescent="0.1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6.5" customHeight="1" x14ac:dyDescent="0.1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6.5" customHeight="1" x14ac:dyDescent="0.1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6.5" customHeight="1" x14ac:dyDescent="0.1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6.5" customHeight="1" x14ac:dyDescent="0.1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6.5" customHeight="1" x14ac:dyDescent="0.1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6.5" customHeight="1" x14ac:dyDescent="0.1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6.5" customHeight="1" x14ac:dyDescent="0.1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6.5" customHeight="1" x14ac:dyDescent="0.1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6.5" customHeight="1" x14ac:dyDescent="0.1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6.5" customHeight="1" x14ac:dyDescent="0.1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6.5" customHeight="1" x14ac:dyDescent="0.1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6.5" customHeight="1" x14ac:dyDescent="0.1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6.5" customHeight="1" x14ac:dyDescent="0.1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6.5" customHeight="1" x14ac:dyDescent="0.1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6.5" customHeight="1" x14ac:dyDescent="0.1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6.5" customHeight="1" x14ac:dyDescent="0.1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6.5" customHeight="1" x14ac:dyDescent="0.1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6.5" customHeight="1" x14ac:dyDescent="0.1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6.5" customHeight="1" x14ac:dyDescent="0.1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6.5" customHeight="1" x14ac:dyDescent="0.1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6.5" customHeight="1" x14ac:dyDescent="0.1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6.5" customHeight="1" x14ac:dyDescent="0.1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6.5" customHeight="1" x14ac:dyDescent="0.1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6.5" customHeight="1" x14ac:dyDescent="0.1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6.5" customHeight="1" x14ac:dyDescent="0.1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6.5" customHeight="1" x14ac:dyDescent="0.1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6.5" customHeight="1" x14ac:dyDescent="0.1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6.5" customHeight="1" x14ac:dyDescent="0.1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6.5" customHeight="1" x14ac:dyDescent="0.1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6.5" customHeight="1" x14ac:dyDescent="0.1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6.5" customHeight="1" x14ac:dyDescent="0.1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6.5" customHeight="1" x14ac:dyDescent="0.1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6.5" customHeight="1" x14ac:dyDescent="0.1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6.5" customHeight="1" x14ac:dyDescent="0.1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6.5" customHeight="1" x14ac:dyDescent="0.1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6.5" customHeight="1" x14ac:dyDescent="0.1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6.5" customHeight="1" x14ac:dyDescent="0.1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6.5" customHeight="1" x14ac:dyDescent="0.1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6.5" customHeight="1" x14ac:dyDescent="0.1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6.5" customHeight="1" x14ac:dyDescent="0.1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6.5" customHeight="1" x14ac:dyDescent="0.1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6.5" customHeight="1" x14ac:dyDescent="0.1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6.5" customHeight="1" x14ac:dyDescent="0.1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6.5" customHeight="1" x14ac:dyDescent="0.1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6.5" customHeight="1" x14ac:dyDescent="0.1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6.5" customHeight="1" x14ac:dyDescent="0.1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6.5" customHeight="1" x14ac:dyDescent="0.1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6.5" customHeight="1" x14ac:dyDescent="0.1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6.5" customHeight="1" x14ac:dyDescent="0.1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6.5" customHeight="1" x14ac:dyDescent="0.1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6.5" customHeight="1" x14ac:dyDescent="0.1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6.5" customHeight="1" x14ac:dyDescent="0.1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6.5" customHeight="1" x14ac:dyDescent="0.1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6.5" customHeight="1" x14ac:dyDescent="0.1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6.5" customHeight="1" x14ac:dyDescent="0.1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6.5" customHeight="1" x14ac:dyDescent="0.1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6.5" customHeight="1" x14ac:dyDescent="0.1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6.5" customHeight="1" x14ac:dyDescent="0.1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6.5" customHeight="1" x14ac:dyDescent="0.1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6.5" customHeight="1" x14ac:dyDescent="0.1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6.5" customHeight="1" x14ac:dyDescent="0.1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6.5" customHeight="1" x14ac:dyDescent="0.1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6.5" customHeight="1" x14ac:dyDescent="0.1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6.5" customHeight="1" x14ac:dyDescent="0.1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6.5" customHeight="1" x14ac:dyDescent="0.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6.5" customHeight="1" x14ac:dyDescent="0.1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6.5" customHeight="1" x14ac:dyDescent="0.1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6.5" customHeight="1" x14ac:dyDescent="0.1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6.5" customHeight="1" x14ac:dyDescent="0.1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6.5" customHeight="1" x14ac:dyDescent="0.1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6.5" customHeight="1" x14ac:dyDescent="0.1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6.5" customHeight="1" x14ac:dyDescent="0.1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6.5" customHeight="1" x14ac:dyDescent="0.1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6.5" customHeight="1" x14ac:dyDescent="0.1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6.5" customHeight="1" x14ac:dyDescent="0.1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6.5" customHeight="1" x14ac:dyDescent="0.1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6.5" customHeight="1" x14ac:dyDescent="0.1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6.5" customHeight="1" x14ac:dyDescent="0.1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6.5" customHeight="1" x14ac:dyDescent="0.1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6.5" customHeight="1" x14ac:dyDescent="0.1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6.5" customHeight="1" x14ac:dyDescent="0.1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6.5" customHeight="1" x14ac:dyDescent="0.1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6.5" customHeight="1" x14ac:dyDescent="0.1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6.5" customHeight="1" x14ac:dyDescent="0.1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6.5" customHeight="1" x14ac:dyDescent="0.1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6.5" customHeight="1" x14ac:dyDescent="0.1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6.5" customHeight="1" x14ac:dyDescent="0.1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6.5" customHeight="1" x14ac:dyDescent="0.1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6.5" customHeight="1" x14ac:dyDescent="0.1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6.5" customHeight="1" x14ac:dyDescent="0.1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6.5" customHeight="1" x14ac:dyDescent="0.1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6.5" customHeight="1" x14ac:dyDescent="0.1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6.5" customHeight="1" x14ac:dyDescent="0.1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6.5" customHeight="1" x14ac:dyDescent="0.1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6.5" customHeight="1" x14ac:dyDescent="0.1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6.5" customHeight="1" x14ac:dyDescent="0.1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6.5" customHeight="1" x14ac:dyDescent="0.1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6.5" customHeight="1" x14ac:dyDescent="0.1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6.5" customHeight="1" x14ac:dyDescent="0.1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6.5" customHeight="1" x14ac:dyDescent="0.1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6.5" customHeight="1" x14ac:dyDescent="0.1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6.5" customHeight="1" x14ac:dyDescent="0.1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6.5" customHeight="1" x14ac:dyDescent="0.1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6.5" customHeight="1" x14ac:dyDescent="0.1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6.5" customHeight="1" x14ac:dyDescent="0.1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6.5" customHeight="1" x14ac:dyDescent="0.1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6.5" customHeight="1" x14ac:dyDescent="0.1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6.5" customHeight="1" x14ac:dyDescent="0.1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6.5" customHeight="1" x14ac:dyDescent="0.1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6.5" customHeight="1" x14ac:dyDescent="0.1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6.5" customHeight="1" x14ac:dyDescent="0.1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6.5" customHeight="1" x14ac:dyDescent="0.1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6.5" customHeight="1" x14ac:dyDescent="0.1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6.5" customHeight="1" x14ac:dyDescent="0.1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6.5" customHeight="1" x14ac:dyDescent="0.1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6.5" customHeight="1" x14ac:dyDescent="0.1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6.5" customHeight="1" x14ac:dyDescent="0.1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6.5" customHeight="1" x14ac:dyDescent="0.1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6.5" customHeight="1" x14ac:dyDescent="0.1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6.5" customHeight="1" x14ac:dyDescent="0.1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6.5" customHeight="1" x14ac:dyDescent="0.1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6.5" customHeight="1" x14ac:dyDescent="0.1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6.5" customHeight="1" x14ac:dyDescent="0.1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6.5" customHeight="1" x14ac:dyDescent="0.1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6.5" customHeight="1" x14ac:dyDescent="0.1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6.5" customHeight="1" x14ac:dyDescent="0.1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6.5" customHeight="1" x14ac:dyDescent="0.1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6.5" customHeight="1" x14ac:dyDescent="0.1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6.5" customHeight="1" x14ac:dyDescent="0.1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6.5" customHeight="1" x14ac:dyDescent="0.1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6.5" customHeight="1" x14ac:dyDescent="0.1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6.5" customHeight="1" x14ac:dyDescent="0.1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6.5" customHeight="1" x14ac:dyDescent="0.1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6.5" customHeight="1" x14ac:dyDescent="0.1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6.5" customHeight="1" x14ac:dyDescent="0.1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6.5" customHeight="1" x14ac:dyDescent="0.1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6.5" customHeight="1" x14ac:dyDescent="0.1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6.5" customHeight="1" x14ac:dyDescent="0.1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6.5" customHeight="1" x14ac:dyDescent="0.1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6.5" customHeight="1" x14ac:dyDescent="0.1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6.5" customHeight="1" x14ac:dyDescent="0.1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6.5" customHeight="1" x14ac:dyDescent="0.1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6.5" customHeight="1" x14ac:dyDescent="0.1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6.5" customHeight="1" x14ac:dyDescent="0.1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6.5" customHeight="1" x14ac:dyDescent="0.1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6.5" customHeight="1" x14ac:dyDescent="0.1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6.5" customHeight="1" x14ac:dyDescent="0.1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6.5" customHeight="1" x14ac:dyDescent="0.1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6.5" customHeight="1" x14ac:dyDescent="0.1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6.5" customHeight="1" x14ac:dyDescent="0.1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10">
    <mergeCell ref="B2:O2"/>
    <mergeCell ref="E16:N16"/>
    <mergeCell ref="E12:N12"/>
    <mergeCell ref="E11:N11"/>
    <mergeCell ref="O4:O7"/>
    <mergeCell ref="E13:N13"/>
    <mergeCell ref="E14:N14"/>
    <mergeCell ref="E15:N15"/>
    <mergeCell ref="P11:Q24"/>
    <mergeCell ref="B19:N32"/>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5"/>
  <sheetViews>
    <sheetView topLeftCell="D2" workbookViewId="0">
      <selection activeCell="D47" sqref="D47"/>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7"/>
      <c r="B1" s="27"/>
      <c r="C1" s="27"/>
      <c r="D1" s="27"/>
      <c r="E1" s="27"/>
      <c r="F1" s="27"/>
      <c r="G1" s="27"/>
      <c r="H1" s="27"/>
      <c r="I1" s="27"/>
      <c r="J1" s="27"/>
      <c r="K1" s="27"/>
      <c r="L1" s="27"/>
      <c r="M1" s="27"/>
      <c r="N1" s="29"/>
      <c r="O1" s="29"/>
      <c r="P1" s="27"/>
      <c r="Q1" s="27"/>
      <c r="R1" s="27"/>
      <c r="S1" s="27"/>
      <c r="T1" s="27"/>
      <c r="U1" s="27"/>
      <c r="V1" s="27"/>
      <c r="W1" s="27"/>
      <c r="X1" s="27"/>
      <c r="Y1" s="27"/>
      <c r="Z1" s="27"/>
    </row>
    <row r="2" spans="1:26" ht="22.5" customHeight="1" x14ac:dyDescent="0.15">
      <c r="A2" s="27"/>
      <c r="B2" s="94" t="s">
        <v>161</v>
      </c>
      <c r="C2" s="63"/>
      <c r="D2" s="63"/>
      <c r="E2" s="63"/>
      <c r="F2" s="63"/>
      <c r="G2" s="63"/>
      <c r="H2" s="63"/>
      <c r="I2" s="63"/>
      <c r="J2" s="63"/>
      <c r="K2" s="63"/>
      <c r="L2" s="63"/>
      <c r="M2" s="63"/>
      <c r="N2" s="63"/>
      <c r="O2" s="63"/>
      <c r="P2" s="31"/>
      <c r="Q2" s="31"/>
      <c r="R2" s="27"/>
      <c r="S2" s="27"/>
      <c r="T2" s="27"/>
      <c r="U2" s="27"/>
      <c r="V2" s="27"/>
      <c r="W2" s="27"/>
      <c r="X2" s="27"/>
      <c r="Y2" s="27"/>
      <c r="Z2" s="27"/>
    </row>
    <row r="3" spans="1:26" ht="22.5" customHeight="1" x14ac:dyDescent="0.15">
      <c r="A3" s="27"/>
      <c r="B3" s="32" t="s">
        <v>165</v>
      </c>
      <c r="C3" s="32" t="s">
        <v>166</v>
      </c>
      <c r="D3" s="32" t="s">
        <v>36</v>
      </c>
      <c r="E3" s="32" t="s">
        <v>167</v>
      </c>
      <c r="F3" s="32" t="s">
        <v>168</v>
      </c>
      <c r="G3" s="32" t="s">
        <v>169</v>
      </c>
      <c r="H3" s="32" t="s">
        <v>170</v>
      </c>
      <c r="I3" s="32" t="s">
        <v>171</v>
      </c>
      <c r="J3" s="32" t="s">
        <v>172</v>
      </c>
      <c r="K3" s="32" t="s">
        <v>173</v>
      </c>
      <c r="L3" s="32" t="s">
        <v>174</v>
      </c>
      <c r="M3" s="32" t="s">
        <v>175</v>
      </c>
      <c r="N3" s="32" t="s">
        <v>176</v>
      </c>
      <c r="O3" s="32" t="s">
        <v>177</v>
      </c>
      <c r="P3" s="32" t="s">
        <v>178</v>
      </c>
      <c r="Q3" s="32" t="s">
        <v>179</v>
      </c>
      <c r="R3" s="27"/>
      <c r="S3" s="27"/>
      <c r="T3" s="27"/>
      <c r="U3" s="27"/>
      <c r="V3" s="27"/>
      <c r="W3" s="27"/>
      <c r="X3" s="27"/>
      <c r="Y3" s="27"/>
      <c r="Z3" s="27"/>
    </row>
    <row r="4" spans="1:26" ht="22.5" customHeight="1" x14ac:dyDescent="0.15">
      <c r="A4" s="27"/>
      <c r="B4" s="33" t="s">
        <v>213</v>
      </c>
      <c r="C4" s="34">
        <v>1227</v>
      </c>
      <c r="D4" s="34" t="s">
        <v>112</v>
      </c>
      <c r="E4" s="34" t="s">
        <v>226</v>
      </c>
      <c r="F4" s="34">
        <v>50</v>
      </c>
      <c r="G4" s="34">
        <v>80</v>
      </c>
      <c r="H4" s="34">
        <v>5445</v>
      </c>
      <c r="I4" s="34"/>
      <c r="J4" s="34">
        <v>6358</v>
      </c>
      <c r="K4" s="34">
        <v>99</v>
      </c>
      <c r="L4" s="34">
        <v>1671</v>
      </c>
      <c r="M4" s="34"/>
      <c r="N4" s="34">
        <v>99</v>
      </c>
      <c r="O4" s="98">
        <v>22070</v>
      </c>
      <c r="P4" s="34" t="s">
        <v>216</v>
      </c>
      <c r="Q4" s="34" t="s">
        <v>217</v>
      </c>
      <c r="R4" s="27"/>
      <c r="S4" s="27"/>
      <c r="T4" s="27"/>
      <c r="U4" s="27"/>
      <c r="V4" s="27"/>
      <c r="W4" s="27"/>
      <c r="X4" s="27"/>
      <c r="Y4" s="27"/>
      <c r="Z4" s="27"/>
    </row>
    <row r="5" spans="1:26" ht="22.5" customHeight="1" x14ac:dyDescent="0.15">
      <c r="A5" s="27"/>
      <c r="B5" s="33" t="s">
        <v>213</v>
      </c>
      <c r="C5" s="34">
        <v>1099</v>
      </c>
      <c r="D5" s="34" t="s">
        <v>227</v>
      </c>
      <c r="E5" s="34" t="s">
        <v>228</v>
      </c>
      <c r="F5" s="34">
        <v>45</v>
      </c>
      <c r="G5" s="34">
        <v>80</v>
      </c>
      <c r="H5" s="34">
        <v>5507</v>
      </c>
      <c r="I5" s="34"/>
      <c r="J5" s="34">
        <v>3886</v>
      </c>
      <c r="K5" s="34"/>
      <c r="L5" s="34">
        <v>2692</v>
      </c>
      <c r="M5" s="34"/>
      <c r="N5" s="34"/>
      <c r="O5" s="86"/>
      <c r="P5" s="34" t="s">
        <v>218</v>
      </c>
      <c r="Q5" s="34" t="s">
        <v>230</v>
      </c>
      <c r="R5" s="27"/>
      <c r="S5" s="27"/>
      <c r="T5" s="27"/>
      <c r="U5" s="27"/>
      <c r="V5" s="27"/>
      <c r="W5" s="27"/>
      <c r="X5" s="27"/>
      <c r="Y5" s="27"/>
      <c r="Z5" s="27"/>
    </row>
    <row r="6" spans="1:26" ht="22.5" customHeight="1" x14ac:dyDescent="0.15">
      <c r="A6" s="27"/>
      <c r="B6" s="33" t="s">
        <v>213</v>
      </c>
      <c r="C6" s="34">
        <v>1117</v>
      </c>
      <c r="D6" s="34" t="s">
        <v>229</v>
      </c>
      <c r="E6" s="34" t="s">
        <v>228</v>
      </c>
      <c r="F6" s="34">
        <v>45</v>
      </c>
      <c r="G6" s="34">
        <v>80</v>
      </c>
      <c r="H6" s="34">
        <v>5472</v>
      </c>
      <c r="I6" s="34"/>
      <c r="J6" s="34">
        <v>3958</v>
      </c>
      <c r="K6" s="34"/>
      <c r="L6" s="34">
        <v>2439</v>
      </c>
      <c r="M6" s="34"/>
      <c r="N6" s="34"/>
      <c r="O6" s="86"/>
      <c r="P6" s="34" t="s">
        <v>219</v>
      </c>
      <c r="Q6" s="34" t="s">
        <v>220</v>
      </c>
      <c r="R6" s="27"/>
      <c r="S6" s="27"/>
      <c r="T6" s="27"/>
      <c r="U6" s="27"/>
      <c r="V6" s="27"/>
      <c r="W6" s="27"/>
      <c r="X6" s="27"/>
      <c r="Y6" s="27"/>
      <c r="Z6" s="27"/>
    </row>
    <row r="7" spans="1:26" ht="22.5" customHeight="1" x14ac:dyDescent="0.15">
      <c r="A7" s="27"/>
      <c r="B7" s="33" t="s">
        <v>213</v>
      </c>
      <c r="C7" s="34">
        <v>1231</v>
      </c>
      <c r="D7" s="34" t="s">
        <v>158</v>
      </c>
      <c r="E7" s="34" t="s">
        <v>226</v>
      </c>
      <c r="F7" s="34">
        <v>50</v>
      </c>
      <c r="G7" s="34">
        <v>80</v>
      </c>
      <c r="H7" s="34">
        <v>5646</v>
      </c>
      <c r="I7" s="34">
        <v>64</v>
      </c>
      <c r="J7" s="34">
        <v>3458</v>
      </c>
      <c r="K7" s="34">
        <v>35</v>
      </c>
      <c r="L7" s="34">
        <v>3858</v>
      </c>
      <c r="M7" s="34"/>
      <c r="N7" s="34">
        <v>99</v>
      </c>
      <c r="O7" s="83"/>
      <c r="P7" s="34" t="s">
        <v>221</v>
      </c>
      <c r="Q7" s="34" t="s">
        <v>222</v>
      </c>
      <c r="R7" s="27"/>
      <c r="S7" s="27"/>
      <c r="T7" s="27"/>
      <c r="U7" s="27"/>
      <c r="V7" s="27"/>
      <c r="W7" s="27"/>
      <c r="X7" s="27"/>
      <c r="Y7" s="27"/>
      <c r="Z7" s="27"/>
    </row>
    <row r="8" spans="1:26" ht="22.5" customHeight="1" x14ac:dyDescent="0.15">
      <c r="A8" s="27"/>
      <c r="B8" s="27"/>
      <c r="C8" s="35"/>
      <c r="D8" s="35"/>
      <c r="E8" s="36" t="s">
        <v>182</v>
      </c>
      <c r="F8" s="36">
        <f>SUM(F4:F7)</f>
        <v>190</v>
      </c>
      <c r="G8" s="27"/>
      <c r="H8" s="27"/>
      <c r="I8" s="27"/>
      <c r="J8" s="27"/>
      <c r="K8" s="27"/>
      <c r="L8" s="27"/>
      <c r="M8" s="27"/>
      <c r="N8" s="27"/>
      <c r="O8" s="27"/>
      <c r="P8" s="27"/>
      <c r="Q8" s="27"/>
      <c r="R8" s="27"/>
      <c r="S8" s="27"/>
      <c r="T8" s="27"/>
      <c r="U8" s="27"/>
      <c r="V8" s="27"/>
      <c r="W8" s="27"/>
      <c r="X8" s="27"/>
      <c r="Y8" s="27"/>
      <c r="Z8" s="27"/>
    </row>
    <row r="9" spans="1:26" ht="22.5" customHeight="1" x14ac:dyDescent="0.15">
      <c r="A9" s="27"/>
      <c r="B9" s="27"/>
      <c r="C9" s="35"/>
      <c r="D9" s="35"/>
      <c r="E9" s="27"/>
      <c r="F9" s="27"/>
      <c r="G9" s="27"/>
      <c r="H9" s="27"/>
      <c r="I9" s="27"/>
      <c r="J9" s="27"/>
      <c r="K9" s="27"/>
      <c r="L9" s="27"/>
      <c r="M9" s="27"/>
      <c r="N9" s="27"/>
      <c r="O9" s="27"/>
      <c r="P9" s="27"/>
      <c r="Q9" s="27"/>
      <c r="R9" s="27"/>
      <c r="S9" s="27"/>
      <c r="T9" s="27"/>
      <c r="U9" s="27"/>
      <c r="V9" s="27"/>
      <c r="W9" s="27"/>
      <c r="X9" s="27"/>
      <c r="Y9" s="27"/>
      <c r="Z9" s="27"/>
    </row>
    <row r="10" spans="1:26" ht="22.5" customHeight="1" x14ac:dyDescent="0.15">
      <c r="A10" s="27"/>
      <c r="B10" s="31" t="s">
        <v>183</v>
      </c>
      <c r="C10" s="31"/>
      <c r="D10" s="31"/>
      <c r="E10" s="31" t="s">
        <v>184</v>
      </c>
      <c r="F10" s="31"/>
      <c r="G10" s="31"/>
      <c r="H10" s="31"/>
      <c r="I10" s="31"/>
      <c r="J10" s="31"/>
      <c r="K10" s="31"/>
      <c r="L10" s="31"/>
      <c r="M10" s="31"/>
      <c r="N10" s="31"/>
      <c r="O10" s="27"/>
      <c r="P10" s="31" t="s">
        <v>185</v>
      </c>
      <c r="Q10" s="31"/>
      <c r="R10" s="27"/>
      <c r="S10" s="27"/>
      <c r="T10" s="27"/>
      <c r="U10" s="27"/>
      <c r="V10" s="27"/>
      <c r="W10" s="27"/>
      <c r="X10" s="27"/>
      <c r="Y10" s="27"/>
      <c r="Z10" s="27"/>
    </row>
    <row r="11" spans="1:26" ht="22.5" customHeight="1" x14ac:dyDescent="0.15">
      <c r="A11" s="27"/>
      <c r="B11" s="37" t="s">
        <v>186</v>
      </c>
      <c r="C11" s="37" t="s">
        <v>187</v>
      </c>
      <c r="D11" s="38"/>
      <c r="E11" s="95" t="s">
        <v>188</v>
      </c>
      <c r="F11" s="65"/>
      <c r="G11" s="65"/>
      <c r="H11" s="65"/>
      <c r="I11" s="65"/>
      <c r="J11" s="65"/>
      <c r="K11" s="65"/>
      <c r="L11" s="65"/>
      <c r="M11" s="65"/>
      <c r="N11" s="66"/>
      <c r="O11" s="27"/>
      <c r="P11" s="97" t="s">
        <v>246</v>
      </c>
      <c r="Q11" s="68"/>
      <c r="R11" s="27"/>
      <c r="S11" s="27"/>
      <c r="T11" s="27"/>
      <c r="U11" s="27"/>
      <c r="V11" s="27"/>
      <c r="W11" s="27"/>
      <c r="X11" s="27"/>
      <c r="Y11" s="27"/>
      <c r="Z11" s="27"/>
    </row>
    <row r="12" spans="1:26" ht="22.5" customHeight="1" x14ac:dyDescent="0.15">
      <c r="A12" s="27"/>
      <c r="B12" s="39">
        <v>1</v>
      </c>
      <c r="C12" s="39">
        <v>5</v>
      </c>
      <c r="D12" s="40"/>
      <c r="E12" s="90" t="s">
        <v>247</v>
      </c>
      <c r="F12" s="65"/>
      <c r="G12" s="65"/>
      <c r="H12" s="65"/>
      <c r="I12" s="65"/>
      <c r="J12" s="65"/>
      <c r="K12" s="65"/>
      <c r="L12" s="65"/>
      <c r="M12" s="65"/>
      <c r="N12" s="66"/>
      <c r="O12" s="27"/>
      <c r="P12" s="70"/>
      <c r="Q12" s="71"/>
      <c r="R12" s="27"/>
      <c r="S12" s="27"/>
      <c r="T12" s="27"/>
      <c r="U12" s="27"/>
      <c r="V12" s="27"/>
      <c r="W12" s="27"/>
      <c r="X12" s="27"/>
      <c r="Y12" s="27"/>
      <c r="Z12" s="27"/>
    </row>
    <row r="13" spans="1:26" ht="22.5" customHeight="1" x14ac:dyDescent="0.15">
      <c r="A13" s="27"/>
      <c r="B13" s="39">
        <v>2</v>
      </c>
      <c r="C13" s="39">
        <v>0</v>
      </c>
      <c r="D13" s="40"/>
      <c r="E13" s="90"/>
      <c r="F13" s="65"/>
      <c r="G13" s="65"/>
      <c r="H13" s="65"/>
      <c r="I13" s="65"/>
      <c r="J13" s="65"/>
      <c r="K13" s="65"/>
      <c r="L13" s="65"/>
      <c r="M13" s="65"/>
      <c r="N13" s="66"/>
      <c r="O13" s="27"/>
      <c r="P13" s="70"/>
      <c r="Q13" s="71"/>
      <c r="R13" s="27"/>
      <c r="S13" s="27"/>
      <c r="T13" s="27"/>
      <c r="U13" s="27"/>
      <c r="V13" s="27"/>
      <c r="W13" s="27"/>
      <c r="X13" s="27"/>
      <c r="Y13" s="27"/>
      <c r="Z13" s="27"/>
    </row>
    <row r="14" spans="1:26" ht="22.5" customHeight="1" x14ac:dyDescent="0.15">
      <c r="A14" s="27"/>
      <c r="B14" s="39">
        <v>3</v>
      </c>
      <c r="C14" s="39">
        <v>0</v>
      </c>
      <c r="D14" s="40"/>
      <c r="E14" s="90"/>
      <c r="F14" s="65"/>
      <c r="G14" s="65"/>
      <c r="H14" s="65"/>
      <c r="I14" s="65"/>
      <c r="J14" s="65"/>
      <c r="K14" s="65"/>
      <c r="L14" s="65"/>
      <c r="M14" s="65"/>
      <c r="N14" s="66"/>
      <c r="O14" s="27"/>
      <c r="P14" s="70"/>
      <c r="Q14" s="71"/>
      <c r="R14" s="27"/>
      <c r="S14" s="27"/>
      <c r="T14" s="27"/>
      <c r="U14" s="27"/>
      <c r="V14" s="27"/>
      <c r="W14" s="27"/>
      <c r="X14" s="27"/>
      <c r="Y14" s="27"/>
      <c r="Z14" s="27"/>
    </row>
    <row r="15" spans="1:26" ht="22.5" customHeight="1" x14ac:dyDescent="0.15">
      <c r="A15" s="27"/>
      <c r="B15" s="39"/>
      <c r="C15" s="39"/>
      <c r="D15" s="40"/>
      <c r="E15" s="90"/>
      <c r="F15" s="65"/>
      <c r="G15" s="65"/>
      <c r="H15" s="65"/>
      <c r="I15" s="65"/>
      <c r="J15" s="65"/>
      <c r="K15" s="65"/>
      <c r="L15" s="65"/>
      <c r="M15" s="65"/>
      <c r="N15" s="66"/>
      <c r="O15" s="27"/>
      <c r="P15" s="70"/>
      <c r="Q15" s="71"/>
      <c r="R15" s="27"/>
      <c r="S15" s="27"/>
      <c r="T15" s="27"/>
      <c r="U15" s="27"/>
      <c r="V15" s="27"/>
      <c r="W15" s="27"/>
      <c r="X15" s="27"/>
      <c r="Y15" s="27"/>
      <c r="Z15" s="27"/>
    </row>
    <row r="16" spans="1:26" ht="22.5" customHeight="1" x14ac:dyDescent="0.15">
      <c r="A16" s="27"/>
      <c r="B16" s="39"/>
      <c r="C16" s="39"/>
      <c r="D16" s="40"/>
      <c r="E16" s="90"/>
      <c r="F16" s="65"/>
      <c r="G16" s="65"/>
      <c r="H16" s="65"/>
      <c r="I16" s="65"/>
      <c r="J16" s="65"/>
      <c r="K16" s="65"/>
      <c r="L16" s="65"/>
      <c r="M16" s="65"/>
      <c r="N16" s="66"/>
      <c r="O16" s="27"/>
      <c r="P16" s="73"/>
      <c r="Q16" s="61"/>
      <c r="R16" s="27"/>
      <c r="S16" s="27"/>
      <c r="T16" s="27"/>
      <c r="U16" s="27"/>
      <c r="V16" s="27"/>
      <c r="W16" s="27"/>
      <c r="X16" s="27"/>
      <c r="Y16" s="27"/>
      <c r="Z16" s="27"/>
    </row>
    <row r="17" spans="1:26" ht="22.5" customHeight="1" x14ac:dyDescent="0.15">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21" customHeight="1" x14ac:dyDescent="0.15">
      <c r="A18" s="27"/>
      <c r="B18" s="27"/>
      <c r="C18" s="27"/>
      <c r="D18" s="27"/>
      <c r="E18" s="27"/>
      <c r="F18" s="27"/>
      <c r="G18" s="27"/>
      <c r="H18" s="27"/>
      <c r="I18" s="27"/>
      <c r="J18" s="27"/>
      <c r="K18" s="27"/>
      <c r="L18" s="27"/>
      <c r="M18" s="27"/>
      <c r="N18" s="29"/>
      <c r="O18" s="29"/>
      <c r="P18" s="27"/>
      <c r="Q18" s="27"/>
      <c r="R18" s="27"/>
      <c r="S18" s="27"/>
      <c r="T18" s="27"/>
      <c r="U18" s="27"/>
      <c r="V18" s="27"/>
      <c r="W18" s="27"/>
      <c r="X18" s="27"/>
      <c r="Y18" s="27"/>
      <c r="Z18" s="27"/>
    </row>
    <row r="19" spans="1:26" ht="21" customHeight="1" x14ac:dyDescent="0.15">
      <c r="A19" s="27"/>
      <c r="B19" s="94" t="s">
        <v>232</v>
      </c>
      <c r="C19" s="63"/>
      <c r="D19" s="63"/>
      <c r="E19" s="63"/>
      <c r="F19" s="63"/>
      <c r="G19" s="63"/>
      <c r="H19" s="63"/>
      <c r="I19" s="63"/>
      <c r="J19" s="63"/>
      <c r="K19" s="63"/>
      <c r="L19" s="63"/>
      <c r="M19" s="63"/>
      <c r="N19" s="63"/>
      <c r="O19" s="63"/>
      <c r="P19" s="31"/>
      <c r="Q19" s="31"/>
      <c r="R19" s="27"/>
      <c r="S19" s="27"/>
      <c r="T19" s="27"/>
      <c r="U19" s="27"/>
      <c r="V19" s="27"/>
      <c r="W19" s="27"/>
      <c r="X19" s="27"/>
      <c r="Y19" s="27"/>
      <c r="Z19" s="27"/>
    </row>
    <row r="20" spans="1:26" ht="21" customHeight="1" x14ac:dyDescent="0.15">
      <c r="A20" s="27"/>
      <c r="B20" s="41" t="s">
        <v>165</v>
      </c>
      <c r="C20" s="41" t="s">
        <v>166</v>
      </c>
      <c r="D20" s="41" t="s">
        <v>36</v>
      </c>
      <c r="E20" s="41" t="s">
        <v>167</v>
      </c>
      <c r="F20" s="41" t="s">
        <v>168</v>
      </c>
      <c r="G20" s="41" t="s">
        <v>169</v>
      </c>
      <c r="H20" s="41" t="s">
        <v>170</v>
      </c>
      <c r="I20" s="41" t="s">
        <v>171</v>
      </c>
      <c r="J20" s="41" t="s">
        <v>172</v>
      </c>
      <c r="K20" s="41" t="s">
        <v>173</v>
      </c>
      <c r="L20" s="41" t="s">
        <v>174</v>
      </c>
      <c r="M20" s="41" t="s">
        <v>175</v>
      </c>
      <c r="N20" s="41" t="s">
        <v>176</v>
      </c>
      <c r="O20" s="41" t="s">
        <v>177</v>
      </c>
      <c r="P20" s="41" t="s">
        <v>178</v>
      </c>
      <c r="Q20" s="41" t="s">
        <v>179</v>
      </c>
      <c r="R20" s="27"/>
      <c r="S20" s="27"/>
      <c r="T20" s="27"/>
      <c r="U20" s="27"/>
      <c r="V20" s="27"/>
      <c r="W20" s="27"/>
      <c r="X20" s="27"/>
      <c r="Y20" s="27"/>
      <c r="Z20" s="27"/>
    </row>
    <row r="21" spans="1:26" ht="21" customHeight="1" x14ac:dyDescent="0.15">
      <c r="A21" s="27"/>
      <c r="B21" s="33" t="s">
        <v>213</v>
      </c>
      <c r="C21" s="34">
        <v>1227</v>
      </c>
      <c r="D21" s="34" t="s">
        <v>209</v>
      </c>
      <c r="E21" s="34" t="s">
        <v>223</v>
      </c>
      <c r="F21" s="34">
        <v>50</v>
      </c>
      <c r="G21" s="34">
        <v>99</v>
      </c>
      <c r="H21" s="34">
        <v>5921</v>
      </c>
      <c r="I21" s="34"/>
      <c r="J21" s="34">
        <v>6274</v>
      </c>
      <c r="K21" s="34">
        <v>99</v>
      </c>
      <c r="L21" s="34">
        <v>2330</v>
      </c>
      <c r="M21" s="34"/>
      <c r="N21" s="34">
        <v>99</v>
      </c>
      <c r="O21" s="98">
        <v>24003</v>
      </c>
      <c r="P21" s="34" t="s">
        <v>216</v>
      </c>
      <c r="Q21" s="34" t="s">
        <v>217</v>
      </c>
      <c r="R21" s="27"/>
      <c r="S21" s="27"/>
      <c r="T21" s="27"/>
      <c r="U21" s="27"/>
      <c r="V21" s="27"/>
      <c r="W21" s="27"/>
      <c r="X21" s="27"/>
      <c r="Y21" s="27"/>
      <c r="Z21" s="27"/>
    </row>
    <row r="22" spans="1:26" ht="21" customHeight="1" x14ac:dyDescent="0.15">
      <c r="A22" s="27"/>
      <c r="B22" s="33" t="s">
        <v>213</v>
      </c>
      <c r="C22" s="34">
        <v>1044</v>
      </c>
      <c r="D22" s="34" t="s">
        <v>231</v>
      </c>
      <c r="E22" s="34" t="s">
        <v>215</v>
      </c>
      <c r="F22" s="34">
        <v>45</v>
      </c>
      <c r="G22" s="34">
        <v>99</v>
      </c>
      <c r="H22" s="34">
        <v>5764</v>
      </c>
      <c r="I22" s="34"/>
      <c r="J22" s="34">
        <v>4210</v>
      </c>
      <c r="K22" s="34"/>
      <c r="L22" s="34">
        <v>3029</v>
      </c>
      <c r="M22" s="34"/>
      <c r="N22" s="34"/>
      <c r="O22" s="86"/>
      <c r="P22" s="34" t="s">
        <v>233</v>
      </c>
      <c r="Q22" s="34" t="s">
        <v>234</v>
      </c>
      <c r="R22" s="27"/>
      <c r="S22" s="27"/>
      <c r="T22" s="27"/>
      <c r="U22" s="27"/>
      <c r="V22" s="27"/>
      <c r="W22" s="27"/>
      <c r="X22" s="27"/>
      <c r="Y22" s="27"/>
      <c r="Z22" s="27"/>
    </row>
    <row r="23" spans="1:26" ht="21" customHeight="1" x14ac:dyDescent="0.15">
      <c r="A23" s="27"/>
      <c r="B23" s="33" t="s">
        <v>213</v>
      </c>
      <c r="C23" s="34">
        <v>1117</v>
      </c>
      <c r="D23" s="34" t="s">
        <v>211</v>
      </c>
      <c r="E23" s="34" t="s">
        <v>214</v>
      </c>
      <c r="F23" s="34">
        <v>45</v>
      </c>
      <c r="G23" s="34">
        <v>99</v>
      </c>
      <c r="H23" s="34">
        <v>6059</v>
      </c>
      <c r="I23" s="34"/>
      <c r="J23" s="34">
        <v>4382</v>
      </c>
      <c r="K23" s="34"/>
      <c r="L23" s="34">
        <v>2700</v>
      </c>
      <c r="M23" s="34"/>
      <c r="N23" s="34"/>
      <c r="O23" s="86"/>
      <c r="P23" s="34" t="s">
        <v>219</v>
      </c>
      <c r="Q23" s="34" t="s">
        <v>220</v>
      </c>
      <c r="R23" s="27"/>
      <c r="S23" s="27"/>
      <c r="T23" s="27"/>
      <c r="U23" s="27"/>
      <c r="V23" s="27"/>
      <c r="W23" s="27"/>
      <c r="X23" s="27"/>
      <c r="Y23" s="27"/>
      <c r="Z23" s="27"/>
    </row>
    <row r="24" spans="1:26" ht="21" customHeight="1" x14ac:dyDescent="0.15">
      <c r="A24" s="27"/>
      <c r="B24" s="33" t="s">
        <v>213</v>
      </c>
      <c r="C24" s="34">
        <v>1044</v>
      </c>
      <c r="D24" s="34" t="s">
        <v>231</v>
      </c>
      <c r="E24" s="34" t="s">
        <v>224</v>
      </c>
      <c r="F24" s="34">
        <v>50</v>
      </c>
      <c r="G24" s="34">
        <v>99</v>
      </c>
      <c r="H24" s="34">
        <v>6259</v>
      </c>
      <c r="I24" s="34">
        <v>33</v>
      </c>
      <c r="J24" s="34">
        <v>4210</v>
      </c>
      <c r="K24" s="34"/>
      <c r="L24" s="34">
        <v>3491</v>
      </c>
      <c r="M24" s="34">
        <v>66</v>
      </c>
      <c r="N24" s="34">
        <v>99</v>
      </c>
      <c r="O24" s="83"/>
      <c r="P24" s="34" t="s">
        <v>233</v>
      </c>
      <c r="Q24" s="34" t="s">
        <v>234</v>
      </c>
      <c r="R24" s="27"/>
      <c r="S24" s="27"/>
      <c r="T24" s="27"/>
      <c r="U24" s="27"/>
      <c r="V24" s="27"/>
      <c r="W24" s="27"/>
      <c r="X24" s="27"/>
      <c r="Y24" s="27"/>
      <c r="Z24" s="27"/>
    </row>
    <row r="25" spans="1:26" ht="21" customHeight="1" x14ac:dyDescent="0.15">
      <c r="A25" s="27"/>
      <c r="B25" s="27"/>
      <c r="C25" s="35"/>
      <c r="D25" s="35"/>
      <c r="E25" s="36" t="s">
        <v>182</v>
      </c>
      <c r="F25" s="36">
        <f>SUM(F21:F24)</f>
        <v>190</v>
      </c>
      <c r="G25" s="27"/>
      <c r="H25" s="27"/>
      <c r="I25" s="27"/>
      <c r="J25" s="27"/>
      <c r="K25" s="27"/>
      <c r="L25" s="27"/>
      <c r="M25" s="27"/>
      <c r="N25" s="27"/>
      <c r="O25" s="27"/>
      <c r="P25" s="27"/>
      <c r="Q25" s="27"/>
      <c r="R25" s="27"/>
      <c r="S25" s="27"/>
      <c r="T25" s="27"/>
      <c r="U25" s="27"/>
      <c r="V25" s="27"/>
      <c r="W25" s="27"/>
      <c r="X25" s="27"/>
      <c r="Y25" s="27"/>
      <c r="Z25" s="27"/>
    </row>
    <row r="26" spans="1:26" ht="21" customHeight="1" x14ac:dyDescent="0.15">
      <c r="A26" s="27"/>
      <c r="B26" s="27"/>
      <c r="C26" s="35"/>
      <c r="D26" s="35"/>
      <c r="E26" s="27"/>
      <c r="F26" s="27"/>
      <c r="G26" s="27"/>
      <c r="H26" s="27"/>
      <c r="I26" s="27"/>
      <c r="J26" s="27"/>
      <c r="K26" s="27"/>
      <c r="L26" s="27"/>
      <c r="M26" s="27"/>
      <c r="N26" s="27"/>
      <c r="O26" s="27"/>
      <c r="P26" s="27"/>
      <c r="Q26" s="27"/>
      <c r="R26" s="27"/>
      <c r="S26" s="27"/>
      <c r="T26" s="27"/>
      <c r="U26" s="27"/>
      <c r="V26" s="27"/>
      <c r="W26" s="27"/>
      <c r="X26" s="27"/>
      <c r="Y26" s="27"/>
      <c r="Z26" s="27"/>
    </row>
    <row r="27" spans="1:26" ht="21" customHeight="1" x14ac:dyDescent="0.15">
      <c r="A27" s="27"/>
      <c r="B27" s="31" t="s">
        <v>183</v>
      </c>
      <c r="C27" s="31"/>
      <c r="D27" s="31"/>
      <c r="E27" s="31" t="s">
        <v>184</v>
      </c>
      <c r="F27" s="31"/>
      <c r="G27" s="31"/>
      <c r="H27" s="31"/>
      <c r="I27" s="31"/>
      <c r="J27" s="31"/>
      <c r="K27" s="31"/>
      <c r="L27" s="31"/>
      <c r="M27" s="31"/>
      <c r="N27" s="31"/>
      <c r="O27" s="27"/>
      <c r="P27" s="31" t="s">
        <v>185</v>
      </c>
      <c r="Q27" s="31"/>
      <c r="R27" s="27"/>
      <c r="S27" s="27"/>
      <c r="T27" s="27"/>
      <c r="U27" s="27"/>
      <c r="V27" s="27"/>
      <c r="W27" s="27"/>
      <c r="X27" s="27"/>
      <c r="Y27" s="27"/>
      <c r="Z27" s="27"/>
    </row>
    <row r="28" spans="1:26" ht="21" customHeight="1" x14ac:dyDescent="0.15">
      <c r="A28" s="27"/>
      <c r="B28" s="37" t="s">
        <v>186</v>
      </c>
      <c r="C28" s="37" t="s">
        <v>187</v>
      </c>
      <c r="D28" s="38"/>
      <c r="E28" s="95" t="s">
        <v>188</v>
      </c>
      <c r="F28" s="65"/>
      <c r="G28" s="65"/>
      <c r="H28" s="65"/>
      <c r="I28" s="65"/>
      <c r="J28" s="65"/>
      <c r="K28" s="65"/>
      <c r="L28" s="65"/>
      <c r="M28" s="65"/>
      <c r="N28" s="66"/>
      <c r="O28" s="27"/>
      <c r="P28" s="97" t="s">
        <v>249</v>
      </c>
      <c r="Q28" s="68"/>
      <c r="R28" s="27"/>
      <c r="S28" s="27"/>
      <c r="T28" s="27"/>
      <c r="U28" s="27"/>
      <c r="V28" s="27"/>
      <c r="W28" s="27"/>
      <c r="X28" s="27"/>
      <c r="Y28" s="27"/>
      <c r="Z28" s="27"/>
    </row>
    <row r="29" spans="1:26" ht="21" customHeight="1" x14ac:dyDescent="0.15">
      <c r="A29" s="27"/>
      <c r="B29" s="39">
        <v>1</v>
      </c>
      <c r="C29" s="39">
        <v>0</v>
      </c>
      <c r="D29" s="40"/>
      <c r="E29" s="90"/>
      <c r="F29" s="65"/>
      <c r="G29" s="65"/>
      <c r="H29" s="65"/>
      <c r="I29" s="65"/>
      <c r="J29" s="65"/>
      <c r="K29" s="65"/>
      <c r="L29" s="65"/>
      <c r="M29" s="65"/>
      <c r="N29" s="66"/>
      <c r="O29" s="27"/>
      <c r="P29" s="70"/>
      <c r="Q29" s="71"/>
      <c r="R29" s="27"/>
      <c r="S29" s="27"/>
      <c r="T29" s="27"/>
      <c r="U29" s="27"/>
      <c r="V29" s="27"/>
      <c r="W29" s="27"/>
      <c r="X29" s="27"/>
      <c r="Y29" s="27"/>
      <c r="Z29" s="27"/>
    </row>
    <row r="30" spans="1:26" ht="21" customHeight="1" x14ac:dyDescent="0.15">
      <c r="A30" s="27"/>
      <c r="B30" s="39">
        <v>2</v>
      </c>
      <c r="C30" s="39">
        <v>1</v>
      </c>
      <c r="D30" s="40"/>
      <c r="E30" s="90" t="s">
        <v>248</v>
      </c>
      <c r="F30" s="65"/>
      <c r="G30" s="65"/>
      <c r="H30" s="65"/>
      <c r="I30" s="65"/>
      <c r="J30" s="65"/>
      <c r="K30" s="65"/>
      <c r="L30" s="65"/>
      <c r="M30" s="65"/>
      <c r="N30" s="66"/>
      <c r="O30" s="27"/>
      <c r="P30" s="70"/>
      <c r="Q30" s="71"/>
      <c r="R30" s="27"/>
      <c r="S30" s="27"/>
      <c r="T30" s="27"/>
      <c r="U30" s="27"/>
      <c r="V30" s="27"/>
      <c r="W30" s="27"/>
      <c r="X30" s="27"/>
      <c r="Y30" s="27"/>
      <c r="Z30" s="27"/>
    </row>
    <row r="31" spans="1:26" ht="21" customHeight="1" x14ac:dyDescent="0.15">
      <c r="A31" s="27"/>
      <c r="B31" s="39">
        <v>3</v>
      </c>
      <c r="C31" s="39">
        <v>0</v>
      </c>
      <c r="D31" s="40"/>
      <c r="E31" s="90"/>
      <c r="F31" s="65"/>
      <c r="G31" s="65"/>
      <c r="H31" s="65"/>
      <c r="I31" s="65"/>
      <c r="J31" s="65"/>
      <c r="K31" s="65"/>
      <c r="L31" s="65"/>
      <c r="M31" s="65"/>
      <c r="N31" s="66"/>
      <c r="O31" s="27"/>
      <c r="P31" s="70"/>
      <c r="Q31" s="71"/>
      <c r="R31" s="27"/>
      <c r="S31" s="27"/>
      <c r="T31" s="27"/>
      <c r="U31" s="27"/>
      <c r="V31" s="27"/>
      <c r="W31" s="27"/>
      <c r="X31" s="27"/>
      <c r="Y31" s="27"/>
      <c r="Z31" s="27"/>
    </row>
    <row r="32" spans="1:26" ht="21" customHeight="1" x14ac:dyDescent="0.15">
      <c r="A32" s="27"/>
      <c r="B32" s="39"/>
      <c r="C32" s="39"/>
      <c r="D32" s="40"/>
      <c r="E32" s="90"/>
      <c r="F32" s="65"/>
      <c r="G32" s="65"/>
      <c r="H32" s="65"/>
      <c r="I32" s="65"/>
      <c r="J32" s="65"/>
      <c r="K32" s="65"/>
      <c r="L32" s="65"/>
      <c r="M32" s="65"/>
      <c r="N32" s="66"/>
      <c r="O32" s="27"/>
      <c r="P32" s="70"/>
      <c r="Q32" s="71"/>
      <c r="R32" s="27"/>
      <c r="S32" s="27"/>
      <c r="T32" s="27"/>
      <c r="U32" s="27"/>
      <c r="V32" s="27"/>
      <c r="W32" s="27"/>
      <c r="X32" s="27"/>
      <c r="Y32" s="27"/>
      <c r="Z32" s="27"/>
    </row>
    <row r="33" spans="1:26" ht="21" customHeight="1" x14ac:dyDescent="0.15">
      <c r="A33" s="27"/>
      <c r="B33" s="39"/>
      <c r="C33" s="39"/>
      <c r="D33" s="40"/>
      <c r="E33" s="90"/>
      <c r="F33" s="65"/>
      <c r="G33" s="65"/>
      <c r="H33" s="65"/>
      <c r="I33" s="65"/>
      <c r="J33" s="65"/>
      <c r="K33" s="65"/>
      <c r="L33" s="65"/>
      <c r="M33" s="65"/>
      <c r="N33" s="66"/>
      <c r="O33" s="27"/>
      <c r="P33" s="73"/>
      <c r="Q33" s="61"/>
      <c r="R33" s="27"/>
      <c r="S33" s="27"/>
      <c r="T33" s="27"/>
      <c r="U33" s="27"/>
      <c r="V33" s="27"/>
      <c r="W33" s="27"/>
      <c r="X33" s="27"/>
      <c r="Y33" s="27"/>
      <c r="Z33" s="27"/>
    </row>
    <row r="34" spans="1:26" ht="22.5" customHeight="1" x14ac:dyDescent="0.1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21" customHeight="1" x14ac:dyDescent="0.15">
      <c r="A35" s="27"/>
      <c r="B35" s="27"/>
      <c r="C35" s="27"/>
      <c r="D35" s="27"/>
      <c r="E35" s="27"/>
      <c r="F35" s="27"/>
      <c r="G35" s="27"/>
      <c r="H35" s="27"/>
      <c r="I35" s="27"/>
      <c r="J35" s="27"/>
      <c r="K35" s="27"/>
      <c r="L35" s="27"/>
      <c r="M35" s="27"/>
      <c r="N35" s="29"/>
      <c r="O35" s="29"/>
      <c r="P35" s="27"/>
      <c r="Q35" s="27"/>
      <c r="R35" s="27"/>
      <c r="S35" s="27"/>
      <c r="T35" s="27"/>
      <c r="U35" s="27"/>
      <c r="V35" s="27"/>
      <c r="W35" s="27"/>
      <c r="X35" s="27"/>
      <c r="Y35" s="27"/>
      <c r="Z35" s="27"/>
    </row>
    <row r="36" spans="1:26" ht="21" customHeight="1" x14ac:dyDescent="0.15">
      <c r="A36" s="27"/>
      <c r="B36" s="94" t="s">
        <v>235</v>
      </c>
      <c r="C36" s="63"/>
      <c r="D36" s="63"/>
      <c r="E36" s="63"/>
      <c r="F36" s="63"/>
      <c r="G36" s="63"/>
      <c r="H36" s="63"/>
      <c r="I36" s="63"/>
      <c r="J36" s="63"/>
      <c r="K36" s="63"/>
      <c r="L36" s="63"/>
      <c r="M36" s="63"/>
      <c r="N36" s="63"/>
      <c r="O36" s="63"/>
      <c r="P36" s="31"/>
      <c r="Q36" s="31"/>
      <c r="R36" s="27"/>
      <c r="S36" s="27"/>
      <c r="T36" s="27"/>
      <c r="U36" s="27"/>
      <c r="V36" s="27"/>
      <c r="W36" s="27"/>
      <c r="X36" s="27"/>
      <c r="Y36" s="27"/>
      <c r="Z36" s="27"/>
    </row>
    <row r="37" spans="1:26" ht="21" customHeight="1" x14ac:dyDescent="0.15">
      <c r="A37" s="27"/>
      <c r="B37" s="32" t="s">
        <v>165</v>
      </c>
      <c r="C37" s="32" t="s">
        <v>166</v>
      </c>
      <c r="D37" s="32" t="s">
        <v>36</v>
      </c>
      <c r="E37" s="32" t="s">
        <v>167</v>
      </c>
      <c r="F37" s="32" t="s">
        <v>168</v>
      </c>
      <c r="G37" s="32" t="s">
        <v>169</v>
      </c>
      <c r="H37" s="32" t="s">
        <v>170</v>
      </c>
      <c r="I37" s="32" t="s">
        <v>171</v>
      </c>
      <c r="J37" s="32" t="s">
        <v>172</v>
      </c>
      <c r="K37" s="32" t="s">
        <v>173</v>
      </c>
      <c r="L37" s="32" t="s">
        <v>174</v>
      </c>
      <c r="M37" s="32" t="s">
        <v>175</v>
      </c>
      <c r="N37" s="32" t="s">
        <v>176</v>
      </c>
      <c r="O37" s="32" t="s">
        <v>177</v>
      </c>
      <c r="P37" s="32" t="s">
        <v>178</v>
      </c>
      <c r="Q37" s="32" t="s">
        <v>179</v>
      </c>
      <c r="R37" s="27"/>
      <c r="S37" s="27"/>
      <c r="T37" s="27"/>
      <c r="U37" s="27"/>
      <c r="V37" s="27"/>
      <c r="W37" s="27"/>
      <c r="X37" s="27"/>
      <c r="Y37" s="27"/>
      <c r="Z37" s="27"/>
    </row>
    <row r="38" spans="1:26" ht="21" customHeight="1" x14ac:dyDescent="0.15">
      <c r="A38" s="27"/>
      <c r="B38" s="33" t="s">
        <v>213</v>
      </c>
      <c r="C38" s="34">
        <v>1075</v>
      </c>
      <c r="D38" s="34" t="s">
        <v>236</v>
      </c>
      <c r="E38" s="34" t="s">
        <v>226</v>
      </c>
      <c r="F38" s="34">
        <v>50</v>
      </c>
      <c r="G38" s="34">
        <v>99</v>
      </c>
      <c r="H38" s="34">
        <v>6238</v>
      </c>
      <c r="I38" s="34"/>
      <c r="J38" s="34">
        <v>5008</v>
      </c>
      <c r="K38" s="34">
        <v>99</v>
      </c>
      <c r="L38" s="34">
        <v>3683</v>
      </c>
      <c r="M38" s="34"/>
      <c r="N38" s="34">
        <v>99</v>
      </c>
      <c r="O38" s="98">
        <v>24011</v>
      </c>
      <c r="P38" s="34" t="s">
        <v>238</v>
      </c>
      <c r="Q38" s="34" t="s">
        <v>239</v>
      </c>
      <c r="R38" s="27"/>
      <c r="S38" s="27"/>
      <c r="T38" s="27"/>
      <c r="U38" s="27"/>
      <c r="V38" s="27"/>
      <c r="W38" s="27"/>
      <c r="X38" s="27"/>
      <c r="Y38" s="27"/>
      <c r="Z38" s="27"/>
    </row>
    <row r="39" spans="1:26" ht="21" customHeight="1" x14ac:dyDescent="0.15">
      <c r="A39" s="27"/>
      <c r="B39" s="33" t="s">
        <v>213</v>
      </c>
      <c r="C39" s="34">
        <v>1099</v>
      </c>
      <c r="D39" s="34" t="s">
        <v>227</v>
      </c>
      <c r="E39" s="34" t="s">
        <v>228</v>
      </c>
      <c r="F39" s="34">
        <v>45</v>
      </c>
      <c r="G39" s="34">
        <v>99</v>
      </c>
      <c r="H39" s="34">
        <v>5969</v>
      </c>
      <c r="I39" s="34"/>
      <c r="J39" s="34">
        <v>4212</v>
      </c>
      <c r="K39" s="34"/>
      <c r="L39" s="34">
        <v>2918</v>
      </c>
      <c r="M39" s="34"/>
      <c r="N39" s="34">
        <v>0</v>
      </c>
      <c r="O39" s="86"/>
      <c r="P39" s="34" t="s">
        <v>218</v>
      </c>
      <c r="Q39" s="34" t="s">
        <v>230</v>
      </c>
      <c r="R39" s="27"/>
      <c r="S39" s="27"/>
      <c r="T39" s="27"/>
      <c r="U39" s="27"/>
      <c r="V39" s="27"/>
      <c r="W39" s="27"/>
      <c r="X39" s="27"/>
      <c r="Y39" s="27"/>
      <c r="Z39" s="27"/>
    </row>
    <row r="40" spans="1:26" ht="21" customHeight="1" x14ac:dyDescent="0.15">
      <c r="A40" s="27"/>
      <c r="B40" s="33" t="s">
        <v>213</v>
      </c>
      <c r="C40" s="34">
        <v>1192</v>
      </c>
      <c r="D40" s="34" t="s">
        <v>237</v>
      </c>
      <c r="E40" s="34" t="s">
        <v>228</v>
      </c>
      <c r="F40" s="34">
        <v>45</v>
      </c>
      <c r="G40" s="34">
        <v>99</v>
      </c>
      <c r="H40" s="34">
        <v>6468</v>
      </c>
      <c r="I40" s="34"/>
      <c r="J40" s="34">
        <v>3309</v>
      </c>
      <c r="K40" s="34"/>
      <c r="L40" s="34">
        <v>2060</v>
      </c>
      <c r="M40" s="34"/>
      <c r="N40" s="34">
        <v>0</v>
      </c>
      <c r="O40" s="86"/>
      <c r="P40" s="34" t="s">
        <v>240</v>
      </c>
      <c r="Q40" s="34" t="s">
        <v>241</v>
      </c>
      <c r="R40" s="27"/>
      <c r="S40" s="27"/>
      <c r="T40" s="27"/>
      <c r="U40" s="27"/>
      <c r="V40" s="27"/>
      <c r="W40" s="27"/>
      <c r="X40" s="27"/>
      <c r="Y40" s="27"/>
      <c r="Z40" s="27"/>
    </row>
    <row r="41" spans="1:26" ht="21" customHeight="1" x14ac:dyDescent="0.15">
      <c r="A41" s="27"/>
      <c r="B41" s="33" t="s">
        <v>213</v>
      </c>
      <c r="C41" s="34">
        <v>1231</v>
      </c>
      <c r="D41" s="34" t="s">
        <v>158</v>
      </c>
      <c r="E41" s="34" t="s">
        <v>226</v>
      </c>
      <c r="F41" s="34">
        <v>50</v>
      </c>
      <c r="G41" s="34">
        <v>99</v>
      </c>
      <c r="H41" s="34">
        <v>5336</v>
      </c>
      <c r="I41" s="34">
        <v>16</v>
      </c>
      <c r="J41" s="34">
        <v>4210</v>
      </c>
      <c r="K41" s="34">
        <v>83</v>
      </c>
      <c r="L41" s="34">
        <v>4195</v>
      </c>
      <c r="M41" s="34"/>
      <c r="N41" s="34">
        <v>99</v>
      </c>
      <c r="O41" s="83"/>
      <c r="P41" s="34" t="s">
        <v>221</v>
      </c>
      <c r="Q41" s="34" t="s">
        <v>222</v>
      </c>
      <c r="R41" s="27"/>
      <c r="S41" s="27"/>
      <c r="T41" s="27"/>
      <c r="U41" s="27"/>
      <c r="V41" s="27"/>
      <c r="W41" s="27"/>
      <c r="X41" s="27"/>
      <c r="Y41" s="27"/>
      <c r="Z41" s="27"/>
    </row>
    <row r="42" spans="1:26" ht="21" customHeight="1" x14ac:dyDescent="0.15">
      <c r="A42" s="27"/>
      <c r="B42" s="27"/>
      <c r="C42" s="35"/>
      <c r="D42" s="35"/>
      <c r="E42" s="36" t="s">
        <v>182</v>
      </c>
      <c r="F42" s="36">
        <f>SUM(F38:F41)</f>
        <v>190</v>
      </c>
      <c r="G42" s="27"/>
      <c r="H42" s="27"/>
      <c r="I42" s="27"/>
      <c r="J42" s="27"/>
      <c r="K42" s="27"/>
      <c r="L42" s="27"/>
      <c r="M42" s="27"/>
      <c r="N42" s="27"/>
      <c r="O42" s="27"/>
      <c r="P42" s="27"/>
      <c r="Q42" s="27"/>
      <c r="R42" s="27"/>
      <c r="S42" s="27"/>
      <c r="T42" s="27"/>
      <c r="U42" s="27"/>
      <c r="V42" s="27"/>
      <c r="W42" s="27"/>
      <c r="X42" s="27"/>
      <c r="Y42" s="27"/>
      <c r="Z42" s="27"/>
    </row>
    <row r="43" spans="1:26" ht="21" customHeight="1" x14ac:dyDescent="0.15">
      <c r="A43" s="27"/>
      <c r="B43" s="27"/>
      <c r="C43" s="35"/>
      <c r="D43" s="35"/>
      <c r="E43" s="27"/>
      <c r="F43" s="27"/>
      <c r="G43" s="27"/>
      <c r="H43" s="27"/>
      <c r="I43" s="27"/>
      <c r="J43" s="27"/>
      <c r="K43" s="27"/>
      <c r="L43" s="27"/>
      <c r="M43" s="27"/>
      <c r="N43" s="27"/>
      <c r="O43" s="27"/>
      <c r="P43" s="27"/>
      <c r="Q43" s="27"/>
      <c r="R43" s="27"/>
      <c r="S43" s="27"/>
      <c r="T43" s="27"/>
      <c r="U43" s="27"/>
      <c r="V43" s="27"/>
      <c r="W43" s="27"/>
      <c r="X43" s="27"/>
      <c r="Y43" s="27"/>
      <c r="Z43" s="27"/>
    </row>
    <row r="44" spans="1:26" ht="21" customHeight="1" x14ac:dyDescent="0.15">
      <c r="A44" s="27"/>
      <c r="B44" s="31" t="s">
        <v>183</v>
      </c>
      <c r="C44" s="31"/>
      <c r="D44" s="31"/>
      <c r="E44" s="31" t="s">
        <v>184</v>
      </c>
      <c r="F44" s="31"/>
      <c r="G44" s="31"/>
      <c r="H44" s="31"/>
      <c r="I44" s="31"/>
      <c r="J44" s="31"/>
      <c r="K44" s="31"/>
      <c r="L44" s="31"/>
      <c r="M44" s="31"/>
      <c r="N44" s="31"/>
      <c r="O44" s="27"/>
      <c r="P44" s="31" t="s">
        <v>185</v>
      </c>
      <c r="Q44" s="31"/>
      <c r="R44" s="27"/>
      <c r="S44" s="27"/>
      <c r="T44" s="27"/>
      <c r="U44" s="27"/>
      <c r="V44" s="27"/>
      <c r="W44" s="27"/>
      <c r="X44" s="27"/>
      <c r="Y44" s="27"/>
      <c r="Z44" s="27"/>
    </row>
    <row r="45" spans="1:26" ht="21" customHeight="1" x14ac:dyDescent="0.15">
      <c r="A45" s="27"/>
      <c r="B45" s="37" t="s">
        <v>186</v>
      </c>
      <c r="C45" s="37" t="s">
        <v>187</v>
      </c>
      <c r="D45" s="38"/>
      <c r="E45" s="95" t="s">
        <v>188</v>
      </c>
      <c r="F45" s="65"/>
      <c r="G45" s="65"/>
      <c r="H45" s="65"/>
      <c r="I45" s="65"/>
      <c r="J45" s="65"/>
      <c r="K45" s="65"/>
      <c r="L45" s="65"/>
      <c r="M45" s="65"/>
      <c r="N45" s="66"/>
      <c r="O45" s="27"/>
      <c r="P45" s="97" t="s">
        <v>252</v>
      </c>
      <c r="Q45" s="68"/>
      <c r="R45" s="27"/>
      <c r="S45" s="27"/>
      <c r="T45" s="27"/>
      <c r="U45" s="27"/>
      <c r="V45" s="27"/>
      <c r="W45" s="27"/>
      <c r="X45" s="27"/>
      <c r="Y45" s="27"/>
      <c r="Z45" s="27"/>
    </row>
    <row r="46" spans="1:26" ht="21" customHeight="1" x14ac:dyDescent="0.15">
      <c r="A46" s="27"/>
      <c r="B46" s="39">
        <v>1</v>
      </c>
      <c r="C46" s="39"/>
      <c r="D46" s="40"/>
      <c r="E46" s="90"/>
      <c r="F46" s="65"/>
      <c r="G46" s="65"/>
      <c r="H46" s="65"/>
      <c r="I46" s="65"/>
      <c r="J46" s="65"/>
      <c r="K46" s="65"/>
      <c r="L46" s="65"/>
      <c r="M46" s="65"/>
      <c r="N46" s="66"/>
      <c r="O46" s="27"/>
      <c r="P46" s="70"/>
      <c r="Q46" s="71"/>
      <c r="R46" s="27"/>
      <c r="S46" s="27"/>
      <c r="T46" s="27"/>
      <c r="U46" s="27"/>
      <c r="V46" s="27"/>
      <c r="W46" s="27"/>
      <c r="X46" s="27"/>
      <c r="Y46" s="27"/>
      <c r="Z46" s="27"/>
    </row>
    <row r="47" spans="1:26" ht="21" customHeight="1" x14ac:dyDescent="0.15">
      <c r="A47" s="27"/>
      <c r="B47" s="39">
        <v>2</v>
      </c>
      <c r="C47" s="39"/>
      <c r="D47" s="40"/>
      <c r="E47" s="90"/>
      <c r="F47" s="65"/>
      <c r="G47" s="65"/>
      <c r="H47" s="65"/>
      <c r="I47" s="65"/>
      <c r="J47" s="65"/>
      <c r="K47" s="65"/>
      <c r="L47" s="65"/>
      <c r="M47" s="65"/>
      <c r="N47" s="66"/>
      <c r="O47" s="27"/>
      <c r="P47" s="70"/>
      <c r="Q47" s="71"/>
      <c r="R47" s="27"/>
      <c r="S47" s="27"/>
      <c r="T47" s="27"/>
      <c r="U47" s="27"/>
      <c r="V47" s="27"/>
      <c r="W47" s="27"/>
      <c r="X47" s="27"/>
      <c r="Y47" s="27"/>
      <c r="Z47" s="27"/>
    </row>
    <row r="48" spans="1:26" ht="21" customHeight="1" x14ac:dyDescent="0.15">
      <c r="A48" s="27"/>
      <c r="B48" s="39">
        <v>3</v>
      </c>
      <c r="C48" s="39">
        <v>1</v>
      </c>
      <c r="D48" s="40" t="s">
        <v>250</v>
      </c>
      <c r="E48" s="90" t="s">
        <v>251</v>
      </c>
      <c r="F48" s="65"/>
      <c r="G48" s="65"/>
      <c r="H48" s="65"/>
      <c r="I48" s="65"/>
      <c r="J48" s="65"/>
      <c r="K48" s="65"/>
      <c r="L48" s="65"/>
      <c r="M48" s="65"/>
      <c r="N48" s="66"/>
      <c r="O48" s="27"/>
      <c r="P48" s="70"/>
      <c r="Q48" s="71"/>
      <c r="R48" s="27"/>
      <c r="S48" s="27"/>
      <c r="T48" s="27"/>
      <c r="U48" s="27"/>
      <c r="V48" s="27"/>
      <c r="W48" s="27"/>
      <c r="X48" s="27"/>
      <c r="Y48" s="27"/>
      <c r="Z48" s="27"/>
    </row>
    <row r="49" spans="1:26" ht="21" customHeight="1" x14ac:dyDescent="0.15">
      <c r="A49" s="27"/>
      <c r="B49" s="39"/>
      <c r="C49" s="39"/>
      <c r="D49" s="40"/>
      <c r="E49" s="90"/>
      <c r="F49" s="65"/>
      <c r="G49" s="65"/>
      <c r="H49" s="65"/>
      <c r="I49" s="65"/>
      <c r="J49" s="65"/>
      <c r="K49" s="65"/>
      <c r="L49" s="65"/>
      <c r="M49" s="65"/>
      <c r="N49" s="66"/>
      <c r="O49" s="27"/>
      <c r="P49" s="70"/>
      <c r="Q49" s="71"/>
      <c r="R49" s="27"/>
      <c r="S49" s="27"/>
      <c r="T49" s="27"/>
      <c r="U49" s="27"/>
      <c r="V49" s="27"/>
      <c r="W49" s="27"/>
      <c r="X49" s="27"/>
      <c r="Y49" s="27"/>
      <c r="Z49" s="27"/>
    </row>
    <row r="50" spans="1:26" ht="21" customHeight="1" x14ac:dyDescent="0.15">
      <c r="A50" s="27"/>
      <c r="B50" s="39"/>
      <c r="C50" s="39"/>
      <c r="D50" s="40"/>
      <c r="E50" s="90"/>
      <c r="F50" s="65"/>
      <c r="G50" s="65"/>
      <c r="H50" s="65"/>
      <c r="I50" s="65"/>
      <c r="J50" s="65"/>
      <c r="K50" s="65"/>
      <c r="L50" s="65"/>
      <c r="M50" s="65"/>
      <c r="N50" s="66"/>
      <c r="O50" s="27"/>
      <c r="P50" s="73"/>
      <c r="Q50" s="61"/>
      <c r="R50" s="27"/>
      <c r="S50" s="27"/>
      <c r="T50" s="27"/>
      <c r="U50" s="27"/>
      <c r="V50" s="27"/>
      <c r="W50" s="27"/>
      <c r="X50" s="27"/>
      <c r="Y50" s="27"/>
      <c r="Z50" s="27"/>
    </row>
    <row r="51" spans="1:26" ht="22.5" customHeight="1" x14ac:dyDescent="0.1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21" customHeight="1" x14ac:dyDescent="0.15">
      <c r="A52" s="27"/>
      <c r="B52" s="27"/>
      <c r="C52" s="27"/>
      <c r="D52" s="27"/>
      <c r="E52" s="27"/>
      <c r="F52" s="27"/>
      <c r="G52" s="27"/>
      <c r="H52" s="27"/>
      <c r="I52" s="27"/>
      <c r="J52" s="27"/>
      <c r="K52" s="27"/>
      <c r="L52" s="27"/>
      <c r="M52" s="27"/>
      <c r="N52" s="29"/>
      <c r="O52" s="29"/>
      <c r="P52" s="27"/>
      <c r="Q52" s="27"/>
      <c r="R52" s="27"/>
      <c r="S52" s="27"/>
      <c r="T52" s="27"/>
      <c r="U52" s="27"/>
      <c r="V52" s="27"/>
      <c r="W52" s="27"/>
      <c r="X52" s="27"/>
      <c r="Y52" s="27"/>
      <c r="Z52" s="27"/>
    </row>
    <row r="53" spans="1:26" ht="21" customHeight="1" x14ac:dyDescent="0.1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21" customHeight="1" x14ac:dyDescent="0.1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21" customHeight="1" x14ac:dyDescent="0.1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21" customHeight="1" x14ac:dyDescent="0.1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21" customHeight="1" x14ac:dyDescent="0.1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21" customHeight="1" x14ac:dyDescent="0.1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21" customHeight="1" x14ac:dyDescent="0.1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21" customHeight="1" x14ac:dyDescent="0.1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21" customHeight="1" x14ac:dyDescent="0.1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21" customHeight="1" x14ac:dyDescent="0.1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21" customHeight="1" x14ac:dyDescent="0.1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21" customHeight="1" x14ac:dyDescent="0.1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21" customHeight="1" x14ac:dyDescent="0.1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21" customHeight="1" x14ac:dyDescent="0.1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21" customHeight="1" x14ac:dyDescent="0.1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21" customHeight="1" x14ac:dyDescent="0.1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21" customHeight="1" x14ac:dyDescent="0.1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21" customHeight="1" x14ac:dyDescent="0.1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21" customHeight="1" x14ac:dyDescent="0.1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21" customHeight="1" x14ac:dyDescent="0.1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21" customHeight="1" x14ac:dyDescent="0.1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21" customHeight="1" x14ac:dyDescent="0.1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21" customHeight="1" x14ac:dyDescent="0.1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21" customHeight="1" x14ac:dyDescent="0.1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21" customHeight="1" x14ac:dyDescent="0.1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21" customHeight="1" x14ac:dyDescent="0.1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21" customHeight="1" x14ac:dyDescent="0.1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21" customHeight="1" x14ac:dyDescent="0.1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21" customHeight="1" x14ac:dyDescent="0.1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21" customHeight="1" x14ac:dyDescent="0.1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21" customHeight="1" x14ac:dyDescent="0.1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21" customHeight="1" x14ac:dyDescent="0.1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21" customHeight="1" x14ac:dyDescent="0.1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21" customHeight="1" x14ac:dyDescent="0.1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21" customHeight="1" x14ac:dyDescent="0.1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21" customHeight="1" x14ac:dyDescent="0.1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21" customHeight="1" x14ac:dyDescent="0.1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21" customHeight="1" x14ac:dyDescent="0.1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21" customHeight="1" x14ac:dyDescent="0.1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21" customHeight="1" x14ac:dyDescent="0.1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21" customHeight="1" x14ac:dyDescent="0.1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21" customHeight="1" x14ac:dyDescent="0.1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21" customHeight="1" x14ac:dyDescent="0.1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21" customHeight="1" x14ac:dyDescent="0.1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21" customHeight="1" x14ac:dyDescent="0.1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21" customHeight="1" x14ac:dyDescent="0.1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21" customHeight="1" x14ac:dyDescent="0.1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21" customHeight="1" x14ac:dyDescent="0.1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21" customHeight="1" x14ac:dyDescent="0.1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21" customHeight="1" x14ac:dyDescent="0.1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21" customHeight="1" x14ac:dyDescent="0.1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21" customHeight="1" x14ac:dyDescent="0.1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21" customHeight="1" x14ac:dyDescent="0.1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21" customHeight="1" x14ac:dyDescent="0.1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21" customHeight="1" x14ac:dyDescent="0.1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21" customHeight="1" x14ac:dyDescent="0.1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21" customHeight="1" x14ac:dyDescent="0.1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21" customHeight="1" x14ac:dyDescent="0.1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21" customHeight="1" x14ac:dyDescent="0.1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21" customHeight="1" x14ac:dyDescent="0.1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21" customHeight="1" x14ac:dyDescent="0.1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21" customHeight="1" x14ac:dyDescent="0.1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21" customHeight="1" x14ac:dyDescent="0.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21" customHeight="1" x14ac:dyDescent="0.1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21" customHeight="1" x14ac:dyDescent="0.1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21" customHeight="1" x14ac:dyDescent="0.1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21" customHeight="1" x14ac:dyDescent="0.1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21" customHeight="1" x14ac:dyDescent="0.1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21" customHeight="1" x14ac:dyDescent="0.1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21" customHeight="1" x14ac:dyDescent="0.1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21" customHeight="1" x14ac:dyDescent="0.1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21" customHeight="1" x14ac:dyDescent="0.1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21" customHeight="1" x14ac:dyDescent="0.1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21" customHeight="1" x14ac:dyDescent="0.1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21" customHeight="1" x14ac:dyDescent="0.1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21" customHeight="1" x14ac:dyDescent="0.1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21" customHeight="1" x14ac:dyDescent="0.1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21" customHeight="1" x14ac:dyDescent="0.1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21" customHeight="1" x14ac:dyDescent="0.1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21" customHeight="1" x14ac:dyDescent="0.1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21" customHeight="1" x14ac:dyDescent="0.1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21" customHeight="1" x14ac:dyDescent="0.1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21" customHeight="1" x14ac:dyDescent="0.1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21" customHeight="1" x14ac:dyDescent="0.1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21" customHeight="1" x14ac:dyDescent="0.1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21" customHeight="1" x14ac:dyDescent="0.1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21" customHeight="1" x14ac:dyDescent="0.1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21" customHeight="1" x14ac:dyDescent="0.1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21" customHeight="1" x14ac:dyDescent="0.1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21" customHeight="1" x14ac:dyDescent="0.1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21" customHeight="1" x14ac:dyDescent="0.1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21" customHeight="1" x14ac:dyDescent="0.1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21" customHeight="1" x14ac:dyDescent="0.1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21" customHeight="1" x14ac:dyDescent="0.1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21" customHeight="1" x14ac:dyDescent="0.1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21" customHeight="1" x14ac:dyDescent="0.1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21" customHeight="1" x14ac:dyDescent="0.1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21" customHeight="1" x14ac:dyDescent="0.1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21" customHeight="1" x14ac:dyDescent="0.1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21" customHeight="1" x14ac:dyDescent="0.1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6.5" customHeight="1" x14ac:dyDescent="0.1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6.5" customHeight="1" x14ac:dyDescent="0.1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6.5" customHeight="1" x14ac:dyDescent="0.1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6.5" customHeight="1" x14ac:dyDescent="0.1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6.5" customHeight="1" x14ac:dyDescent="0.1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6.5" customHeight="1" x14ac:dyDescent="0.1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6.5" customHeight="1" x14ac:dyDescent="0.1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6.5" customHeight="1" x14ac:dyDescent="0.1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6.5" customHeight="1" x14ac:dyDescent="0.1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6.5" customHeight="1" x14ac:dyDescent="0.1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6.5" customHeight="1" x14ac:dyDescent="0.1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6.5" customHeight="1" x14ac:dyDescent="0.1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6.5" customHeight="1" x14ac:dyDescent="0.1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6.5" customHeight="1" x14ac:dyDescent="0.1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6.5" customHeight="1" x14ac:dyDescent="0.1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6.5" customHeight="1" x14ac:dyDescent="0.1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6.5" customHeight="1" x14ac:dyDescent="0.1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6.5" customHeight="1" x14ac:dyDescent="0.1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6.5" customHeight="1" x14ac:dyDescent="0.1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6.5" customHeight="1" x14ac:dyDescent="0.1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6.5" customHeight="1" x14ac:dyDescent="0.1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6.5" customHeight="1" x14ac:dyDescent="0.1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6.5" customHeight="1" x14ac:dyDescent="0.1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6.5" customHeight="1" x14ac:dyDescent="0.1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6.5" customHeight="1" x14ac:dyDescent="0.1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6.5" customHeight="1" x14ac:dyDescent="0.1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6.5" customHeight="1" x14ac:dyDescent="0.1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6.5" customHeight="1" x14ac:dyDescent="0.1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6.5" customHeight="1" x14ac:dyDescent="0.1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6.5" customHeight="1" x14ac:dyDescent="0.1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6.5" customHeight="1" x14ac:dyDescent="0.1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6.5" customHeight="1" x14ac:dyDescent="0.1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6.5" customHeight="1" x14ac:dyDescent="0.1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6.5" customHeight="1" x14ac:dyDescent="0.1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6.5" customHeight="1" x14ac:dyDescent="0.1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6.5" customHeight="1" x14ac:dyDescent="0.1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6.5" customHeight="1" x14ac:dyDescent="0.1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6.5" customHeight="1" x14ac:dyDescent="0.1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6.5" customHeight="1" x14ac:dyDescent="0.1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6.5" customHeight="1" x14ac:dyDescent="0.1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6.5" customHeight="1" x14ac:dyDescent="0.1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6.5" customHeight="1" x14ac:dyDescent="0.1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6.5" customHeight="1" x14ac:dyDescent="0.1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6.5" customHeight="1" x14ac:dyDescent="0.1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6.5" customHeight="1" x14ac:dyDescent="0.1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6.5" customHeight="1" x14ac:dyDescent="0.1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6.5" customHeight="1" x14ac:dyDescent="0.1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6.5" customHeight="1" x14ac:dyDescent="0.1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6.5" customHeight="1" x14ac:dyDescent="0.1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6.5" customHeight="1" x14ac:dyDescent="0.1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6.5" customHeight="1" x14ac:dyDescent="0.1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6.5" customHeight="1" x14ac:dyDescent="0.1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6.5" customHeight="1" x14ac:dyDescent="0.1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6.5" customHeight="1" x14ac:dyDescent="0.1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6.5" customHeight="1" x14ac:dyDescent="0.1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6.5" customHeight="1" x14ac:dyDescent="0.1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6.5" customHeight="1" x14ac:dyDescent="0.1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6.5" customHeight="1" x14ac:dyDescent="0.1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6.5" customHeight="1" x14ac:dyDescent="0.1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6.5" customHeight="1" x14ac:dyDescent="0.1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6.5" customHeight="1" x14ac:dyDescent="0.1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6.5" customHeight="1" x14ac:dyDescent="0.1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6.5" customHeight="1" x14ac:dyDescent="0.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6.5" customHeight="1" x14ac:dyDescent="0.1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6.5" customHeight="1" x14ac:dyDescent="0.1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6.5" customHeight="1" x14ac:dyDescent="0.1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6.5" customHeight="1" x14ac:dyDescent="0.1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6.5" customHeight="1" x14ac:dyDescent="0.1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6.5" customHeight="1" x14ac:dyDescent="0.1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6.5" customHeight="1" x14ac:dyDescent="0.1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6.5" customHeight="1" x14ac:dyDescent="0.1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6.5" customHeight="1" x14ac:dyDescent="0.1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6.5" customHeight="1" x14ac:dyDescent="0.1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6.5" customHeight="1" x14ac:dyDescent="0.1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6.5" customHeight="1" x14ac:dyDescent="0.1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6.5" customHeight="1" x14ac:dyDescent="0.1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6.5" customHeight="1" x14ac:dyDescent="0.1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6.5" customHeight="1" x14ac:dyDescent="0.1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6.5" customHeight="1" x14ac:dyDescent="0.1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6.5" customHeight="1" x14ac:dyDescent="0.1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6.5" customHeight="1" x14ac:dyDescent="0.1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6.5" customHeight="1" x14ac:dyDescent="0.1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6.5" customHeight="1" x14ac:dyDescent="0.1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6.5" customHeight="1" x14ac:dyDescent="0.1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6.5" customHeight="1" x14ac:dyDescent="0.1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6.5" customHeight="1" x14ac:dyDescent="0.1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6.5" customHeight="1" x14ac:dyDescent="0.1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6.5" customHeight="1" x14ac:dyDescent="0.1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6.5" customHeight="1" x14ac:dyDescent="0.1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6.5" customHeight="1" x14ac:dyDescent="0.1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6.5" customHeight="1" x14ac:dyDescent="0.1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6.5" customHeight="1" x14ac:dyDescent="0.1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6.5" customHeight="1" x14ac:dyDescent="0.1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6.5" customHeight="1" x14ac:dyDescent="0.1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6.5" customHeight="1" x14ac:dyDescent="0.1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6.5" customHeight="1" x14ac:dyDescent="0.1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6.5" customHeight="1" x14ac:dyDescent="0.1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6.5" customHeight="1" x14ac:dyDescent="0.1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6.5" customHeight="1" x14ac:dyDescent="0.1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6.5" customHeight="1" x14ac:dyDescent="0.1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6.5" customHeight="1" x14ac:dyDescent="0.1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6.5" customHeight="1" x14ac:dyDescent="0.1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6.5" customHeight="1" x14ac:dyDescent="0.1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6.5" customHeight="1" x14ac:dyDescent="0.1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6.5" customHeight="1" x14ac:dyDescent="0.1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6.5" customHeight="1" x14ac:dyDescent="0.1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6.5" customHeight="1" x14ac:dyDescent="0.1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6.5" customHeight="1" x14ac:dyDescent="0.1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6.5" customHeight="1" x14ac:dyDescent="0.1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6.5" customHeight="1" x14ac:dyDescent="0.1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6.5" customHeight="1" x14ac:dyDescent="0.1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6.5" customHeight="1" x14ac:dyDescent="0.1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6.5" customHeight="1" x14ac:dyDescent="0.1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6.5" customHeight="1" x14ac:dyDescent="0.1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6.5" customHeight="1" x14ac:dyDescent="0.1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6.5" customHeight="1" x14ac:dyDescent="0.1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6.5" customHeight="1" x14ac:dyDescent="0.1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6.5" customHeight="1" x14ac:dyDescent="0.1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6.5" customHeight="1" x14ac:dyDescent="0.1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6.5" customHeight="1" x14ac:dyDescent="0.1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6.5" customHeight="1" x14ac:dyDescent="0.1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6.5" customHeight="1" x14ac:dyDescent="0.1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6.5" customHeight="1" x14ac:dyDescent="0.1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6.5" customHeight="1" x14ac:dyDescent="0.1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6.5" customHeight="1" x14ac:dyDescent="0.1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6.5" customHeight="1" x14ac:dyDescent="0.1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6.5" customHeight="1" x14ac:dyDescent="0.1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6.5" customHeight="1" x14ac:dyDescent="0.1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6.5" customHeight="1" x14ac:dyDescent="0.1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6.5" customHeight="1" x14ac:dyDescent="0.1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6.5" customHeight="1" x14ac:dyDescent="0.1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6.5" customHeight="1" x14ac:dyDescent="0.1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6.5" customHeight="1" x14ac:dyDescent="0.1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6.5" customHeight="1" x14ac:dyDescent="0.1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6.5" customHeight="1" x14ac:dyDescent="0.1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6.5" customHeight="1" x14ac:dyDescent="0.1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6.5" customHeight="1" x14ac:dyDescent="0.1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6.5" customHeight="1" x14ac:dyDescent="0.1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6.5" customHeight="1" x14ac:dyDescent="0.1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6.5" customHeight="1" x14ac:dyDescent="0.1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6.5" customHeight="1" x14ac:dyDescent="0.1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6.5" customHeight="1" x14ac:dyDescent="0.1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6.5" customHeight="1" x14ac:dyDescent="0.1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6.5" customHeight="1" x14ac:dyDescent="0.1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6.5" customHeight="1" x14ac:dyDescent="0.1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6.5" customHeight="1" x14ac:dyDescent="0.1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6.5" customHeight="1" x14ac:dyDescent="0.1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6.5" customHeight="1" x14ac:dyDescent="0.1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6.5" customHeight="1" x14ac:dyDescent="0.1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6.5" customHeight="1" x14ac:dyDescent="0.1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6.5" customHeight="1" x14ac:dyDescent="0.1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6.5" customHeight="1" x14ac:dyDescent="0.1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6.5" customHeight="1" x14ac:dyDescent="0.1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6.5" customHeight="1" x14ac:dyDescent="0.1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6.5" customHeight="1" x14ac:dyDescent="0.1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6.5" customHeight="1" x14ac:dyDescent="0.1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6.5" customHeight="1" x14ac:dyDescent="0.1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6.5" customHeight="1" x14ac:dyDescent="0.1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6.5" customHeight="1" x14ac:dyDescent="0.1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6.5" customHeight="1" x14ac:dyDescent="0.1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6.5" customHeight="1" x14ac:dyDescent="0.1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6.5" customHeight="1" x14ac:dyDescent="0.1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6.5" customHeight="1" x14ac:dyDescent="0.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6.5" customHeight="1" x14ac:dyDescent="0.1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6.5" customHeight="1" x14ac:dyDescent="0.1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6.5" customHeight="1" x14ac:dyDescent="0.1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6.5" customHeight="1" x14ac:dyDescent="0.1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6.5" customHeight="1" x14ac:dyDescent="0.1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6.5" customHeight="1" x14ac:dyDescent="0.1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6.5" customHeight="1" x14ac:dyDescent="0.1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6.5" customHeight="1" x14ac:dyDescent="0.1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6.5" customHeight="1" x14ac:dyDescent="0.1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6.5" customHeight="1" x14ac:dyDescent="0.1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6.5" customHeight="1" x14ac:dyDescent="0.1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6.5" customHeight="1" x14ac:dyDescent="0.1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6.5" customHeight="1" x14ac:dyDescent="0.1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6.5" customHeight="1" x14ac:dyDescent="0.1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6.5" customHeight="1" x14ac:dyDescent="0.1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6.5" customHeight="1" x14ac:dyDescent="0.1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6.5" customHeight="1" x14ac:dyDescent="0.1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6.5" customHeight="1" x14ac:dyDescent="0.1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6.5" customHeight="1" x14ac:dyDescent="0.1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6.5" customHeight="1" x14ac:dyDescent="0.1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6.5" customHeight="1" x14ac:dyDescent="0.1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6.5" customHeight="1" x14ac:dyDescent="0.1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6.5" customHeight="1" x14ac:dyDescent="0.1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6.5" customHeight="1" x14ac:dyDescent="0.1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6.5" customHeight="1" x14ac:dyDescent="0.1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6.5" customHeight="1" x14ac:dyDescent="0.1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6.5" customHeight="1" x14ac:dyDescent="0.1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6.5" customHeight="1" x14ac:dyDescent="0.1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6.5" customHeight="1" x14ac:dyDescent="0.1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6.5" customHeight="1" x14ac:dyDescent="0.1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6.5" customHeight="1" x14ac:dyDescent="0.1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6.5" customHeight="1" x14ac:dyDescent="0.1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6.5" customHeight="1" x14ac:dyDescent="0.1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6.5" customHeight="1" x14ac:dyDescent="0.1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6.5" customHeight="1" x14ac:dyDescent="0.1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6.5" customHeight="1" x14ac:dyDescent="0.1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6.5" customHeight="1" x14ac:dyDescent="0.1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6.5" customHeight="1" x14ac:dyDescent="0.1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6.5" customHeight="1" x14ac:dyDescent="0.1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6.5" customHeight="1" x14ac:dyDescent="0.1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6.5" customHeight="1" x14ac:dyDescent="0.1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6.5" customHeight="1" x14ac:dyDescent="0.1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6.5" customHeight="1" x14ac:dyDescent="0.1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6.5" customHeight="1" x14ac:dyDescent="0.1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6.5" customHeight="1" x14ac:dyDescent="0.1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6.5" customHeight="1" x14ac:dyDescent="0.1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6.5" customHeight="1" x14ac:dyDescent="0.1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6.5" customHeight="1" x14ac:dyDescent="0.1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6.5" customHeight="1" x14ac:dyDescent="0.1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6.5" customHeight="1" x14ac:dyDescent="0.1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6.5" customHeight="1" x14ac:dyDescent="0.1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6.5" customHeight="1" x14ac:dyDescent="0.1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6.5" customHeight="1" x14ac:dyDescent="0.1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6.5" customHeight="1" x14ac:dyDescent="0.1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6.5" customHeight="1" x14ac:dyDescent="0.1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6.5" customHeight="1" x14ac:dyDescent="0.1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6.5" customHeight="1" x14ac:dyDescent="0.1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6.5" customHeight="1" x14ac:dyDescent="0.1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6.5" customHeight="1" x14ac:dyDescent="0.1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6.5" customHeight="1" x14ac:dyDescent="0.1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6.5" customHeight="1" x14ac:dyDescent="0.1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6.5" customHeight="1" x14ac:dyDescent="0.1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6.5" customHeight="1" x14ac:dyDescent="0.1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6.5" customHeight="1" x14ac:dyDescent="0.1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6.5" customHeight="1" x14ac:dyDescent="0.1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6.5" customHeight="1" x14ac:dyDescent="0.1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6.5" customHeight="1" x14ac:dyDescent="0.1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6.5" customHeight="1" x14ac:dyDescent="0.1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6.5" customHeight="1" x14ac:dyDescent="0.1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6.5" customHeight="1" x14ac:dyDescent="0.1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6.5" customHeight="1" x14ac:dyDescent="0.1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6.5" customHeight="1" x14ac:dyDescent="0.1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6.5" customHeight="1" x14ac:dyDescent="0.1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6.5" customHeight="1" x14ac:dyDescent="0.1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6.5" customHeight="1" x14ac:dyDescent="0.1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6.5" customHeight="1" x14ac:dyDescent="0.1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6.5" customHeight="1" x14ac:dyDescent="0.1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6.5" customHeight="1" x14ac:dyDescent="0.1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6.5" customHeight="1" x14ac:dyDescent="0.1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6.5" customHeight="1" x14ac:dyDescent="0.1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6.5" customHeight="1" x14ac:dyDescent="0.1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6.5" customHeight="1" x14ac:dyDescent="0.1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6.5" customHeight="1" x14ac:dyDescent="0.1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6.5" customHeight="1" x14ac:dyDescent="0.1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6.5" customHeight="1" x14ac:dyDescent="0.1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6.5" customHeight="1" x14ac:dyDescent="0.1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6.5" customHeight="1" x14ac:dyDescent="0.1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6.5" customHeight="1" x14ac:dyDescent="0.1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6.5" customHeight="1" x14ac:dyDescent="0.1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6.5" customHeight="1" x14ac:dyDescent="0.1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6.5" customHeight="1" x14ac:dyDescent="0.1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6.5" customHeight="1" x14ac:dyDescent="0.1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6.5" customHeight="1" x14ac:dyDescent="0.1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6.5" customHeight="1" x14ac:dyDescent="0.1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6.5" customHeight="1" x14ac:dyDescent="0.1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6.5" customHeight="1" x14ac:dyDescent="0.1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6.5" customHeight="1" x14ac:dyDescent="0.1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6.5" customHeight="1" x14ac:dyDescent="0.1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6.5" customHeight="1" x14ac:dyDescent="0.1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6.5" customHeight="1" x14ac:dyDescent="0.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6.5" customHeight="1" x14ac:dyDescent="0.1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6.5" customHeight="1" x14ac:dyDescent="0.1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6.5" customHeight="1" x14ac:dyDescent="0.1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6.5" customHeight="1" x14ac:dyDescent="0.1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6.5" customHeight="1" x14ac:dyDescent="0.1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6.5" customHeight="1" x14ac:dyDescent="0.1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6.5" customHeight="1" x14ac:dyDescent="0.1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6.5" customHeight="1" x14ac:dyDescent="0.1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6.5" customHeight="1" x14ac:dyDescent="0.1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6.5" customHeight="1" x14ac:dyDescent="0.1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6.5" customHeight="1" x14ac:dyDescent="0.1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6.5" customHeight="1" x14ac:dyDescent="0.1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6.5" customHeight="1" x14ac:dyDescent="0.1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6.5" customHeight="1" x14ac:dyDescent="0.1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6.5" customHeight="1" x14ac:dyDescent="0.1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6.5" customHeight="1" x14ac:dyDescent="0.1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6.5" customHeight="1" x14ac:dyDescent="0.1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6.5" customHeight="1" x14ac:dyDescent="0.1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6.5" customHeight="1" x14ac:dyDescent="0.1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6.5" customHeight="1" x14ac:dyDescent="0.1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6.5" customHeight="1" x14ac:dyDescent="0.1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6.5" customHeight="1" x14ac:dyDescent="0.1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6.5" customHeight="1" x14ac:dyDescent="0.1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6.5" customHeight="1" x14ac:dyDescent="0.1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6.5" customHeight="1" x14ac:dyDescent="0.1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6.5" customHeight="1" x14ac:dyDescent="0.1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6.5" customHeight="1" x14ac:dyDescent="0.1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6.5" customHeight="1" x14ac:dyDescent="0.1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6.5" customHeight="1" x14ac:dyDescent="0.1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6.5" customHeight="1" x14ac:dyDescent="0.1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6.5" customHeight="1" x14ac:dyDescent="0.1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6.5" customHeight="1" x14ac:dyDescent="0.1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6.5" customHeight="1" x14ac:dyDescent="0.1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6.5" customHeight="1" x14ac:dyDescent="0.1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6.5" customHeight="1" x14ac:dyDescent="0.1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6.5" customHeight="1" x14ac:dyDescent="0.1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6.5" customHeight="1" x14ac:dyDescent="0.1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6.5" customHeight="1" x14ac:dyDescent="0.1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6.5" customHeight="1" x14ac:dyDescent="0.1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6.5" customHeight="1" x14ac:dyDescent="0.1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6.5" customHeight="1" x14ac:dyDescent="0.1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6.5" customHeight="1" x14ac:dyDescent="0.1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6.5" customHeight="1" x14ac:dyDescent="0.1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6.5" customHeight="1" x14ac:dyDescent="0.1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6.5" customHeight="1" x14ac:dyDescent="0.1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6.5" customHeight="1" x14ac:dyDescent="0.1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6.5" customHeight="1" x14ac:dyDescent="0.1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6.5" customHeight="1" x14ac:dyDescent="0.1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6.5" customHeight="1" x14ac:dyDescent="0.1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6.5" customHeight="1" x14ac:dyDescent="0.1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6.5" customHeight="1" x14ac:dyDescent="0.1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6.5" customHeight="1" x14ac:dyDescent="0.1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6.5" customHeight="1" x14ac:dyDescent="0.1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6.5" customHeight="1" x14ac:dyDescent="0.1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6.5" customHeight="1" x14ac:dyDescent="0.1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6.5" customHeight="1" x14ac:dyDescent="0.1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6.5" customHeight="1" x14ac:dyDescent="0.1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6.5" customHeight="1" x14ac:dyDescent="0.1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6.5" customHeight="1" x14ac:dyDescent="0.1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6.5" customHeight="1" x14ac:dyDescent="0.1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6.5" customHeight="1" x14ac:dyDescent="0.1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6.5" customHeight="1" x14ac:dyDescent="0.1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6.5" customHeight="1" x14ac:dyDescent="0.1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6.5" customHeight="1" x14ac:dyDescent="0.1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6.5" customHeight="1" x14ac:dyDescent="0.1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6.5" customHeight="1" x14ac:dyDescent="0.1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6.5" customHeight="1" x14ac:dyDescent="0.1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6.5" customHeight="1" x14ac:dyDescent="0.1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6.5" customHeight="1" x14ac:dyDescent="0.1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6.5" customHeight="1" x14ac:dyDescent="0.1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6.5" customHeight="1" x14ac:dyDescent="0.1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6.5" customHeight="1" x14ac:dyDescent="0.1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6.5" customHeight="1" x14ac:dyDescent="0.1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6.5" customHeight="1" x14ac:dyDescent="0.1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6.5" customHeight="1" x14ac:dyDescent="0.1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6.5" customHeight="1" x14ac:dyDescent="0.1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6.5" customHeight="1" x14ac:dyDescent="0.1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6.5" customHeight="1" x14ac:dyDescent="0.1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6.5" customHeight="1" x14ac:dyDescent="0.1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6.5" customHeight="1" x14ac:dyDescent="0.1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6.5" customHeight="1" x14ac:dyDescent="0.1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6.5" customHeight="1" x14ac:dyDescent="0.1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6.5" customHeight="1" x14ac:dyDescent="0.1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6.5" customHeight="1" x14ac:dyDescent="0.1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6.5" customHeight="1" x14ac:dyDescent="0.1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6.5" customHeight="1" x14ac:dyDescent="0.1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6.5" customHeight="1" x14ac:dyDescent="0.1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6.5" customHeight="1" x14ac:dyDescent="0.1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6.5" customHeight="1" x14ac:dyDescent="0.1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6.5" customHeight="1" x14ac:dyDescent="0.1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6.5" customHeight="1" x14ac:dyDescent="0.1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6.5" customHeight="1" x14ac:dyDescent="0.1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6.5" customHeight="1" x14ac:dyDescent="0.1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6.5" customHeight="1" x14ac:dyDescent="0.1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6.5" customHeight="1" x14ac:dyDescent="0.1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6.5" customHeight="1" x14ac:dyDescent="0.1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6.5" customHeight="1" x14ac:dyDescent="0.1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6.5" customHeight="1" x14ac:dyDescent="0.1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6.5" customHeight="1" x14ac:dyDescent="0.1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6.5" customHeight="1" x14ac:dyDescent="0.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6.5" customHeight="1" x14ac:dyDescent="0.1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6.5" customHeight="1" x14ac:dyDescent="0.1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6.5" customHeight="1" x14ac:dyDescent="0.1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6.5" customHeight="1" x14ac:dyDescent="0.1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6.5" customHeight="1" x14ac:dyDescent="0.1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6.5" customHeight="1" x14ac:dyDescent="0.1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6.5" customHeight="1" x14ac:dyDescent="0.1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6.5" customHeight="1" x14ac:dyDescent="0.1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6.5" customHeight="1" x14ac:dyDescent="0.1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6.5" customHeight="1" x14ac:dyDescent="0.1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6.5" customHeight="1" x14ac:dyDescent="0.1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6.5" customHeight="1" x14ac:dyDescent="0.1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6.5" customHeight="1" x14ac:dyDescent="0.1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6.5" customHeight="1" x14ac:dyDescent="0.1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6.5" customHeight="1" x14ac:dyDescent="0.1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6.5" customHeight="1" x14ac:dyDescent="0.1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6.5" customHeight="1" x14ac:dyDescent="0.1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6.5" customHeight="1" x14ac:dyDescent="0.1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6.5" customHeight="1" x14ac:dyDescent="0.1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6.5" customHeight="1" x14ac:dyDescent="0.1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6.5" customHeight="1" x14ac:dyDescent="0.1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6.5" customHeight="1" x14ac:dyDescent="0.1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6.5" customHeight="1" x14ac:dyDescent="0.1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6.5" customHeight="1" x14ac:dyDescent="0.1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6.5" customHeight="1" x14ac:dyDescent="0.1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6.5" customHeight="1" x14ac:dyDescent="0.1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6.5" customHeight="1" x14ac:dyDescent="0.1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6.5" customHeight="1" x14ac:dyDescent="0.1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6.5" customHeight="1" x14ac:dyDescent="0.1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6.5" customHeight="1" x14ac:dyDescent="0.1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6.5" customHeight="1" x14ac:dyDescent="0.1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6.5" customHeight="1" x14ac:dyDescent="0.1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6.5" customHeight="1" x14ac:dyDescent="0.1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6.5" customHeight="1" x14ac:dyDescent="0.1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6.5" customHeight="1" x14ac:dyDescent="0.1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6.5" customHeight="1" x14ac:dyDescent="0.1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6.5" customHeight="1" x14ac:dyDescent="0.1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6.5" customHeight="1" x14ac:dyDescent="0.1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6.5" customHeight="1" x14ac:dyDescent="0.1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6.5" customHeight="1" x14ac:dyDescent="0.1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6.5" customHeight="1" x14ac:dyDescent="0.1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6.5" customHeight="1" x14ac:dyDescent="0.1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6.5" customHeight="1" x14ac:dyDescent="0.1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6.5" customHeight="1" x14ac:dyDescent="0.1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6.5" customHeight="1" x14ac:dyDescent="0.1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6.5" customHeight="1" x14ac:dyDescent="0.1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6.5" customHeight="1" x14ac:dyDescent="0.1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6.5" customHeight="1" x14ac:dyDescent="0.1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6.5" customHeight="1" x14ac:dyDescent="0.1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6.5" customHeight="1" x14ac:dyDescent="0.1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6.5" customHeight="1" x14ac:dyDescent="0.1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6.5" customHeight="1" x14ac:dyDescent="0.1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6.5" customHeight="1" x14ac:dyDescent="0.1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6.5" customHeight="1" x14ac:dyDescent="0.1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6.5" customHeight="1" x14ac:dyDescent="0.1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6.5" customHeight="1" x14ac:dyDescent="0.1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6.5" customHeight="1" x14ac:dyDescent="0.1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6.5" customHeight="1" x14ac:dyDescent="0.1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6.5" customHeight="1" x14ac:dyDescent="0.1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6.5" customHeight="1" x14ac:dyDescent="0.1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6.5" customHeight="1" x14ac:dyDescent="0.1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6.5" customHeight="1" x14ac:dyDescent="0.1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6.5" customHeight="1" x14ac:dyDescent="0.1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6.5" customHeight="1" x14ac:dyDescent="0.1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6.5" customHeight="1" x14ac:dyDescent="0.1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6.5" customHeight="1" x14ac:dyDescent="0.1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6.5" customHeight="1" x14ac:dyDescent="0.1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6.5" customHeight="1" x14ac:dyDescent="0.1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6.5" customHeight="1" x14ac:dyDescent="0.1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6.5" customHeight="1" x14ac:dyDescent="0.1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6.5" customHeight="1" x14ac:dyDescent="0.1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6.5" customHeight="1" x14ac:dyDescent="0.1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6.5" customHeight="1" x14ac:dyDescent="0.1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6.5" customHeight="1" x14ac:dyDescent="0.1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6.5" customHeight="1" x14ac:dyDescent="0.1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6.5" customHeight="1" x14ac:dyDescent="0.1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6.5" customHeight="1" x14ac:dyDescent="0.1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6.5" customHeight="1" x14ac:dyDescent="0.1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6.5" customHeight="1" x14ac:dyDescent="0.1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6.5" customHeight="1" x14ac:dyDescent="0.1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6.5" customHeight="1" x14ac:dyDescent="0.1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6.5" customHeight="1" x14ac:dyDescent="0.1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6.5" customHeight="1" x14ac:dyDescent="0.1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6.5" customHeight="1" x14ac:dyDescent="0.1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6.5" customHeight="1" x14ac:dyDescent="0.1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6.5" customHeight="1" x14ac:dyDescent="0.1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6.5" customHeight="1" x14ac:dyDescent="0.1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6.5" customHeight="1" x14ac:dyDescent="0.1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6.5" customHeight="1" x14ac:dyDescent="0.1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6.5" customHeight="1" x14ac:dyDescent="0.1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6.5" customHeight="1" x14ac:dyDescent="0.1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6.5" customHeight="1" x14ac:dyDescent="0.1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6.5" customHeight="1" x14ac:dyDescent="0.1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6.5" customHeight="1" x14ac:dyDescent="0.1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6.5" customHeight="1" x14ac:dyDescent="0.1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6.5" customHeight="1" x14ac:dyDescent="0.1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6.5" customHeight="1" x14ac:dyDescent="0.1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6.5" customHeight="1" x14ac:dyDescent="0.1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6.5" customHeight="1" x14ac:dyDescent="0.1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6.5" customHeight="1" x14ac:dyDescent="0.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6.5" customHeight="1" x14ac:dyDescent="0.1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6.5" customHeight="1" x14ac:dyDescent="0.1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6.5" customHeight="1" x14ac:dyDescent="0.1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6.5" customHeight="1" x14ac:dyDescent="0.1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6.5" customHeight="1" x14ac:dyDescent="0.1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6.5" customHeight="1" x14ac:dyDescent="0.1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6.5" customHeight="1" x14ac:dyDescent="0.1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6.5" customHeight="1" x14ac:dyDescent="0.1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6.5" customHeight="1" x14ac:dyDescent="0.1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6.5" customHeight="1" x14ac:dyDescent="0.1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6.5" customHeight="1" x14ac:dyDescent="0.1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6.5" customHeight="1" x14ac:dyDescent="0.1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6.5" customHeight="1" x14ac:dyDescent="0.1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6.5" customHeight="1" x14ac:dyDescent="0.1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6.5" customHeight="1" x14ac:dyDescent="0.1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6.5" customHeight="1" x14ac:dyDescent="0.1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6.5" customHeight="1" x14ac:dyDescent="0.1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6.5" customHeight="1" x14ac:dyDescent="0.1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6.5" customHeight="1" x14ac:dyDescent="0.1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6.5" customHeight="1" x14ac:dyDescent="0.1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6.5" customHeight="1" x14ac:dyDescent="0.1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6.5" customHeight="1" x14ac:dyDescent="0.1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6.5" customHeight="1" x14ac:dyDescent="0.1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6.5" customHeight="1" x14ac:dyDescent="0.1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6.5" customHeight="1" x14ac:dyDescent="0.1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6.5" customHeight="1" x14ac:dyDescent="0.1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6.5" customHeight="1" x14ac:dyDescent="0.1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6.5" customHeight="1" x14ac:dyDescent="0.1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6.5" customHeight="1" x14ac:dyDescent="0.1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6.5" customHeight="1" x14ac:dyDescent="0.1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6.5" customHeight="1" x14ac:dyDescent="0.1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6.5" customHeight="1" x14ac:dyDescent="0.1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6.5" customHeight="1" x14ac:dyDescent="0.1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6.5" customHeight="1" x14ac:dyDescent="0.1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6.5" customHeight="1" x14ac:dyDescent="0.1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6.5" customHeight="1" x14ac:dyDescent="0.1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6.5" customHeight="1" x14ac:dyDescent="0.1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6.5" customHeight="1" x14ac:dyDescent="0.1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6.5" customHeight="1" x14ac:dyDescent="0.1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6.5" customHeight="1" x14ac:dyDescent="0.1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6.5" customHeight="1" x14ac:dyDescent="0.1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6.5" customHeight="1" x14ac:dyDescent="0.1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6.5" customHeight="1" x14ac:dyDescent="0.1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6.5" customHeight="1" x14ac:dyDescent="0.1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6.5" customHeight="1" x14ac:dyDescent="0.1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6.5" customHeight="1" x14ac:dyDescent="0.1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6.5" customHeight="1" x14ac:dyDescent="0.1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6.5" customHeight="1" x14ac:dyDescent="0.1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6.5" customHeight="1" x14ac:dyDescent="0.1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6.5" customHeight="1" x14ac:dyDescent="0.1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6.5" customHeight="1" x14ac:dyDescent="0.1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6.5" customHeight="1" x14ac:dyDescent="0.1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6.5" customHeight="1" x14ac:dyDescent="0.1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6.5" customHeight="1" x14ac:dyDescent="0.1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6.5" customHeight="1" x14ac:dyDescent="0.1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6.5" customHeight="1" x14ac:dyDescent="0.1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6.5" customHeight="1" x14ac:dyDescent="0.1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6.5" customHeight="1" x14ac:dyDescent="0.1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6.5" customHeight="1" x14ac:dyDescent="0.1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6.5" customHeight="1" x14ac:dyDescent="0.1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6.5" customHeight="1" x14ac:dyDescent="0.1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6.5" customHeight="1" x14ac:dyDescent="0.1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6.5" customHeight="1" x14ac:dyDescent="0.1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6.5" customHeight="1" x14ac:dyDescent="0.1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6.5" customHeight="1" x14ac:dyDescent="0.1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6.5" customHeight="1" x14ac:dyDescent="0.1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6.5" customHeight="1" x14ac:dyDescent="0.1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6.5" customHeight="1" x14ac:dyDescent="0.1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6.5" customHeight="1" x14ac:dyDescent="0.1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6.5" customHeight="1" x14ac:dyDescent="0.1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6.5" customHeight="1" x14ac:dyDescent="0.1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6.5" customHeight="1" x14ac:dyDescent="0.1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6.5" customHeight="1" x14ac:dyDescent="0.1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6.5" customHeight="1" x14ac:dyDescent="0.1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6.5" customHeight="1" x14ac:dyDescent="0.1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6.5" customHeight="1" x14ac:dyDescent="0.1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6.5" customHeight="1" x14ac:dyDescent="0.1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6.5" customHeight="1" x14ac:dyDescent="0.1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6.5" customHeight="1" x14ac:dyDescent="0.1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6.5" customHeight="1" x14ac:dyDescent="0.1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6.5" customHeight="1" x14ac:dyDescent="0.1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6.5" customHeight="1" x14ac:dyDescent="0.1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6.5" customHeight="1" x14ac:dyDescent="0.1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6.5" customHeight="1" x14ac:dyDescent="0.1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6.5" customHeight="1" x14ac:dyDescent="0.1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6.5" customHeight="1" x14ac:dyDescent="0.1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6.5" customHeight="1" x14ac:dyDescent="0.1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6.5" customHeight="1" x14ac:dyDescent="0.1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6.5" customHeight="1" x14ac:dyDescent="0.1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6.5" customHeight="1" x14ac:dyDescent="0.1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6.5" customHeight="1" x14ac:dyDescent="0.1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6.5" customHeight="1" x14ac:dyDescent="0.1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6.5" customHeight="1" x14ac:dyDescent="0.1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6.5" customHeight="1" x14ac:dyDescent="0.1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6.5" customHeight="1" x14ac:dyDescent="0.1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6.5" customHeight="1" x14ac:dyDescent="0.1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6.5" customHeight="1" x14ac:dyDescent="0.1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6.5" customHeight="1" x14ac:dyDescent="0.1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6.5" customHeight="1" x14ac:dyDescent="0.1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6.5" customHeight="1" x14ac:dyDescent="0.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6.5" customHeight="1" x14ac:dyDescent="0.1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6.5" customHeight="1" x14ac:dyDescent="0.1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6.5" customHeight="1" x14ac:dyDescent="0.1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6.5" customHeight="1" x14ac:dyDescent="0.1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6.5" customHeight="1" x14ac:dyDescent="0.1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6.5" customHeight="1" x14ac:dyDescent="0.1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6.5" customHeight="1" x14ac:dyDescent="0.1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6.5" customHeight="1" x14ac:dyDescent="0.1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6.5" customHeight="1" x14ac:dyDescent="0.1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6.5" customHeight="1" x14ac:dyDescent="0.1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6.5" customHeight="1" x14ac:dyDescent="0.1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6.5" customHeight="1" x14ac:dyDescent="0.1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6.5" customHeight="1" x14ac:dyDescent="0.1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6.5" customHeight="1" x14ac:dyDescent="0.1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6.5" customHeight="1" x14ac:dyDescent="0.1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6.5" customHeight="1" x14ac:dyDescent="0.1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6.5" customHeight="1" x14ac:dyDescent="0.1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6.5" customHeight="1" x14ac:dyDescent="0.1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6.5" customHeight="1" x14ac:dyDescent="0.1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6.5" customHeight="1" x14ac:dyDescent="0.1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6.5" customHeight="1" x14ac:dyDescent="0.1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6.5" customHeight="1" x14ac:dyDescent="0.1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6.5" customHeight="1" x14ac:dyDescent="0.1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6.5" customHeight="1" x14ac:dyDescent="0.1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6.5" customHeight="1" x14ac:dyDescent="0.1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6.5" customHeight="1" x14ac:dyDescent="0.1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6.5" customHeight="1" x14ac:dyDescent="0.1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6.5" customHeight="1" x14ac:dyDescent="0.1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6.5" customHeight="1" x14ac:dyDescent="0.1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6.5" customHeight="1" x14ac:dyDescent="0.1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6.5" customHeight="1" x14ac:dyDescent="0.1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6.5" customHeight="1" x14ac:dyDescent="0.1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6.5" customHeight="1" x14ac:dyDescent="0.1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6.5" customHeight="1" x14ac:dyDescent="0.1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6.5" customHeight="1" x14ac:dyDescent="0.1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6.5" customHeight="1" x14ac:dyDescent="0.1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6.5" customHeight="1" x14ac:dyDescent="0.1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6.5" customHeight="1" x14ac:dyDescent="0.1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6.5" customHeight="1" x14ac:dyDescent="0.1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6.5" customHeight="1" x14ac:dyDescent="0.1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6.5" customHeight="1" x14ac:dyDescent="0.1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6.5" customHeight="1" x14ac:dyDescent="0.1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6.5" customHeight="1" x14ac:dyDescent="0.1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6.5" customHeight="1" x14ac:dyDescent="0.1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6.5" customHeight="1" x14ac:dyDescent="0.1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6.5" customHeight="1" x14ac:dyDescent="0.1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6.5" customHeight="1" x14ac:dyDescent="0.1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6.5" customHeight="1" x14ac:dyDescent="0.1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6.5" customHeight="1" x14ac:dyDescent="0.1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6.5" customHeight="1" x14ac:dyDescent="0.1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6.5" customHeight="1" x14ac:dyDescent="0.1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6.5" customHeight="1" x14ac:dyDescent="0.1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6.5" customHeight="1" x14ac:dyDescent="0.1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6.5" customHeight="1" x14ac:dyDescent="0.1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6.5" customHeight="1" x14ac:dyDescent="0.1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6.5" customHeight="1" x14ac:dyDescent="0.1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6.5" customHeight="1" x14ac:dyDescent="0.1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6.5" customHeight="1" x14ac:dyDescent="0.1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6.5" customHeight="1" x14ac:dyDescent="0.1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6.5" customHeight="1" x14ac:dyDescent="0.1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6.5" customHeight="1" x14ac:dyDescent="0.1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6.5" customHeight="1" x14ac:dyDescent="0.1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6.5" customHeight="1" x14ac:dyDescent="0.1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6.5" customHeight="1" x14ac:dyDescent="0.1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6.5" customHeight="1" x14ac:dyDescent="0.1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6.5" customHeight="1" x14ac:dyDescent="0.1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6.5" customHeight="1" x14ac:dyDescent="0.1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6.5" customHeight="1" x14ac:dyDescent="0.1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6.5" customHeight="1" x14ac:dyDescent="0.1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6.5" customHeight="1" x14ac:dyDescent="0.1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6.5" customHeight="1" x14ac:dyDescent="0.1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6.5" customHeight="1" x14ac:dyDescent="0.1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6.5" customHeight="1" x14ac:dyDescent="0.1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6.5" customHeight="1" x14ac:dyDescent="0.1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6.5" customHeight="1" x14ac:dyDescent="0.1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6.5" customHeight="1" x14ac:dyDescent="0.1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6.5" customHeight="1" x14ac:dyDescent="0.1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6.5" customHeight="1" x14ac:dyDescent="0.1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6.5" customHeight="1" x14ac:dyDescent="0.1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6.5" customHeight="1" x14ac:dyDescent="0.1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6.5" customHeight="1" x14ac:dyDescent="0.1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6.5" customHeight="1" x14ac:dyDescent="0.1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6.5" customHeight="1" x14ac:dyDescent="0.1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6.5" customHeight="1" x14ac:dyDescent="0.1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6.5" customHeight="1" x14ac:dyDescent="0.1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6.5" customHeight="1" x14ac:dyDescent="0.1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6.5" customHeight="1" x14ac:dyDescent="0.1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6.5" customHeight="1" x14ac:dyDescent="0.1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6.5" customHeight="1" x14ac:dyDescent="0.1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6.5" customHeight="1" x14ac:dyDescent="0.1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6.5" customHeight="1" x14ac:dyDescent="0.1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6.5" customHeight="1" x14ac:dyDescent="0.1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6.5" customHeight="1" x14ac:dyDescent="0.1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6.5" customHeight="1" x14ac:dyDescent="0.1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6.5" customHeight="1" x14ac:dyDescent="0.1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6.5" customHeight="1" x14ac:dyDescent="0.1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6.5" customHeight="1" x14ac:dyDescent="0.1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6.5" customHeight="1" x14ac:dyDescent="0.1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6.5" customHeight="1" x14ac:dyDescent="0.1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6.5" customHeight="1" x14ac:dyDescent="0.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6.5" customHeight="1" x14ac:dyDescent="0.1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6.5" customHeight="1" x14ac:dyDescent="0.1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6.5" customHeight="1" x14ac:dyDescent="0.1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6.5" customHeight="1" x14ac:dyDescent="0.1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6.5" customHeight="1" x14ac:dyDescent="0.1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6.5" customHeight="1" x14ac:dyDescent="0.1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6.5" customHeight="1" x14ac:dyDescent="0.1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6.5" customHeight="1" x14ac:dyDescent="0.1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6.5" customHeight="1" x14ac:dyDescent="0.1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6.5" customHeight="1" x14ac:dyDescent="0.1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6.5" customHeight="1" x14ac:dyDescent="0.1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6.5" customHeight="1" x14ac:dyDescent="0.1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6.5" customHeight="1" x14ac:dyDescent="0.1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6.5" customHeight="1" x14ac:dyDescent="0.1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6.5" customHeight="1" x14ac:dyDescent="0.1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6.5" customHeight="1" x14ac:dyDescent="0.1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6.5" customHeight="1" x14ac:dyDescent="0.1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6.5" customHeight="1" x14ac:dyDescent="0.1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6.5" customHeight="1" x14ac:dyDescent="0.1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6.5" customHeight="1" x14ac:dyDescent="0.1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6.5" customHeight="1" x14ac:dyDescent="0.1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6.5" customHeight="1" x14ac:dyDescent="0.1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6.5" customHeight="1" x14ac:dyDescent="0.1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6.5" customHeight="1" x14ac:dyDescent="0.1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6.5" customHeight="1" x14ac:dyDescent="0.1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6.5" customHeight="1" x14ac:dyDescent="0.1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6.5" customHeight="1" x14ac:dyDescent="0.1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6.5" customHeight="1" x14ac:dyDescent="0.1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6.5" customHeight="1" x14ac:dyDescent="0.1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6.5" customHeight="1" x14ac:dyDescent="0.1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6.5" customHeight="1" x14ac:dyDescent="0.1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6.5" customHeight="1" x14ac:dyDescent="0.1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6.5" customHeight="1" x14ac:dyDescent="0.1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6.5" customHeight="1" x14ac:dyDescent="0.1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6.5" customHeight="1" x14ac:dyDescent="0.1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6.5" customHeight="1" x14ac:dyDescent="0.1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6.5" customHeight="1" x14ac:dyDescent="0.1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6.5" customHeight="1" x14ac:dyDescent="0.1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6.5" customHeight="1" x14ac:dyDescent="0.1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6.5" customHeight="1" x14ac:dyDescent="0.1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6.5" customHeight="1" x14ac:dyDescent="0.1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6.5" customHeight="1" x14ac:dyDescent="0.1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6.5" customHeight="1" x14ac:dyDescent="0.1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6.5" customHeight="1" x14ac:dyDescent="0.1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6.5" customHeight="1" x14ac:dyDescent="0.1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6.5" customHeight="1" x14ac:dyDescent="0.1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6.5" customHeight="1" x14ac:dyDescent="0.1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6.5" customHeight="1" x14ac:dyDescent="0.1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6.5" customHeight="1" x14ac:dyDescent="0.1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6.5" customHeight="1" x14ac:dyDescent="0.1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6.5" customHeight="1" x14ac:dyDescent="0.1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6.5" customHeight="1" x14ac:dyDescent="0.1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6.5" customHeight="1" x14ac:dyDescent="0.1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6.5" customHeight="1" x14ac:dyDescent="0.1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6.5" customHeight="1" x14ac:dyDescent="0.1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6.5" customHeight="1" x14ac:dyDescent="0.1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6.5" customHeight="1" x14ac:dyDescent="0.1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6.5" customHeight="1" x14ac:dyDescent="0.1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6.5" customHeight="1" x14ac:dyDescent="0.1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6.5" customHeight="1" x14ac:dyDescent="0.1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6.5" customHeight="1" x14ac:dyDescent="0.1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6.5" customHeight="1" x14ac:dyDescent="0.1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6.5" customHeight="1" x14ac:dyDescent="0.1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6.5" customHeight="1" x14ac:dyDescent="0.1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6.5" customHeight="1" x14ac:dyDescent="0.1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6.5" customHeight="1" x14ac:dyDescent="0.1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6.5" customHeight="1" x14ac:dyDescent="0.1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6.5" customHeight="1" x14ac:dyDescent="0.1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6.5" customHeight="1" x14ac:dyDescent="0.1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6.5" customHeight="1" x14ac:dyDescent="0.1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6.5" customHeight="1" x14ac:dyDescent="0.1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6.5" customHeight="1" x14ac:dyDescent="0.1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6.5" customHeight="1" x14ac:dyDescent="0.1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6.5" customHeight="1" x14ac:dyDescent="0.1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6.5" customHeight="1" x14ac:dyDescent="0.1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6.5" customHeight="1" x14ac:dyDescent="0.1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6.5" customHeight="1" x14ac:dyDescent="0.1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6.5" customHeight="1" x14ac:dyDescent="0.1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6.5" customHeight="1" x14ac:dyDescent="0.1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6.5" customHeight="1" x14ac:dyDescent="0.1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6.5" customHeight="1" x14ac:dyDescent="0.1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6.5" customHeight="1" x14ac:dyDescent="0.1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6.5" customHeight="1" x14ac:dyDescent="0.1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6.5" customHeight="1" x14ac:dyDescent="0.1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6.5" customHeight="1" x14ac:dyDescent="0.1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6.5" customHeight="1" x14ac:dyDescent="0.1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6.5" customHeight="1" x14ac:dyDescent="0.1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6.5" customHeight="1" x14ac:dyDescent="0.1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6.5" customHeight="1" x14ac:dyDescent="0.1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6.5" customHeight="1" x14ac:dyDescent="0.1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6.5" customHeight="1" x14ac:dyDescent="0.1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6.5" customHeight="1" x14ac:dyDescent="0.1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6.5" customHeight="1" x14ac:dyDescent="0.1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6.5" customHeight="1" x14ac:dyDescent="0.1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6.5" customHeight="1" x14ac:dyDescent="0.1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6.5" customHeight="1" x14ac:dyDescent="0.1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6.5" customHeight="1" x14ac:dyDescent="0.1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6.5" customHeight="1" x14ac:dyDescent="0.1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6.5" customHeight="1" x14ac:dyDescent="0.1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6.5" customHeight="1" x14ac:dyDescent="0.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6.5" customHeight="1" x14ac:dyDescent="0.1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6.5" customHeight="1" x14ac:dyDescent="0.1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6.5" customHeight="1" x14ac:dyDescent="0.1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6.5" customHeight="1" x14ac:dyDescent="0.1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6.5" customHeight="1" x14ac:dyDescent="0.1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6.5" customHeight="1" x14ac:dyDescent="0.1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6.5" customHeight="1" x14ac:dyDescent="0.1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6.5" customHeight="1" x14ac:dyDescent="0.1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6.5" customHeight="1" x14ac:dyDescent="0.1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6.5" customHeight="1" x14ac:dyDescent="0.1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6.5" customHeight="1" x14ac:dyDescent="0.1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6.5" customHeight="1" x14ac:dyDescent="0.1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6.5" customHeight="1" x14ac:dyDescent="0.1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6.5" customHeight="1" x14ac:dyDescent="0.1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6.5" customHeight="1" x14ac:dyDescent="0.1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6.5" customHeight="1" x14ac:dyDescent="0.1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6.5" customHeight="1" x14ac:dyDescent="0.1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6.5" customHeight="1" x14ac:dyDescent="0.1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6.5" customHeight="1" x14ac:dyDescent="0.1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6.5" customHeight="1" x14ac:dyDescent="0.1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6.5" customHeight="1" x14ac:dyDescent="0.1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6.5" customHeight="1" x14ac:dyDescent="0.1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6.5" customHeight="1" x14ac:dyDescent="0.1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6.5" customHeight="1" x14ac:dyDescent="0.1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6.5" customHeight="1" x14ac:dyDescent="0.1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6.5" customHeight="1" x14ac:dyDescent="0.1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6.5" customHeight="1" x14ac:dyDescent="0.1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6.5" customHeight="1" x14ac:dyDescent="0.1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6.5" customHeight="1" x14ac:dyDescent="0.1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6.5" customHeight="1" x14ac:dyDescent="0.1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6.5" customHeight="1" x14ac:dyDescent="0.1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6.5" customHeight="1" x14ac:dyDescent="0.1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6.5" customHeight="1" x14ac:dyDescent="0.1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6.5" customHeight="1" x14ac:dyDescent="0.1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6.5" customHeight="1" x14ac:dyDescent="0.1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6.5" customHeight="1" x14ac:dyDescent="0.1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6.5" customHeight="1" x14ac:dyDescent="0.1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6.5" customHeight="1" x14ac:dyDescent="0.1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6.5" customHeight="1" x14ac:dyDescent="0.1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6.5" customHeight="1" x14ac:dyDescent="0.1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6.5" customHeight="1" x14ac:dyDescent="0.1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6.5" customHeight="1" x14ac:dyDescent="0.1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6.5" customHeight="1" x14ac:dyDescent="0.1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6.5" customHeight="1" x14ac:dyDescent="0.1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6.5" customHeight="1" x14ac:dyDescent="0.1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6.5" customHeight="1" x14ac:dyDescent="0.1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6.5" customHeight="1" x14ac:dyDescent="0.1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6.5" customHeight="1" x14ac:dyDescent="0.1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6.5" customHeight="1" x14ac:dyDescent="0.1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6.5" customHeight="1" x14ac:dyDescent="0.1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6.5" customHeight="1" x14ac:dyDescent="0.1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6.5" customHeight="1" x14ac:dyDescent="0.1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6.5" customHeight="1" x14ac:dyDescent="0.1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6.5" customHeight="1" x14ac:dyDescent="0.1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6.5" customHeight="1" x14ac:dyDescent="0.1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6.5" customHeight="1" x14ac:dyDescent="0.1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6.5" customHeight="1" x14ac:dyDescent="0.1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6.5" customHeight="1" x14ac:dyDescent="0.1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6.5" customHeight="1" x14ac:dyDescent="0.1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6.5" customHeight="1" x14ac:dyDescent="0.1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6.5" customHeight="1" x14ac:dyDescent="0.1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6.5" customHeight="1" x14ac:dyDescent="0.1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6.5" customHeight="1" x14ac:dyDescent="0.1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6.5" customHeight="1" x14ac:dyDescent="0.1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6.5" customHeight="1" x14ac:dyDescent="0.1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6.5" customHeight="1" x14ac:dyDescent="0.1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6.5" customHeight="1" x14ac:dyDescent="0.1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6.5" customHeight="1" x14ac:dyDescent="0.1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6.5" customHeight="1" x14ac:dyDescent="0.1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6.5" customHeight="1" x14ac:dyDescent="0.1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sheetData>
  <mergeCells count="27">
    <mergeCell ref="B2:O2"/>
    <mergeCell ref="E15:N15"/>
    <mergeCell ref="B19:O19"/>
    <mergeCell ref="E14:N14"/>
    <mergeCell ref="E11:N11"/>
    <mergeCell ref="E12:N12"/>
    <mergeCell ref="E13:N13"/>
    <mergeCell ref="E29:N29"/>
    <mergeCell ref="E16:N16"/>
    <mergeCell ref="E28:N28"/>
    <mergeCell ref="B36:O36"/>
    <mergeCell ref="E45:N45"/>
    <mergeCell ref="E32:N32"/>
    <mergeCell ref="E33:N33"/>
    <mergeCell ref="E31:N31"/>
    <mergeCell ref="E30:N30"/>
    <mergeCell ref="P45:Q50"/>
    <mergeCell ref="P28:Q33"/>
    <mergeCell ref="O38:O41"/>
    <mergeCell ref="O4:O7"/>
    <mergeCell ref="P11:Q16"/>
    <mergeCell ref="O21:O24"/>
    <mergeCell ref="E46:N46"/>
    <mergeCell ref="E47:N47"/>
    <mergeCell ref="E48:N48"/>
    <mergeCell ref="E49:N49"/>
    <mergeCell ref="E50:N50"/>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2016-11-16T07:25:42Z</dcterms:modified>
</cp:coreProperties>
</file>