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BULL_data/plan/02_quest_design/"/>
    </mc:Choice>
  </mc:AlternateContent>
  <bookViews>
    <workbookView xWindow="0" yWindow="460" windowWidth="27320" windowHeight="1384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  <c r="C63" i="1"/>
  <c r="C62" i="1"/>
  <c r="C61" i="1"/>
  <c r="C60" i="1"/>
  <c r="E19" i="1"/>
  <c r="E18" i="1"/>
  <c r="E17" i="1"/>
  <c r="E16" i="1"/>
  <c r="E15" i="1"/>
  <c r="E14" i="1"/>
  <c r="E13" i="1"/>
  <c r="E12" i="1"/>
  <c r="E7" i="1"/>
  <c r="E6" i="1"/>
</calcChain>
</file>

<file path=xl/sharedStrings.xml><?xml version="1.0" encoding="utf-8"?>
<sst xmlns="http://schemas.openxmlformats.org/spreadsheetml/2006/main" count="415" uniqueCount="211">
  <si>
    <t>クエスト基礎設計フォーマット</t>
  </si>
  <si>
    <t>ボスユニット画像１</t>
  </si>
  <si>
    <t>ボスユニット画像２</t>
  </si>
  <si>
    <t>認識合わせ</t>
  </si>
  <si>
    <t>クエストの位置づけ（プルダウン選択）</t>
  </si>
  <si>
    <t>ウィザード</t>
  </si>
  <si>
    <t>クエストの存在意義</t>
  </si>
  <si>
    <t>つまり</t>
  </si>
  <si>
    <t>基本情報</t>
  </si>
  <si>
    <t>クエスト名</t>
  </si>
  <si>
    <t>クエストカテゴリー</t>
  </si>
  <si>
    <t>超ウィザード級</t>
  </si>
  <si>
    <t>ウィザード級</t>
  </si>
  <si>
    <t>超絶級</t>
  </si>
  <si>
    <t>超級</t>
  </si>
  <si>
    <t>上級</t>
  </si>
  <si>
    <t>中級</t>
  </si>
  <si>
    <t>初級</t>
  </si>
  <si>
    <t>ボスユニット情報</t>
  </si>
  <si>
    <t>ユニットID</t>
  </si>
  <si>
    <t>対抗ユニット画像１</t>
  </si>
  <si>
    <t>対抗ユニット画像２</t>
  </si>
  <si>
    <t>ユニット名</t>
  </si>
  <si>
    <t>属性（プルダウン選択）</t>
  </si>
  <si>
    <t>緑</t>
  </si>
  <si>
    <t>種族A（プルダウン選択）</t>
  </si>
  <si>
    <t>種族B（プルダウン選択）</t>
  </si>
  <si>
    <t>タイプ（プルダウン選択）</t>
  </si>
  <si>
    <t>対抗ユニット情報</t>
  </si>
  <si>
    <t>ステージ制限
　※超級は必須</t>
  </si>
  <si>
    <t>制限１</t>
  </si>
  <si>
    <t>攻撃タイプ限定</t>
  </si>
  <si>
    <t>制限２</t>
  </si>
  <si>
    <t>ステージギミック</t>
  </si>
  <si>
    <t>ギミック１</t>
  </si>
  <si>
    <t>ギミック２</t>
  </si>
  <si>
    <t>エネミーギミック</t>
  </si>
  <si>
    <t>キラー対象</t>
  </si>
  <si>
    <t>キラー１</t>
  </si>
  <si>
    <t>攻撃タイプ以外即死キラー</t>
  </si>
  <si>
    <t>キラー２</t>
  </si>
  <si>
    <t>対応できるユニット数</t>
  </si>
  <si>
    <t>フロア構成（プルダウン選択）</t>
  </si>
  <si>
    <t>３フロア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</si>
  <si>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</si>
  <si>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</si>
  <si>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</si>
  <si>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</si>
  <si>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エンドコンテンツ</t>
  </si>
  <si>
    <t>クエストの難易度</t>
  </si>
  <si>
    <t>※ウィザード級だけど、
実際の難易度は？
といった項目です。</t>
  </si>
  <si>
    <t xml:space="preserve">強い超絶級～簡単なウィザード級程度の難易度
</t>
  </si>
  <si>
    <t>ユーザー体験</t>
  </si>
  <si>
    <t xml:space="preserve">目的
</t>
  </si>
  <si>
    <r>
      <t xml:space="preserve">
攻撃タイプの火力で押し切る想定
</t>
    </r>
    <r>
      <rPr>
        <strike/>
        <sz val="12"/>
        <rFont val="MS PGothic"/>
        <family val="3"/>
        <charset val="128"/>
      </rPr>
      <t>★6ユニットのアビリティでギミック対策することを意識させる。
ただ、対策ユニットは揃いきっていないと思うので1~2体入れる程度でクリアできる想定</t>
    </r>
  </si>
  <si>
    <t>要件：優先度最高</t>
  </si>
  <si>
    <t xml:space="preserve">攻撃タイプ限定
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</si>
  <si>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</si>
  <si>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</si>
  <si>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</si>
  <si>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</si>
  <si>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</si>
  <si>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</si>
  <si>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</si>
  <si>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</si>
  <si>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</si>
  <si>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</si>
  <si>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</si>
  <si>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</si>
  <si>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</si>
  <si>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</si>
  <si>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</si>
  <si>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北斎</t>
  </si>
  <si>
    <t>常設ガチャ</t>
  </si>
  <si>
    <t>フェンリル</t>
  </si>
  <si>
    <t>常設ガチャ+タップ増加+攻撃回復バフ</t>
  </si>
  <si>
    <t>Lv８０想定</t>
  </si>
  <si>
    <t>赤兎馬</t>
  </si>
  <si>
    <t>超級ユニット+タップ増加+攻撃バフ
他が強いユニットなので1体程度であればドロップユニットを入れられる想定</t>
  </si>
  <si>
    <t>猿飛佐助orコーシー</t>
  </si>
  <si>
    <t>攻撃タイプの盤面変換を行う火力要因
最優秀は上記ユニットのバフを受けられるコーシー</t>
  </si>
  <si>
    <t>フロア構成</t>
  </si>
  <si>
    <t>フロア１</t>
  </si>
  <si>
    <t>攻撃力・HP・Speed</t>
  </si>
  <si>
    <t>概要・行動パターン</t>
  </si>
  <si>
    <t>フロア２</t>
  </si>
  <si>
    <t>フロア３</t>
  </si>
  <si>
    <t>5000・250000・1</t>
  </si>
  <si>
    <t>取得方法</t>
  </si>
  <si>
    <t>属性</t>
  </si>
  <si>
    <t>種族A</t>
  </si>
  <si>
    <t>種族B</t>
  </si>
  <si>
    <t>キラーチェック</t>
  </si>
  <si>
    <t>クエストの位置付け</t>
  </si>
  <si>
    <t>超ウィザード</t>
  </si>
  <si>
    <t>ランキング</t>
  </si>
  <si>
    <t>特別クエスト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</si>
  <si>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</si>
  <si>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</si>
  <si>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</si>
  <si>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</si>
  <si>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</si>
  <si>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</si>
  <si>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</si>
  <si>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</si>
  <si>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</si>
  <si>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</si>
  <si>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</si>
  <si>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</si>
  <si>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</si>
  <si>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</si>
  <si>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</si>
  <si>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</si>
  <si>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</si>
  <si>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</si>
  <si>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</si>
  <si>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</si>
  <si>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</si>
  <si>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</si>
  <si>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</si>
  <si>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</si>
  <si>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</si>
  <si>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</si>
  <si>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</si>
  <si>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超上級者の遊び場。下手なガチャキャラ、フェス当たりよりも強いユニットが手に入る。フェス限ユニットの使いみちその２。</t>
  </si>
  <si>
    <t>この欄はこのためにある。これを消して自由記述をお願いします。</t>
  </si>
  <si>
    <t>自由記述</t>
  </si>
  <si>
    <t>?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</si>
  <si>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</si>
  <si>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</si>
  <si>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</si>
  <si>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</si>
  <si>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</si>
  <si>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</si>
  <si>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</si>
  <si>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</si>
  <si>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</si>
  <si>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</si>
  <si>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</si>
  <si>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</si>
  <si>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</si>
  <si>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</si>
  <si>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</si>
  <si>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</si>
  <si>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</si>
  <si>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</si>
  <si>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</si>
  <si>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</si>
  <si>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</si>
  <si>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</si>
  <si>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</si>
  <si>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</si>
  <si>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</si>
  <si>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</si>
  <si>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</si>
  <si>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</si>
  <si>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</si>
  <si>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</si>
  <si>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</si>
  <si>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</si>
  <si>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</si>
  <si>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</si>
  <si>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</si>
  <si>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</si>
  <si>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</si>
  <si>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▼想定パーティー　：　想定パーティでのプレイ感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</si>
  <si>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</si>
  <si>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</si>
  <si>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</si>
  <si>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</si>
  <si>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</si>
  <si>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</si>
  <si>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</si>
  <si>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</si>
  <si>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</si>
  <si>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</si>
  <si>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</si>
  <si>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</si>
  <si>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</si>
  <si>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</si>
  <si>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</si>
  <si>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合計コスト</t>
  </si>
  <si>
    <t>▼各エリア所感</t>
  </si>
  <si>
    <t>プレイヤー習熟度（初級者、中級者、上級者）</t>
  </si>
  <si>
    <t>所感</t>
  </si>
  <si>
    <t>エリア</t>
  </si>
  <si>
    <t>コンティニュー</t>
  </si>
  <si>
    <t>コンティニュー理由</t>
  </si>
  <si>
    <t>-</t>
  </si>
  <si>
    <t>調整点</t>
  </si>
  <si>
    <t>▼未対策パーティー1　：　想定パーティの低レベル設定ではどうなるか</t>
  </si>
  <si>
    <t>▼未対策パーティー２　：　想定パーティから回復タイプ１名減らすとどうなるか</t>
  </si>
  <si>
    <t>▼未対策パーティー３　：　２体を苦手属性キャラクターに交換するとどうなるか</t>
  </si>
  <si>
    <t>▼未対策パーティー４　：　本編の別ユニットを入れるとどうなるか</t>
  </si>
  <si>
    <t>ケンタウロス</t>
    <phoneticPr fontId="11"/>
  </si>
  <si>
    <t>フェニックス</t>
    <phoneticPr fontId="11"/>
  </si>
  <si>
    <t>サイクロプス</t>
    <phoneticPr fontId="11"/>
  </si>
  <si>
    <t>オルトロス</t>
    <phoneticPr fontId="11"/>
  </si>
  <si>
    <t>5000・200000・1</t>
    <phoneticPr fontId="11"/>
  </si>
  <si>
    <t>3400・200000・1</t>
    <phoneticPr fontId="11"/>
  </si>
  <si>
    <t>4600・200000・2</t>
    <phoneticPr fontId="11"/>
  </si>
  <si>
    <t>3000・200000・1</t>
    <phoneticPr fontId="11"/>
  </si>
  <si>
    <t>1000・200000・1</t>
    <phoneticPr fontId="11"/>
  </si>
  <si>
    <t xml:space="preserve">【先制行動】
・状態異常耐性+3ターンタップ数-1
【行動】
・単体攻撃+赤パネルを緑パネルに最大6個変換
HP50%以下で1回のみ、緑パネルを吸収して防御力上昇
(最低500、1個につき100程度)
※防御上昇が不可能であれば、緑パネルを吸収して自身のHP回復
(最低10000、1個吸収で+1000程度)
赤パネルを緑パネルに変換してくる。
弱ると緑を吸収して耐えるような動き。
</t>
    <rPh sb="33" eb="35">
      <t>タンタ</t>
    </rPh>
    <rPh sb="118" eb="119">
      <t>ミドｒ</t>
    </rPh>
    <rPh sb="123" eb="125">
      <t>キュウシュ</t>
    </rPh>
    <phoneticPr fontId="11"/>
  </si>
  <si>
    <t xml:space="preserve">【先制行動】
・状態異常耐性+攻撃タイプ以外のユニットに即死級の連続攻撃
【行動】
・全体攻撃(1体あたり1400)
・2行動ごとに緑パネルを吸収して攻撃
　(最低2000、1個につき600程度)
・HP50%以下で1回のみ、行動頻度が1にUP+攻撃力UP(30%程度)
サイクロプスとターンが重なった場合に、
変換→吸収で理不尽なダメージにならないように、
サイクロプスより先にこちらが行動するようにする。
弱ると怒って攻撃力が上がるような動き。
</t>
    <rPh sb="62" eb="64">
      <t>コ</t>
    </rPh>
    <rPh sb="76" eb="78">
      <t>コウゲｋ</t>
    </rPh>
    <phoneticPr fontId="11"/>
  </si>
  <si>
    <t>【先制行動】
・状態異常耐性
【行動】
・ターン毎に強くなるダメージ
(1000ダメージ、ターンで+1000ダメージ)
・ 6ターンめ、2ターン予告して即死ダメージ
（7000ダメージ→予告1→予告2→即死）
体力やや低めにして攻撃タイプの火力で早期撃破させる。</t>
    <phoneticPr fontId="11"/>
  </si>
  <si>
    <t xml:space="preserve">【先制行動】
・状態異常耐性
【行動】
・単体攻撃+攻撃したユニットの攻撃力を2ターン20%減少
・5ターン毎に3ターン全ユニットの攻撃力-30%
・HP70%以下1回のみ、赤パネルを吸収して敵全体の防御力上昇
(最低800。パネル1つあたり400上昇)
</t>
    <rPh sb="22" eb="24">
      <t>タンタ</t>
    </rPh>
    <rPh sb="125" eb="127">
      <t>ジョ</t>
    </rPh>
    <phoneticPr fontId="11"/>
  </si>
  <si>
    <t>デルピュネー
（1ゲージめ）</t>
    <phoneticPr fontId="11"/>
  </si>
  <si>
    <t>デルピュネー
（2ゲージめ）</t>
    <phoneticPr fontId="11"/>
  </si>
  <si>
    <t xml:space="preserve">【先制行動】
状態異常耐性+赤パネルを全てプロテクト
【行動】
・85%の確率で通常攻撃+赤パネルを黄パネルに変換
・3ターン毎に黄パネルを吸収してダメージ+10000回復
・HP40%以下1回のみ、緑パネルを吸収して防御力アップ
・HP20%以下1回のみ、現在HPの75%ダメージ+50000回復
・一定ターン数経過で強力な攻撃
</t>
    <rPh sb="38" eb="40">
      <t>カクリｔ</t>
    </rPh>
    <rPh sb="152" eb="154">
      <t>イッテ</t>
    </rPh>
    <rPh sb="161" eb="163">
      <t>キョウリョｋ</t>
    </rPh>
    <phoneticPr fontId="11"/>
  </si>
  <si>
    <t>【先制行動】
状態異常耐性+解除するまで攻撃力-20%&amp;タップ数-1
【行動】
・通常攻撃の70%程度の強さで攻撃+赤パネルを黄パネルに変換(60%)
・通常攻撃の80%程度の強さで攻撃+赤パネルを緑パネルに変換(40%)
・5ターン毎に威力が上がる固定ダメージ+固定回復
　（例：4000ダメージ+8000回復→6000ダメージ+12000回復→8000ダメージ+16000回復。ダメージとターンは要調整）
・HP70%以下1回のみ、黄パネルを吸収して防御力アップ
　(最低500、1個100程度)
・一定ターン数経過で強力な攻撃
少し通常のユニット性能に近い形。
バフを使うタイミングを持たせたい。</t>
    <rPh sb="42" eb="46">
      <t>ツ</t>
    </rPh>
    <rPh sb="50" eb="52">
      <t>テ</t>
    </rPh>
    <rPh sb="53" eb="54">
      <t>ツｙ</t>
    </rPh>
    <rPh sb="253" eb="255">
      <t>イｔｔ</t>
    </rPh>
    <rPh sb="259" eb="261">
      <t>ケ</t>
    </rPh>
    <rPh sb="262" eb="264">
      <t>キョウリョｋ</t>
    </rPh>
    <rPh sb="265" eb="267">
      <t>コウゲｋ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</si>
</sst>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MS PGothic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2"/>
      <name val="MS PGothic"/>
      <family val="3"/>
      <charset val="128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trike/>
      <sz val="12"/>
      <name val="MS PGothic"/>
      <family val="3"/>
      <charset val="128"/>
    </font>
    <font>
      <sz val="6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4" fillId="3" borderId="10" xfId="0" applyFont="1" applyFill="1" applyBorder="1"/>
    <xf numFmtId="0" fontId="4" fillId="0" borderId="0" xfId="0" applyFont="1"/>
    <xf numFmtId="0" fontId="0" fillId="4" borderId="1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7" fillId="8" borderId="10" xfId="0" applyFont="1" applyFill="1" applyBorder="1" applyAlignment="1">
      <alignment horizontal="left" vertical="top"/>
    </xf>
    <xf numFmtId="0" fontId="0" fillId="9" borderId="10" xfId="0" applyFont="1" applyFill="1" applyBorder="1" applyAlignment="1">
      <alignment horizontal="left" vertical="top"/>
    </xf>
    <xf numFmtId="0" fontId="8" fillId="0" borderId="10" xfId="0" applyFont="1" applyBorder="1"/>
    <xf numFmtId="0" fontId="0" fillId="4" borderId="13" xfId="0" applyFont="1" applyFill="1" applyBorder="1" applyAlignment="1">
      <alignment vertical="center" wrapText="1"/>
    </xf>
    <xf numFmtId="0" fontId="2" fillId="0" borderId="15" xfId="0" applyFont="1" applyBorder="1"/>
    <xf numFmtId="0" fontId="0" fillId="4" borderId="13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2" fillId="0" borderId="11" xfId="0" applyFont="1" applyBorder="1"/>
    <xf numFmtId="0" fontId="2" fillId="0" borderId="14" xfId="0" applyFont="1" applyBorder="1"/>
    <xf numFmtId="0" fontId="0" fillId="7" borderId="2" xfId="0" applyFont="1" applyFill="1" applyBorder="1" applyAlignment="1">
      <alignment vertical="center"/>
    </xf>
    <xf numFmtId="0" fontId="2" fillId="0" borderId="4" xfId="0" applyFont="1" applyBorder="1"/>
    <xf numFmtId="0" fontId="0" fillId="4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 vertical="center"/>
    </xf>
    <xf numFmtId="0" fontId="2" fillId="0" borderId="3" xfId="0" applyFont="1" applyBorder="1"/>
    <xf numFmtId="0" fontId="0" fillId="7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1" fillId="2" borderId="0" xfId="0" applyFont="1" applyFill="1" applyBorder="1"/>
    <xf numFmtId="0" fontId="2" fillId="0" borderId="0" xfId="0" applyFont="1" applyBorder="1"/>
    <xf numFmtId="0" fontId="1" fillId="6" borderId="2" xfId="0" applyFont="1" applyFill="1" applyBorder="1" applyAlignment="1">
      <alignment vertical="center"/>
    </xf>
    <xf numFmtId="0" fontId="3" fillId="5" borderId="2" xfId="0" applyFont="1" applyFill="1" applyBorder="1" applyAlignment="1"/>
    <xf numFmtId="0" fontId="1" fillId="6" borderId="2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" xfId="0" applyFont="1" applyBorder="1"/>
    <xf numFmtId="0" fontId="2" fillId="0" borderId="12" xfId="0" applyFont="1" applyBorder="1"/>
    <xf numFmtId="0" fontId="0" fillId="3" borderId="1" xfId="0" applyFont="1" applyFill="1" applyBorder="1"/>
    <xf numFmtId="0" fontId="4" fillId="4" borderId="5" xfId="0" applyFont="1" applyFill="1" applyBorder="1" applyAlignment="1">
      <alignment vertical="center"/>
    </xf>
    <xf numFmtId="3" fontId="0" fillId="7" borderId="2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975"/>
  <sheetViews>
    <sheetView tabSelected="1" topLeftCell="A77" workbookViewId="0">
      <selection activeCell="F81" sqref="F81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57" t="s">
        <v>0</v>
      </c>
      <c r="B1" s="58"/>
      <c r="C1" s="58"/>
      <c r="D1" s="58"/>
      <c r="E1" s="58"/>
      <c r="F1" s="5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2"/>
      <c r="B2" s="2"/>
      <c r="C2" s="2"/>
      <c r="D2" s="2"/>
      <c r="E2" s="2"/>
      <c r="F2" s="1"/>
      <c r="G2" s="1"/>
      <c r="H2" s="70" t="s">
        <v>1</v>
      </c>
      <c r="I2" s="68"/>
      <c r="J2" s="68"/>
      <c r="K2" s="68"/>
      <c r="L2" s="68"/>
      <c r="M2" s="68"/>
      <c r="N2" s="68"/>
      <c r="O2" s="68"/>
      <c r="P2" s="1"/>
      <c r="Q2" s="70" t="s">
        <v>2</v>
      </c>
      <c r="R2" s="68"/>
      <c r="S2" s="68"/>
      <c r="T2" s="68"/>
      <c r="U2" s="68"/>
      <c r="V2" s="68"/>
      <c r="W2" s="68"/>
      <c r="X2" s="68"/>
      <c r="Y2" s="1"/>
      <c r="Z2" s="1"/>
      <c r="AA2" s="1"/>
    </row>
    <row r="3" spans="1:27" x14ac:dyDescent="0.15">
      <c r="A3" s="2"/>
      <c r="B3" s="49" t="s">
        <v>3</v>
      </c>
      <c r="C3" s="51"/>
      <c r="D3" s="51"/>
      <c r="E3" s="51"/>
      <c r="F3" s="48"/>
      <c r="G3" s="1"/>
      <c r="H3" s="62" t="s">
        <v>1</v>
      </c>
      <c r="I3" s="63"/>
      <c r="J3" s="63"/>
      <c r="K3" s="63"/>
      <c r="L3" s="63"/>
      <c r="M3" s="63"/>
      <c r="N3" s="63"/>
      <c r="O3" s="64"/>
      <c r="P3" s="1"/>
      <c r="Q3" s="62" t="s">
        <v>2</v>
      </c>
      <c r="R3" s="63"/>
      <c r="S3" s="63"/>
      <c r="T3" s="63"/>
      <c r="U3" s="63"/>
      <c r="V3" s="63"/>
      <c r="W3" s="63"/>
      <c r="X3" s="64"/>
      <c r="Y3" s="1"/>
      <c r="Z3" s="1"/>
      <c r="AA3" s="1"/>
    </row>
    <row r="4" spans="1:27" x14ac:dyDescent="0.15">
      <c r="A4" s="2"/>
      <c r="B4" s="3"/>
      <c r="C4" s="3"/>
      <c r="D4" s="3"/>
      <c r="E4" s="3"/>
      <c r="F4" s="1"/>
      <c r="G4" s="1"/>
      <c r="H4" s="65"/>
      <c r="I4" s="66"/>
      <c r="J4" s="66"/>
      <c r="K4" s="66"/>
      <c r="L4" s="66"/>
      <c r="M4" s="66"/>
      <c r="N4" s="66"/>
      <c r="O4" s="67"/>
      <c r="P4" s="1"/>
      <c r="Q4" s="65"/>
      <c r="R4" s="66"/>
      <c r="S4" s="66"/>
      <c r="T4" s="66"/>
      <c r="U4" s="66"/>
      <c r="V4" s="66"/>
      <c r="W4" s="66"/>
      <c r="X4" s="67"/>
      <c r="Y4" s="1"/>
      <c r="Z4" s="1"/>
      <c r="AA4" s="1"/>
    </row>
    <row r="5" spans="1:27" ht="16" x14ac:dyDescent="0.2">
      <c r="A5" s="2"/>
      <c r="B5" s="3"/>
      <c r="C5" s="49" t="s">
        <v>4</v>
      </c>
      <c r="D5" s="51"/>
      <c r="E5" s="60" t="s">
        <v>5</v>
      </c>
      <c r="F5" s="48"/>
      <c r="G5" s="1"/>
      <c r="H5" s="65"/>
      <c r="I5" s="66"/>
      <c r="J5" s="66"/>
      <c r="K5" s="66"/>
      <c r="L5" s="66"/>
      <c r="M5" s="66"/>
      <c r="N5" s="66"/>
      <c r="O5" s="67"/>
      <c r="P5" s="1"/>
      <c r="Q5" s="65"/>
      <c r="R5" s="66"/>
      <c r="S5" s="66"/>
      <c r="T5" s="66"/>
      <c r="U5" s="66"/>
      <c r="V5" s="66"/>
      <c r="W5" s="66"/>
      <c r="X5" s="67"/>
      <c r="Y5" s="1"/>
      <c r="Z5" s="1"/>
      <c r="AA5" s="1"/>
    </row>
    <row r="6" spans="1:27" x14ac:dyDescent="0.15">
      <c r="A6" s="2"/>
      <c r="B6" s="3"/>
      <c r="C6" s="49" t="s">
        <v>6</v>
      </c>
      <c r="D6" s="51"/>
      <c r="E6" s="61" t="str">
        <f>VLOOKUP(E5,参照シート!A10:B15,2,FALSE)</f>
        <v>上級者の遊び場。★６まで育つユニットが手に入る。超上級者はここを周回してバグマのユニットを作る。</v>
      </c>
      <c r="F6" s="48"/>
      <c r="G6" s="1"/>
      <c r="H6" s="65"/>
      <c r="I6" s="66"/>
      <c r="J6" s="66"/>
      <c r="K6" s="66"/>
      <c r="L6" s="66"/>
      <c r="M6" s="66"/>
      <c r="N6" s="66"/>
      <c r="O6" s="67"/>
      <c r="P6" s="1"/>
      <c r="Q6" s="65"/>
      <c r="R6" s="66"/>
      <c r="S6" s="66"/>
      <c r="T6" s="66"/>
      <c r="U6" s="66"/>
      <c r="V6" s="66"/>
      <c r="W6" s="66"/>
      <c r="X6" s="67"/>
      <c r="Y6" s="1"/>
      <c r="Z6" s="1"/>
      <c r="AA6" s="1"/>
    </row>
    <row r="7" spans="1:27" x14ac:dyDescent="0.15">
      <c r="A7" s="2"/>
      <c r="B7" s="3"/>
      <c r="C7" s="49" t="s">
        <v>7</v>
      </c>
      <c r="D7" s="51"/>
      <c r="E7" s="59" t="str">
        <f>VLOOKUP(E5,参照シート!A18:B23,2,FALSE)</f>
        <v>ある程度の難易度を持ちながら、周回のしやすさとのバランスを取りましょう</v>
      </c>
      <c r="F7" s="48"/>
      <c r="G7" s="1"/>
      <c r="H7" s="65"/>
      <c r="I7" s="66"/>
      <c r="J7" s="66"/>
      <c r="K7" s="66"/>
      <c r="L7" s="66"/>
      <c r="M7" s="66"/>
      <c r="N7" s="66"/>
      <c r="O7" s="67"/>
      <c r="P7" s="1"/>
      <c r="Q7" s="65"/>
      <c r="R7" s="66"/>
      <c r="S7" s="66"/>
      <c r="T7" s="66"/>
      <c r="U7" s="66"/>
      <c r="V7" s="66"/>
      <c r="W7" s="66"/>
      <c r="X7" s="67"/>
      <c r="Y7" s="1"/>
      <c r="Z7" s="1"/>
      <c r="AA7" s="1"/>
    </row>
    <row r="8" spans="1:27" x14ac:dyDescent="0.15">
      <c r="A8" s="2"/>
      <c r="B8" s="3"/>
      <c r="C8" s="3"/>
      <c r="D8" s="3"/>
      <c r="E8" s="3"/>
      <c r="F8" s="1"/>
      <c r="G8" s="1"/>
      <c r="H8" s="65"/>
      <c r="I8" s="66"/>
      <c r="J8" s="66"/>
      <c r="K8" s="66"/>
      <c r="L8" s="66"/>
      <c r="M8" s="66"/>
      <c r="N8" s="66"/>
      <c r="O8" s="67"/>
      <c r="P8" s="1"/>
      <c r="Q8" s="65"/>
      <c r="R8" s="66"/>
      <c r="S8" s="66"/>
      <c r="T8" s="66"/>
      <c r="U8" s="66"/>
      <c r="V8" s="66"/>
      <c r="W8" s="66"/>
      <c r="X8" s="67"/>
      <c r="Y8" s="1"/>
      <c r="Z8" s="1"/>
      <c r="AA8" s="1"/>
    </row>
    <row r="9" spans="1:27" x14ac:dyDescent="0.15">
      <c r="A9" s="2"/>
      <c r="B9" s="3"/>
      <c r="C9" s="3"/>
      <c r="D9" s="3"/>
      <c r="E9" s="3"/>
      <c r="F9" s="1"/>
      <c r="G9" s="1"/>
      <c r="H9" s="65"/>
      <c r="I9" s="66"/>
      <c r="J9" s="66"/>
      <c r="K9" s="66"/>
      <c r="L9" s="66"/>
      <c r="M9" s="66"/>
      <c r="N9" s="66"/>
      <c r="O9" s="67"/>
      <c r="P9" s="1"/>
      <c r="Q9" s="65"/>
      <c r="R9" s="66"/>
      <c r="S9" s="66"/>
      <c r="T9" s="66"/>
      <c r="U9" s="66"/>
      <c r="V9" s="66"/>
      <c r="W9" s="66"/>
      <c r="X9" s="67"/>
      <c r="Y9" s="1"/>
      <c r="Z9" s="1"/>
      <c r="AA9" s="1"/>
    </row>
    <row r="10" spans="1:27" x14ac:dyDescent="0.15">
      <c r="A10" s="2"/>
      <c r="B10" s="49" t="s">
        <v>8</v>
      </c>
      <c r="C10" s="51"/>
      <c r="D10" s="51"/>
      <c r="E10" s="51"/>
      <c r="F10" s="48"/>
      <c r="G10" s="1"/>
      <c r="H10" s="65"/>
      <c r="I10" s="66"/>
      <c r="J10" s="66"/>
      <c r="K10" s="66"/>
      <c r="L10" s="66"/>
      <c r="M10" s="66"/>
      <c r="N10" s="66"/>
      <c r="O10" s="67"/>
      <c r="P10" s="1"/>
      <c r="Q10" s="65"/>
      <c r="R10" s="66"/>
      <c r="S10" s="66"/>
      <c r="T10" s="66"/>
      <c r="U10" s="66"/>
      <c r="V10" s="66"/>
      <c r="W10" s="66"/>
      <c r="X10" s="67"/>
      <c r="Y10" s="1"/>
      <c r="Z10" s="1"/>
      <c r="AA10" s="1"/>
    </row>
    <row r="11" spans="1:27" x14ac:dyDescent="0.15">
      <c r="A11" s="2"/>
      <c r="B11" s="3"/>
      <c r="C11" s="3"/>
      <c r="D11" s="3"/>
      <c r="E11" s="3"/>
      <c r="F11" s="1"/>
      <c r="G11" s="1"/>
      <c r="H11" s="65"/>
      <c r="I11" s="66"/>
      <c r="J11" s="66"/>
      <c r="K11" s="66"/>
      <c r="L11" s="66"/>
      <c r="M11" s="66"/>
      <c r="N11" s="66"/>
      <c r="O11" s="67"/>
      <c r="P11" s="1"/>
      <c r="Q11" s="65"/>
      <c r="R11" s="66"/>
      <c r="S11" s="66"/>
      <c r="T11" s="66"/>
      <c r="U11" s="66"/>
      <c r="V11" s="66"/>
      <c r="W11" s="66"/>
      <c r="X11" s="67"/>
      <c r="Y11" s="1"/>
      <c r="Z11" s="1"/>
      <c r="AA11" s="1"/>
    </row>
    <row r="12" spans="1:27" x14ac:dyDescent="0.15">
      <c r="A12" s="2"/>
      <c r="B12" s="3"/>
      <c r="C12" s="56" t="s">
        <v>9</v>
      </c>
      <c r="D12" s="51"/>
      <c r="E12" s="59" t="str">
        <f>VLOOKUP($E$5,参照シート!$A$10:$O$15,15,FALSE)</f>
        <v>襲来！</v>
      </c>
      <c r="F12" s="48"/>
      <c r="G12" s="1"/>
      <c r="H12" s="65"/>
      <c r="I12" s="66"/>
      <c r="J12" s="66"/>
      <c r="K12" s="66"/>
      <c r="L12" s="66"/>
      <c r="M12" s="66"/>
      <c r="N12" s="66"/>
      <c r="O12" s="67"/>
      <c r="P12" s="1"/>
      <c r="Q12" s="65"/>
      <c r="R12" s="66"/>
      <c r="S12" s="66"/>
      <c r="T12" s="66"/>
      <c r="U12" s="66"/>
      <c r="V12" s="66"/>
      <c r="W12" s="66"/>
      <c r="X12" s="67"/>
      <c r="Y12" s="1"/>
      <c r="Z12" s="1"/>
      <c r="AA12" s="1"/>
    </row>
    <row r="13" spans="1:27" x14ac:dyDescent="0.15">
      <c r="A13" s="2"/>
      <c r="B13" s="3"/>
      <c r="C13" s="71" t="s">
        <v>10</v>
      </c>
      <c r="D13" s="4" t="s">
        <v>11</v>
      </c>
      <c r="E13" s="59" t="str">
        <f>VLOOKUP($E$5,参照シート!$A$10:$N$15,8,FALSE)</f>
        <v>ー</v>
      </c>
      <c r="F13" s="48"/>
      <c r="G13" s="5"/>
      <c r="H13" s="65"/>
      <c r="I13" s="66"/>
      <c r="J13" s="66"/>
      <c r="K13" s="66"/>
      <c r="L13" s="66"/>
      <c r="M13" s="66"/>
      <c r="N13" s="66"/>
      <c r="O13" s="67"/>
      <c r="P13" s="1"/>
      <c r="Q13" s="65"/>
      <c r="R13" s="66"/>
      <c r="S13" s="66"/>
      <c r="T13" s="66"/>
      <c r="U13" s="66"/>
      <c r="V13" s="66"/>
      <c r="W13" s="66"/>
      <c r="X13" s="67"/>
      <c r="Y13" s="1"/>
      <c r="Z13" s="1"/>
      <c r="AA13" s="1"/>
    </row>
    <row r="14" spans="1:27" x14ac:dyDescent="0.15">
      <c r="A14" s="2"/>
      <c r="B14" s="3"/>
      <c r="C14" s="65"/>
      <c r="D14" s="4" t="s">
        <v>12</v>
      </c>
      <c r="E14" s="59" t="str">
        <f>VLOOKUP($E$5,参照シート!$A$10:$N$15,9,FALSE)</f>
        <v>◯</v>
      </c>
      <c r="F14" s="48"/>
      <c r="G14" s="5"/>
      <c r="H14" s="65"/>
      <c r="I14" s="66"/>
      <c r="J14" s="66"/>
      <c r="K14" s="66"/>
      <c r="L14" s="66"/>
      <c r="M14" s="66"/>
      <c r="N14" s="66"/>
      <c r="O14" s="67"/>
      <c r="P14" s="1"/>
      <c r="Q14" s="65"/>
      <c r="R14" s="66"/>
      <c r="S14" s="66"/>
      <c r="T14" s="66"/>
      <c r="U14" s="66"/>
      <c r="V14" s="66"/>
      <c r="W14" s="66"/>
      <c r="X14" s="67"/>
      <c r="Y14" s="1"/>
      <c r="Z14" s="1"/>
      <c r="AA14" s="1"/>
    </row>
    <row r="15" spans="1:27" x14ac:dyDescent="0.15">
      <c r="A15" s="2"/>
      <c r="B15" s="3"/>
      <c r="C15" s="65"/>
      <c r="D15" s="4" t="s">
        <v>13</v>
      </c>
      <c r="E15" s="59" t="str">
        <f>VLOOKUP($E$5,参照シート!$A$10:$N$15,10,FALSE)</f>
        <v>◯</v>
      </c>
      <c r="F15" s="48"/>
      <c r="G15" s="5"/>
      <c r="H15" s="65"/>
      <c r="I15" s="66"/>
      <c r="J15" s="66"/>
      <c r="K15" s="66"/>
      <c r="L15" s="66"/>
      <c r="M15" s="66"/>
      <c r="N15" s="66"/>
      <c r="O15" s="67"/>
      <c r="P15" s="1"/>
      <c r="Q15" s="65"/>
      <c r="R15" s="66"/>
      <c r="S15" s="66"/>
      <c r="T15" s="66"/>
      <c r="U15" s="66"/>
      <c r="V15" s="66"/>
      <c r="W15" s="66"/>
      <c r="X15" s="67"/>
      <c r="Y15" s="1"/>
      <c r="Z15" s="1"/>
      <c r="AA15" s="1"/>
    </row>
    <row r="16" spans="1:27" x14ac:dyDescent="0.15">
      <c r="A16" s="2"/>
      <c r="B16" s="3"/>
      <c r="C16" s="65"/>
      <c r="D16" s="4" t="s">
        <v>14</v>
      </c>
      <c r="E16" s="59" t="str">
        <f>VLOOKUP($E$5,参照シート!$A$10:$N$15,11,FALSE)</f>
        <v>ー</v>
      </c>
      <c r="F16" s="48"/>
      <c r="G16" s="5"/>
      <c r="H16" s="65"/>
      <c r="I16" s="66"/>
      <c r="J16" s="66"/>
      <c r="K16" s="66"/>
      <c r="L16" s="66"/>
      <c r="M16" s="66"/>
      <c r="N16" s="66"/>
      <c r="O16" s="67"/>
      <c r="P16" s="1"/>
      <c r="Q16" s="65"/>
      <c r="R16" s="66"/>
      <c r="S16" s="66"/>
      <c r="T16" s="66"/>
      <c r="U16" s="66"/>
      <c r="V16" s="66"/>
      <c r="W16" s="66"/>
      <c r="X16" s="67"/>
      <c r="Y16" s="1"/>
      <c r="Z16" s="1"/>
      <c r="AA16" s="1"/>
    </row>
    <row r="17" spans="1:27" x14ac:dyDescent="0.15">
      <c r="A17" s="2"/>
      <c r="B17" s="3"/>
      <c r="C17" s="65"/>
      <c r="D17" s="4" t="s">
        <v>15</v>
      </c>
      <c r="E17" s="59" t="str">
        <f>VLOOKUP($E$5,参照シート!$A$10:$N$15,12,FALSE)</f>
        <v>ー</v>
      </c>
      <c r="F17" s="48"/>
      <c r="G17" s="5"/>
      <c r="H17" s="65"/>
      <c r="I17" s="66"/>
      <c r="J17" s="66"/>
      <c r="K17" s="66"/>
      <c r="L17" s="66"/>
      <c r="M17" s="66"/>
      <c r="N17" s="66"/>
      <c r="O17" s="67"/>
      <c r="P17" s="1"/>
      <c r="Q17" s="65"/>
      <c r="R17" s="66"/>
      <c r="S17" s="66"/>
      <c r="T17" s="66"/>
      <c r="U17" s="66"/>
      <c r="V17" s="66"/>
      <c r="W17" s="66"/>
      <c r="X17" s="67"/>
      <c r="Y17" s="1"/>
      <c r="Z17" s="1"/>
      <c r="AA17" s="1"/>
    </row>
    <row r="18" spans="1:27" x14ac:dyDescent="0.15">
      <c r="A18" s="2"/>
      <c r="B18" s="3"/>
      <c r="C18" s="65"/>
      <c r="D18" s="4" t="s">
        <v>16</v>
      </c>
      <c r="E18" s="59" t="str">
        <f>VLOOKUP($E$5,参照シート!$A$10:$N$15,13,FALSE)</f>
        <v>ー</v>
      </c>
      <c r="F18" s="48"/>
      <c r="G18" s="5"/>
      <c r="H18" s="45"/>
      <c r="I18" s="68"/>
      <c r="J18" s="68"/>
      <c r="K18" s="68"/>
      <c r="L18" s="68"/>
      <c r="M18" s="68"/>
      <c r="N18" s="68"/>
      <c r="O18" s="69"/>
      <c r="P18" s="1"/>
      <c r="Q18" s="45"/>
      <c r="R18" s="68"/>
      <c r="S18" s="68"/>
      <c r="T18" s="68"/>
      <c r="U18" s="68"/>
      <c r="V18" s="68"/>
      <c r="W18" s="68"/>
      <c r="X18" s="69"/>
      <c r="Y18" s="1"/>
      <c r="Z18" s="1"/>
      <c r="AA18" s="1"/>
    </row>
    <row r="19" spans="1:27" x14ac:dyDescent="0.15">
      <c r="A19" s="2"/>
      <c r="B19" s="3"/>
      <c r="C19" s="65"/>
      <c r="D19" s="4" t="s">
        <v>17</v>
      </c>
      <c r="E19" s="59" t="str">
        <f>VLOOKUP($E$5,参照シート!$A$10:$N$15,14,FALSE)</f>
        <v>ー</v>
      </c>
      <c r="F19" s="48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2"/>
      <c r="B20" s="3"/>
      <c r="C20" s="43" t="s">
        <v>18</v>
      </c>
      <c r="D20" s="4" t="s">
        <v>19</v>
      </c>
      <c r="E20" s="72"/>
      <c r="F20" s="48"/>
      <c r="G20" s="1"/>
      <c r="H20" s="70" t="s">
        <v>20</v>
      </c>
      <c r="I20" s="68"/>
      <c r="J20" s="68"/>
      <c r="K20" s="68"/>
      <c r="L20" s="68"/>
      <c r="M20" s="68"/>
      <c r="N20" s="68"/>
      <c r="O20" s="68"/>
      <c r="P20" s="1"/>
      <c r="Q20" s="70" t="s">
        <v>21</v>
      </c>
      <c r="R20" s="68"/>
      <c r="S20" s="68"/>
      <c r="T20" s="68"/>
      <c r="U20" s="68"/>
      <c r="V20" s="68"/>
      <c r="W20" s="68"/>
      <c r="X20" s="68"/>
      <c r="Y20" s="1"/>
      <c r="Z20" s="1"/>
      <c r="AA20" s="1"/>
    </row>
    <row r="21" spans="1:27" x14ac:dyDescent="0.15">
      <c r="A21" s="2"/>
      <c r="B21" s="3"/>
      <c r="C21" s="46"/>
      <c r="D21" s="4" t="s">
        <v>22</v>
      </c>
      <c r="E21" s="47"/>
      <c r="F21" s="48"/>
      <c r="G21" s="2"/>
      <c r="H21" s="62" t="s">
        <v>20</v>
      </c>
      <c r="I21" s="63"/>
      <c r="J21" s="63"/>
      <c r="K21" s="63"/>
      <c r="L21" s="63"/>
      <c r="M21" s="63"/>
      <c r="N21" s="63"/>
      <c r="O21" s="64"/>
      <c r="P21" s="2"/>
      <c r="Q21" s="62" t="s">
        <v>21</v>
      </c>
      <c r="R21" s="63"/>
      <c r="S21" s="63"/>
      <c r="T21" s="63"/>
      <c r="U21" s="63"/>
      <c r="V21" s="63"/>
      <c r="W21" s="63"/>
      <c r="X21" s="64"/>
      <c r="Y21" s="2"/>
      <c r="Z21" s="2"/>
      <c r="AA21" s="2"/>
    </row>
    <row r="22" spans="1:27" x14ac:dyDescent="0.15">
      <c r="A22" s="2"/>
      <c r="B22" s="3"/>
      <c r="C22" s="46"/>
      <c r="D22" s="4" t="s">
        <v>23</v>
      </c>
      <c r="E22" s="47" t="s">
        <v>24</v>
      </c>
      <c r="F22" s="48"/>
      <c r="G22" s="1"/>
      <c r="H22" s="65"/>
      <c r="I22" s="66"/>
      <c r="J22" s="66"/>
      <c r="K22" s="66"/>
      <c r="L22" s="66"/>
      <c r="M22" s="66"/>
      <c r="N22" s="66"/>
      <c r="O22" s="67"/>
      <c r="P22" s="1"/>
      <c r="Q22" s="65"/>
      <c r="R22" s="66"/>
      <c r="S22" s="66"/>
      <c r="T22" s="66"/>
      <c r="U22" s="66"/>
      <c r="V22" s="66"/>
      <c r="W22" s="66"/>
      <c r="X22" s="67"/>
      <c r="Y22" s="1"/>
      <c r="Z22" s="1"/>
      <c r="AA22" s="1"/>
    </row>
    <row r="23" spans="1:27" x14ac:dyDescent="0.15">
      <c r="A23" s="2"/>
      <c r="B23" s="3"/>
      <c r="C23" s="46"/>
      <c r="D23" s="4" t="s">
        <v>25</v>
      </c>
      <c r="E23" s="47"/>
      <c r="F23" s="48"/>
      <c r="G23" s="1"/>
      <c r="H23" s="65"/>
      <c r="I23" s="66"/>
      <c r="J23" s="66"/>
      <c r="K23" s="66"/>
      <c r="L23" s="66"/>
      <c r="M23" s="66"/>
      <c r="N23" s="66"/>
      <c r="O23" s="67"/>
      <c r="P23" s="1"/>
      <c r="Q23" s="65"/>
      <c r="R23" s="66"/>
      <c r="S23" s="66"/>
      <c r="T23" s="66"/>
      <c r="U23" s="66"/>
      <c r="V23" s="66"/>
      <c r="W23" s="66"/>
      <c r="X23" s="67"/>
      <c r="Y23" s="1"/>
      <c r="Z23" s="1"/>
      <c r="AA23" s="1"/>
    </row>
    <row r="24" spans="1:27" x14ac:dyDescent="0.15">
      <c r="A24" s="2"/>
      <c r="B24" s="3"/>
      <c r="C24" s="46"/>
      <c r="D24" s="4" t="s">
        <v>26</v>
      </c>
      <c r="E24" s="47"/>
      <c r="F24" s="48"/>
      <c r="G24" s="1"/>
      <c r="H24" s="65"/>
      <c r="I24" s="66"/>
      <c r="J24" s="66"/>
      <c r="K24" s="66"/>
      <c r="L24" s="66"/>
      <c r="M24" s="66"/>
      <c r="N24" s="66"/>
      <c r="O24" s="67"/>
      <c r="P24" s="1"/>
      <c r="Q24" s="65"/>
      <c r="R24" s="66"/>
      <c r="S24" s="66"/>
      <c r="T24" s="66"/>
      <c r="U24" s="66"/>
      <c r="V24" s="66"/>
      <c r="W24" s="66"/>
      <c r="X24" s="67"/>
      <c r="Y24" s="1"/>
      <c r="Z24" s="1"/>
      <c r="AA24" s="1"/>
    </row>
    <row r="25" spans="1:27" x14ac:dyDescent="0.15">
      <c r="A25" s="2"/>
      <c r="B25" s="3"/>
      <c r="C25" s="42"/>
      <c r="D25" s="4" t="s">
        <v>27</v>
      </c>
      <c r="E25" s="47"/>
      <c r="F25" s="48"/>
      <c r="G25" s="1"/>
      <c r="H25" s="65"/>
      <c r="I25" s="66"/>
      <c r="J25" s="66"/>
      <c r="K25" s="66"/>
      <c r="L25" s="66"/>
      <c r="M25" s="66"/>
      <c r="N25" s="66"/>
      <c r="O25" s="67"/>
      <c r="P25" s="1"/>
      <c r="Q25" s="65"/>
      <c r="R25" s="66"/>
      <c r="S25" s="66"/>
      <c r="T25" s="66"/>
      <c r="U25" s="66"/>
      <c r="V25" s="66"/>
      <c r="W25" s="66"/>
      <c r="X25" s="67"/>
      <c r="Y25" s="1"/>
      <c r="Z25" s="1"/>
      <c r="AA25" s="1"/>
    </row>
    <row r="26" spans="1:27" x14ac:dyDescent="0.15">
      <c r="A26" s="2"/>
      <c r="B26" s="3"/>
      <c r="C26" s="43" t="s">
        <v>28</v>
      </c>
      <c r="D26" s="4" t="s">
        <v>19</v>
      </c>
      <c r="E26" s="47"/>
      <c r="F26" s="51"/>
      <c r="G26" s="1"/>
      <c r="H26" s="65"/>
      <c r="I26" s="66"/>
      <c r="J26" s="66"/>
      <c r="K26" s="66"/>
      <c r="L26" s="66"/>
      <c r="M26" s="66"/>
      <c r="N26" s="66"/>
      <c r="O26" s="67"/>
      <c r="P26" s="1"/>
      <c r="Q26" s="65"/>
      <c r="R26" s="66"/>
      <c r="S26" s="66"/>
      <c r="T26" s="66"/>
      <c r="U26" s="66"/>
      <c r="V26" s="66"/>
      <c r="W26" s="66"/>
      <c r="X26" s="67"/>
      <c r="Y26" s="1"/>
      <c r="Z26" s="1"/>
      <c r="AA26" s="1"/>
    </row>
    <row r="27" spans="1:27" x14ac:dyDescent="0.15">
      <c r="A27" s="2"/>
      <c r="B27" s="3"/>
      <c r="C27" s="42"/>
      <c r="D27" s="4" t="s">
        <v>22</v>
      </c>
      <c r="E27" s="47"/>
      <c r="F27" s="51"/>
      <c r="G27" s="2"/>
      <c r="H27" s="65"/>
      <c r="I27" s="66"/>
      <c r="J27" s="66"/>
      <c r="K27" s="66"/>
      <c r="L27" s="66"/>
      <c r="M27" s="66"/>
      <c r="N27" s="66"/>
      <c r="O27" s="67"/>
      <c r="P27" s="2"/>
      <c r="Q27" s="65"/>
      <c r="R27" s="66"/>
      <c r="S27" s="66"/>
      <c r="T27" s="66"/>
      <c r="U27" s="66"/>
      <c r="V27" s="66"/>
      <c r="W27" s="66"/>
      <c r="X27" s="67"/>
      <c r="Y27" s="2"/>
      <c r="Z27" s="2"/>
      <c r="AA27" s="2"/>
    </row>
    <row r="28" spans="1:27" x14ac:dyDescent="0.15">
      <c r="A28" s="2"/>
      <c r="B28" s="3"/>
      <c r="C28" s="3"/>
      <c r="D28" s="3"/>
      <c r="E28" s="3"/>
      <c r="F28" s="1"/>
      <c r="G28" s="1"/>
      <c r="H28" s="65"/>
      <c r="I28" s="66"/>
      <c r="J28" s="66"/>
      <c r="K28" s="66"/>
      <c r="L28" s="66"/>
      <c r="M28" s="66"/>
      <c r="N28" s="66"/>
      <c r="O28" s="67"/>
      <c r="P28" s="1"/>
      <c r="Q28" s="65"/>
      <c r="R28" s="66"/>
      <c r="S28" s="66"/>
      <c r="T28" s="66"/>
      <c r="U28" s="66"/>
      <c r="V28" s="66"/>
      <c r="W28" s="66"/>
      <c r="X28" s="67"/>
      <c r="Y28" s="1"/>
      <c r="Z28" s="1"/>
      <c r="AA28" s="1"/>
    </row>
    <row r="29" spans="1:27" x14ac:dyDescent="0.15">
      <c r="A29" s="2"/>
      <c r="B29" s="3"/>
      <c r="C29" s="41" t="s">
        <v>29</v>
      </c>
      <c r="D29" s="4" t="s">
        <v>30</v>
      </c>
      <c r="E29" s="47" t="s">
        <v>31</v>
      </c>
      <c r="F29" s="48"/>
      <c r="G29" s="1"/>
      <c r="H29" s="65"/>
      <c r="I29" s="66"/>
      <c r="J29" s="66"/>
      <c r="K29" s="66"/>
      <c r="L29" s="66"/>
      <c r="M29" s="66"/>
      <c r="N29" s="66"/>
      <c r="O29" s="67"/>
      <c r="P29" s="1"/>
      <c r="Q29" s="65"/>
      <c r="R29" s="66"/>
      <c r="S29" s="66"/>
      <c r="T29" s="66"/>
      <c r="U29" s="66"/>
      <c r="V29" s="66"/>
      <c r="W29" s="66"/>
      <c r="X29" s="67"/>
      <c r="Y29" s="1"/>
      <c r="Z29" s="1"/>
      <c r="AA29" s="1"/>
    </row>
    <row r="30" spans="1:27" x14ac:dyDescent="0.15">
      <c r="A30" s="2"/>
      <c r="B30" s="3"/>
      <c r="C30" s="42"/>
      <c r="D30" s="4" t="s">
        <v>32</v>
      </c>
      <c r="E30" s="47"/>
      <c r="F30" s="48"/>
      <c r="G30" s="2"/>
      <c r="H30" s="65"/>
      <c r="I30" s="66"/>
      <c r="J30" s="66"/>
      <c r="K30" s="66"/>
      <c r="L30" s="66"/>
      <c r="M30" s="66"/>
      <c r="N30" s="66"/>
      <c r="O30" s="67"/>
      <c r="P30" s="2"/>
      <c r="Q30" s="65"/>
      <c r="R30" s="66"/>
      <c r="S30" s="66"/>
      <c r="T30" s="66"/>
      <c r="U30" s="66"/>
      <c r="V30" s="66"/>
      <c r="W30" s="66"/>
      <c r="X30" s="67"/>
      <c r="Y30" s="2"/>
      <c r="Z30" s="2"/>
      <c r="AA30" s="2"/>
    </row>
    <row r="31" spans="1:27" x14ac:dyDescent="0.15">
      <c r="A31" s="2"/>
      <c r="B31" s="3"/>
      <c r="C31" s="44" t="s">
        <v>33</v>
      </c>
      <c r="D31" s="4" t="s">
        <v>34</v>
      </c>
      <c r="E31" s="47"/>
      <c r="F31" s="48"/>
      <c r="G31" s="1"/>
      <c r="H31" s="65"/>
      <c r="I31" s="66"/>
      <c r="J31" s="66"/>
      <c r="K31" s="66"/>
      <c r="L31" s="66"/>
      <c r="M31" s="66"/>
      <c r="N31" s="66"/>
      <c r="O31" s="67"/>
      <c r="P31" s="1"/>
      <c r="Q31" s="65"/>
      <c r="R31" s="66"/>
      <c r="S31" s="66"/>
      <c r="T31" s="66"/>
      <c r="U31" s="66"/>
      <c r="V31" s="66"/>
      <c r="W31" s="66"/>
      <c r="X31" s="67"/>
      <c r="Y31" s="1"/>
      <c r="Z31" s="1"/>
      <c r="AA31" s="1"/>
    </row>
    <row r="32" spans="1:27" x14ac:dyDescent="0.15">
      <c r="A32" s="2"/>
      <c r="B32" s="3"/>
      <c r="C32" s="45"/>
      <c r="D32" s="4" t="s">
        <v>35</v>
      </c>
      <c r="E32" s="47"/>
      <c r="F32" s="48"/>
      <c r="G32" s="1"/>
      <c r="H32" s="65"/>
      <c r="I32" s="66"/>
      <c r="J32" s="66"/>
      <c r="K32" s="66"/>
      <c r="L32" s="66"/>
      <c r="M32" s="66"/>
      <c r="N32" s="66"/>
      <c r="O32" s="67"/>
      <c r="P32" s="1"/>
      <c r="Q32" s="65"/>
      <c r="R32" s="66"/>
      <c r="S32" s="66"/>
      <c r="T32" s="66"/>
      <c r="U32" s="66"/>
      <c r="V32" s="66"/>
      <c r="W32" s="66"/>
      <c r="X32" s="67"/>
      <c r="Y32" s="1"/>
      <c r="Z32" s="1"/>
      <c r="AA32" s="1"/>
    </row>
    <row r="33" spans="1:27" x14ac:dyDescent="0.15">
      <c r="A33" s="2"/>
      <c r="B33" s="3"/>
      <c r="C33" s="55" t="s">
        <v>36</v>
      </c>
      <c r="D33" s="4" t="s">
        <v>34</v>
      </c>
      <c r="E33" s="47"/>
      <c r="F33" s="48"/>
      <c r="G33" s="1"/>
      <c r="H33" s="65"/>
      <c r="I33" s="66"/>
      <c r="J33" s="66"/>
      <c r="K33" s="66"/>
      <c r="L33" s="66"/>
      <c r="M33" s="66"/>
      <c r="N33" s="66"/>
      <c r="O33" s="67"/>
      <c r="P33" s="1"/>
      <c r="Q33" s="65"/>
      <c r="R33" s="66"/>
      <c r="S33" s="66"/>
      <c r="T33" s="66"/>
      <c r="U33" s="66"/>
      <c r="V33" s="66"/>
      <c r="W33" s="66"/>
      <c r="X33" s="67"/>
      <c r="Y33" s="1"/>
      <c r="Z33" s="1"/>
      <c r="AA33" s="1"/>
    </row>
    <row r="34" spans="1:27" x14ac:dyDescent="0.15">
      <c r="A34" s="2"/>
      <c r="B34" s="3"/>
      <c r="C34" s="45"/>
      <c r="D34" s="4" t="s">
        <v>35</v>
      </c>
      <c r="E34" s="47"/>
      <c r="F34" s="48"/>
      <c r="G34" s="1"/>
      <c r="H34" s="65"/>
      <c r="I34" s="66"/>
      <c r="J34" s="66"/>
      <c r="K34" s="66"/>
      <c r="L34" s="66"/>
      <c r="M34" s="66"/>
      <c r="N34" s="66"/>
      <c r="O34" s="67"/>
      <c r="P34" s="1"/>
      <c r="Q34" s="65"/>
      <c r="R34" s="66"/>
      <c r="S34" s="66"/>
      <c r="T34" s="66"/>
      <c r="U34" s="66"/>
      <c r="V34" s="66"/>
      <c r="W34" s="66"/>
      <c r="X34" s="67"/>
      <c r="Y34" s="1"/>
      <c r="Z34" s="1"/>
      <c r="AA34" s="1"/>
    </row>
    <row r="35" spans="1:27" x14ac:dyDescent="0.15">
      <c r="A35" s="2"/>
      <c r="B35" s="3"/>
      <c r="C35" s="55" t="s">
        <v>37</v>
      </c>
      <c r="D35" s="4" t="s">
        <v>38</v>
      </c>
      <c r="E35" s="47" t="s">
        <v>39</v>
      </c>
      <c r="F35" s="48"/>
      <c r="G35" s="1"/>
      <c r="H35" s="65"/>
      <c r="I35" s="66"/>
      <c r="J35" s="66"/>
      <c r="K35" s="66"/>
      <c r="L35" s="66"/>
      <c r="M35" s="66"/>
      <c r="N35" s="66"/>
      <c r="O35" s="67"/>
      <c r="P35" s="1"/>
      <c r="Q35" s="65"/>
      <c r="R35" s="66"/>
      <c r="S35" s="66"/>
      <c r="T35" s="66"/>
      <c r="U35" s="66"/>
      <c r="V35" s="66"/>
      <c r="W35" s="66"/>
      <c r="X35" s="67"/>
      <c r="Y35" s="1"/>
      <c r="Z35" s="1"/>
      <c r="AA35" s="1"/>
    </row>
    <row r="36" spans="1:27" x14ac:dyDescent="0.15">
      <c r="A36" s="2"/>
      <c r="B36" s="3"/>
      <c r="C36" s="45"/>
      <c r="D36" s="4" t="s">
        <v>40</v>
      </c>
      <c r="E36" s="47"/>
      <c r="F36" s="48"/>
      <c r="G36" s="1"/>
      <c r="H36" s="45"/>
      <c r="I36" s="68"/>
      <c r="J36" s="68"/>
      <c r="K36" s="68"/>
      <c r="L36" s="68"/>
      <c r="M36" s="68"/>
      <c r="N36" s="68"/>
      <c r="O36" s="69"/>
      <c r="P36" s="1"/>
      <c r="Q36" s="45"/>
      <c r="R36" s="68"/>
      <c r="S36" s="68"/>
      <c r="T36" s="68"/>
      <c r="U36" s="68"/>
      <c r="V36" s="68"/>
      <c r="W36" s="68"/>
      <c r="X36" s="69"/>
      <c r="Y36" s="1"/>
      <c r="Z36" s="1"/>
      <c r="AA36" s="1"/>
    </row>
    <row r="37" spans="1:27" x14ac:dyDescent="0.15">
      <c r="A37" s="2"/>
      <c r="B37" s="3"/>
      <c r="C37" s="6" t="s">
        <v>41</v>
      </c>
      <c r="D37" s="4"/>
      <c r="E37" s="47"/>
      <c r="F37" s="48"/>
      <c r="G37" s="1"/>
      <c r="H37" s="7"/>
      <c r="I37" s="7"/>
      <c r="J37" s="7"/>
      <c r="K37" s="7"/>
      <c r="L37" s="7"/>
      <c r="M37" s="7"/>
      <c r="N37" s="7"/>
      <c r="O37" s="7"/>
      <c r="P37" s="2"/>
      <c r="Q37" s="7"/>
      <c r="R37" s="7"/>
      <c r="S37" s="7"/>
      <c r="T37" s="7"/>
      <c r="U37" s="7"/>
      <c r="V37" s="7"/>
      <c r="W37" s="7"/>
      <c r="X37" s="7"/>
      <c r="Y37" s="1"/>
      <c r="Z37" s="1"/>
      <c r="AA37" s="1"/>
    </row>
    <row r="38" spans="1:27" x14ac:dyDescent="0.15">
      <c r="A38" s="2"/>
      <c r="B38" s="3"/>
      <c r="C38" s="49" t="s">
        <v>42</v>
      </c>
      <c r="D38" s="48"/>
      <c r="E38" s="50" t="s">
        <v>43</v>
      </c>
      <c r="F38" s="48"/>
      <c r="G38" s="1"/>
      <c r="H38" s="7"/>
      <c r="I38" s="7"/>
      <c r="J38" s="7"/>
      <c r="K38" s="7"/>
      <c r="L38" s="7"/>
      <c r="M38" s="7"/>
      <c r="N38" s="7"/>
      <c r="O38" s="7"/>
      <c r="P38" s="2"/>
      <c r="Q38" s="7"/>
      <c r="R38" s="7"/>
      <c r="S38" s="7"/>
      <c r="T38" s="7"/>
      <c r="U38" s="7"/>
      <c r="V38" s="7"/>
      <c r="W38" s="7"/>
      <c r="X38" s="7"/>
      <c r="Y38" s="1"/>
      <c r="Z38" s="1"/>
      <c r="AA38" s="1"/>
    </row>
    <row r="39" spans="1:27" x14ac:dyDescent="0.15">
      <c r="A39" s="2"/>
      <c r="B39" s="3"/>
      <c r="C39" s="6" t="s">
        <v>44</v>
      </c>
      <c r="D39" s="4" t="s">
        <v>45</v>
      </c>
      <c r="E39" s="47"/>
      <c r="F39" s="48"/>
      <c r="G39" s="1"/>
      <c r="H39" s="7"/>
      <c r="I39" s="7"/>
      <c r="J39" s="7"/>
      <c r="K39" s="7"/>
      <c r="L39" s="7"/>
      <c r="M39" s="7"/>
      <c r="N39" s="7"/>
      <c r="O39" s="7"/>
      <c r="P39" s="2"/>
      <c r="Q39" s="7"/>
      <c r="R39" s="7"/>
      <c r="S39" s="7"/>
      <c r="T39" s="7"/>
      <c r="U39" s="7"/>
      <c r="V39" s="7"/>
      <c r="W39" s="7"/>
      <c r="X39" s="7"/>
      <c r="Y39" s="1"/>
      <c r="Z39" s="1"/>
      <c r="AA39" s="1"/>
    </row>
    <row r="40" spans="1:27" ht="117.75" customHeight="1" x14ac:dyDescent="0.15">
      <c r="A40" s="2"/>
      <c r="B40" s="3"/>
      <c r="C40" s="8" t="s">
        <v>46</v>
      </c>
      <c r="D40" s="9" t="s">
        <v>47</v>
      </c>
      <c r="E40" s="47" t="s">
        <v>48</v>
      </c>
      <c r="F40" s="48"/>
      <c r="G40" s="2"/>
      <c r="H40" s="7"/>
      <c r="I40" s="7"/>
      <c r="J40" s="7"/>
      <c r="K40" s="7"/>
      <c r="L40" s="7"/>
      <c r="M40" s="7"/>
      <c r="N40" s="7"/>
      <c r="O40" s="7"/>
      <c r="P40" s="2"/>
      <c r="Q40" s="7"/>
      <c r="R40" s="7"/>
      <c r="S40" s="7"/>
      <c r="T40" s="7"/>
      <c r="U40" s="7"/>
      <c r="V40" s="7"/>
      <c r="W40" s="7"/>
      <c r="X40" s="7"/>
      <c r="Y40" s="2"/>
      <c r="Z40" s="2"/>
      <c r="AA40" s="2"/>
    </row>
    <row r="41" spans="1:27" ht="117.75" customHeight="1" x14ac:dyDescent="0.15">
      <c r="A41" s="2"/>
      <c r="B41" s="3"/>
      <c r="C41" s="10" t="s">
        <v>49</v>
      </c>
      <c r="D41" s="9" t="s">
        <v>50</v>
      </c>
      <c r="E41" s="47" t="s">
        <v>51</v>
      </c>
      <c r="F41" s="48"/>
      <c r="G41" s="2"/>
      <c r="H41" s="7"/>
      <c r="I41" s="7"/>
      <c r="J41" s="7"/>
      <c r="K41" s="7"/>
      <c r="L41" s="7"/>
      <c r="M41" s="7"/>
      <c r="N41" s="7"/>
      <c r="O41" s="7"/>
      <c r="P41" s="2"/>
      <c r="Q41" s="7"/>
      <c r="R41" s="7"/>
      <c r="S41" s="7"/>
      <c r="T41" s="7"/>
      <c r="U41" s="7"/>
      <c r="V41" s="7"/>
      <c r="W41" s="7"/>
      <c r="X41" s="7"/>
      <c r="Y41" s="2"/>
      <c r="Z41" s="2"/>
      <c r="AA41" s="2"/>
    </row>
    <row r="42" spans="1:27" ht="120" customHeight="1" x14ac:dyDescent="0.15">
      <c r="A42" s="2"/>
      <c r="B42" s="3"/>
      <c r="C42" s="43" t="s">
        <v>52</v>
      </c>
      <c r="D42" s="11" t="s">
        <v>53</v>
      </c>
      <c r="E42" s="52" t="s">
        <v>54</v>
      </c>
      <c r="F42" s="4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2"/>
      <c r="B43" s="3"/>
      <c r="C43" s="46"/>
      <c r="D43" s="11" t="s">
        <v>55</v>
      </c>
      <c r="E43" s="52" t="s">
        <v>56</v>
      </c>
      <c r="F43" s="4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2"/>
      <c r="B44" s="3"/>
      <c r="C44" s="46"/>
      <c r="D44" s="11" t="s">
        <v>57</v>
      </c>
      <c r="E44" s="52"/>
      <c r="F44" s="4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2"/>
      <c r="B45" s="3"/>
      <c r="C45" s="46"/>
      <c r="D45" s="12" t="s">
        <v>58</v>
      </c>
      <c r="E45" s="52"/>
      <c r="F45" s="4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2"/>
      <c r="B46" s="3"/>
      <c r="C46" s="46"/>
      <c r="D46" s="12" t="s">
        <v>59</v>
      </c>
      <c r="E46" s="52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2"/>
      <c r="B47" s="3"/>
      <c r="C47" s="42"/>
      <c r="D47" s="11" t="s">
        <v>60</v>
      </c>
      <c r="E47" s="52"/>
      <c r="F47" s="4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2"/>
      <c r="B48" s="3"/>
      <c r="C48" s="43" t="s">
        <v>61</v>
      </c>
      <c r="D48" s="4" t="s">
        <v>62</v>
      </c>
      <c r="E48" s="47"/>
      <c r="F48" s="4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2"/>
      <c r="B49" s="3"/>
      <c r="C49" s="46"/>
      <c r="D49" s="4" t="s">
        <v>63</v>
      </c>
      <c r="E49" s="47"/>
      <c r="F49" s="4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2"/>
      <c r="B50" s="3"/>
      <c r="C50" s="42"/>
      <c r="D50" s="4" t="s">
        <v>64</v>
      </c>
      <c r="E50" s="47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2"/>
      <c r="B51" s="3"/>
      <c r="C51" s="54" t="s">
        <v>65</v>
      </c>
      <c r="D51" s="51"/>
      <c r="E51" s="53" t="s">
        <v>66</v>
      </c>
      <c r="F51" s="4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2"/>
      <c r="B52" s="3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2"/>
      <c r="B53" s="3"/>
      <c r="C53" s="49" t="s">
        <v>67</v>
      </c>
      <c r="D53" s="48"/>
      <c r="E53" s="47"/>
      <c r="F53" s="4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2"/>
      <c r="B54" s="3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2"/>
      <c r="B55" s="3"/>
      <c r="C55" s="49" t="s">
        <v>68</v>
      </c>
      <c r="D55" s="48"/>
      <c r="E55" s="47"/>
      <c r="F55" s="4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2"/>
      <c r="B56" s="3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2"/>
      <c r="B57" s="49" t="s">
        <v>69</v>
      </c>
      <c r="C57" s="51"/>
      <c r="D57" s="51"/>
      <c r="E57" s="51"/>
      <c r="F57" s="4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2"/>
      <c r="B58" s="3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2"/>
      <c r="B59" s="3"/>
      <c r="C59" s="6" t="s">
        <v>70</v>
      </c>
      <c r="D59" s="6" t="s">
        <v>19</v>
      </c>
      <c r="E59" s="6" t="s">
        <v>22</v>
      </c>
      <c r="F59" s="6" t="s">
        <v>71</v>
      </c>
      <c r="G59" s="1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2"/>
      <c r="B60" s="3"/>
      <c r="C60" s="13" t="str">
        <f>VLOOKUP($E$5,参照シート!$A$10:$G$15,4,FALSE)</f>
        <v>SS(Level:99)</v>
      </c>
      <c r="D60" s="14"/>
      <c r="E60" s="15" t="s">
        <v>72</v>
      </c>
      <c r="F60" s="15" t="s">
        <v>73</v>
      </c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15">
      <c r="A61" s="2"/>
      <c r="B61" s="3"/>
      <c r="C61" s="13" t="str">
        <f>VLOOKUP($E$5,参照シート!$A$10:$G$15,5,FALSE)</f>
        <v>S(Level:99)</v>
      </c>
      <c r="D61" s="14"/>
      <c r="E61" s="15" t="s">
        <v>74</v>
      </c>
      <c r="F61" s="15" t="s">
        <v>75</v>
      </c>
      <c r="G61" s="16" t="s">
        <v>76</v>
      </c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45" x14ac:dyDescent="0.15">
      <c r="A62" s="2"/>
      <c r="B62" s="3"/>
      <c r="C62" s="13" t="str">
        <f>VLOOKUP($E$5,参照シート!$A$10:$G$15,6,FALSE)</f>
        <v>S(Level:99)</v>
      </c>
      <c r="D62" s="14"/>
      <c r="E62" s="15" t="s">
        <v>77</v>
      </c>
      <c r="F62" s="15" t="s">
        <v>78</v>
      </c>
      <c r="G62" s="16" t="s">
        <v>76</v>
      </c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0" x14ac:dyDescent="0.15">
      <c r="A63" s="2"/>
      <c r="B63" s="3"/>
      <c r="C63" s="13" t="str">
        <f>VLOOKUP($E$5,参照シート!$A$10:$G$15,7,FALSE)</f>
        <v>SSS(Level:99)</v>
      </c>
      <c r="D63" s="14"/>
      <c r="E63" s="15" t="s">
        <v>79</v>
      </c>
      <c r="F63" s="15" t="s">
        <v>80</v>
      </c>
      <c r="G63" s="1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2"/>
      <c r="B64" s="3"/>
      <c r="C64" s="17"/>
      <c r="D64" s="17"/>
      <c r="E64" s="17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2"/>
      <c r="B65" s="3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2"/>
      <c r="B66" s="18" t="s">
        <v>81</v>
      </c>
      <c r="C66" s="19"/>
      <c r="D66" s="19"/>
      <c r="E66" s="19"/>
      <c r="F66" s="2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2"/>
      <c r="B67" s="3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2"/>
      <c r="B68" s="3"/>
      <c r="C68" s="49" t="s">
        <v>82</v>
      </c>
      <c r="D68" s="51"/>
      <c r="E68" s="51"/>
      <c r="F68" s="4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2"/>
      <c r="B69" s="3"/>
      <c r="C69" s="6" t="s">
        <v>19</v>
      </c>
      <c r="D69" s="6" t="s">
        <v>22</v>
      </c>
      <c r="E69" s="6" t="s">
        <v>83</v>
      </c>
      <c r="F69" s="6" t="s">
        <v>84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25" x14ac:dyDescent="0.15">
      <c r="A70" s="2"/>
      <c r="B70" s="3"/>
      <c r="C70" s="21"/>
      <c r="D70" s="22" t="s">
        <v>196</v>
      </c>
      <c r="E70" s="22" t="s">
        <v>199</v>
      </c>
      <c r="F70" s="23" t="s">
        <v>203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25" x14ac:dyDescent="0.15">
      <c r="A71" s="2"/>
      <c r="B71" s="3"/>
      <c r="C71" s="24"/>
      <c r="D71" s="23" t="s">
        <v>197</v>
      </c>
      <c r="E71" s="22" t="s">
        <v>200</v>
      </c>
      <c r="F71" s="23" t="s">
        <v>204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15">
      <c r="A72" s="2"/>
      <c r="B72" s="3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2"/>
      <c r="B73" s="3"/>
      <c r="C73" s="49" t="s">
        <v>85</v>
      </c>
      <c r="D73" s="51"/>
      <c r="E73" s="51"/>
      <c r="F73" s="4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2"/>
      <c r="B74" s="3"/>
      <c r="C74" s="6" t="s">
        <v>19</v>
      </c>
      <c r="D74" s="6" t="s">
        <v>22</v>
      </c>
      <c r="E74" s="6" t="s">
        <v>83</v>
      </c>
      <c r="F74" s="6" t="s">
        <v>84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5" x14ac:dyDescent="0.15">
      <c r="A75" s="2"/>
      <c r="B75" s="3"/>
      <c r="C75" s="21"/>
      <c r="D75" s="22" t="s">
        <v>194</v>
      </c>
      <c r="E75" s="22" t="s">
        <v>202</v>
      </c>
      <c r="F75" s="23" t="s">
        <v>205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5" x14ac:dyDescent="0.15">
      <c r="A76" s="2"/>
      <c r="B76" s="3"/>
      <c r="C76" s="24"/>
      <c r="D76" s="23" t="s">
        <v>195</v>
      </c>
      <c r="E76" s="22" t="s">
        <v>201</v>
      </c>
      <c r="F76" s="23" t="s">
        <v>206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15">
      <c r="A77" s="2"/>
      <c r="B77" s="3"/>
      <c r="C77" s="3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15">
      <c r="A78" s="2"/>
      <c r="B78" s="3"/>
      <c r="C78" s="49" t="s">
        <v>86</v>
      </c>
      <c r="D78" s="51"/>
      <c r="E78" s="51"/>
      <c r="F78" s="4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2"/>
      <c r="B79" s="3"/>
      <c r="C79" s="6" t="s">
        <v>19</v>
      </c>
      <c r="D79" s="6" t="s">
        <v>22</v>
      </c>
      <c r="E79" s="6" t="s">
        <v>83</v>
      </c>
      <c r="F79" s="6" t="s">
        <v>84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25" x14ac:dyDescent="0.15">
      <c r="A80" s="2"/>
      <c r="B80" s="3"/>
      <c r="C80" s="21"/>
      <c r="D80" s="24" t="s">
        <v>207</v>
      </c>
      <c r="E80" s="22" t="s">
        <v>198</v>
      </c>
      <c r="F80" s="23" t="s">
        <v>210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0" x14ac:dyDescent="0.15">
      <c r="A81" s="2"/>
      <c r="B81" s="3"/>
      <c r="C81" s="24"/>
      <c r="D81" s="24" t="s">
        <v>208</v>
      </c>
      <c r="E81" s="22" t="s">
        <v>87</v>
      </c>
      <c r="F81" s="23" t="s">
        <v>209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 x14ac:dyDescent="0.15">
      <c r="A82" s="2"/>
      <c r="B82" s="3"/>
      <c r="C82" s="3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15">
      <c r="A83" s="2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</sheetData>
  <mergeCells count="76">
    <mergeCell ref="C20:C25"/>
    <mergeCell ref="C13:C19"/>
    <mergeCell ref="E18:F18"/>
    <mergeCell ref="E22:F22"/>
    <mergeCell ref="E21:F21"/>
    <mergeCell ref="E23:F23"/>
    <mergeCell ref="E20:F20"/>
    <mergeCell ref="E19:F19"/>
    <mergeCell ref="E24:F24"/>
    <mergeCell ref="E14:F14"/>
    <mergeCell ref="E25:F25"/>
    <mergeCell ref="H3:O18"/>
    <mergeCell ref="Q3:X18"/>
    <mergeCell ref="Q2:X2"/>
    <mergeCell ref="H2:O2"/>
    <mergeCell ref="Q21:X36"/>
    <mergeCell ref="Q20:X20"/>
    <mergeCell ref="H21:O36"/>
    <mergeCell ref="H20:O20"/>
    <mergeCell ref="C12:D12"/>
    <mergeCell ref="A1:F1"/>
    <mergeCell ref="B3:F3"/>
    <mergeCell ref="E17:F17"/>
    <mergeCell ref="E16:F16"/>
    <mergeCell ref="E15:F15"/>
    <mergeCell ref="E5:F5"/>
    <mergeCell ref="E7:F7"/>
    <mergeCell ref="E6:F6"/>
    <mergeCell ref="C6:D6"/>
    <mergeCell ref="C5:D5"/>
    <mergeCell ref="E13:F13"/>
    <mergeCell ref="E12:F12"/>
    <mergeCell ref="C7:D7"/>
    <mergeCell ref="B10:F10"/>
    <mergeCell ref="E26:F26"/>
    <mergeCell ref="E36:F36"/>
    <mergeCell ref="E33:F33"/>
    <mergeCell ref="E29:F29"/>
    <mergeCell ref="E32:F32"/>
    <mergeCell ref="E34:F34"/>
    <mergeCell ref="E51:F51"/>
    <mergeCell ref="C51:D51"/>
    <mergeCell ref="C33:C34"/>
    <mergeCell ref="C35:C36"/>
    <mergeCell ref="E27:F27"/>
    <mergeCell ref="E31:F31"/>
    <mergeCell ref="E44:F44"/>
    <mergeCell ref="E46:F46"/>
    <mergeCell ref="E45:F45"/>
    <mergeCell ref="E41:F41"/>
    <mergeCell ref="E43:F43"/>
    <mergeCell ref="E42:F42"/>
    <mergeCell ref="C78:F78"/>
    <mergeCell ref="C73:F73"/>
    <mergeCell ref="C68:F68"/>
    <mergeCell ref="C53:D53"/>
    <mergeCell ref="C55:D55"/>
    <mergeCell ref="E55:F55"/>
    <mergeCell ref="E53:F53"/>
    <mergeCell ref="B57:F57"/>
    <mergeCell ref="C29:C30"/>
    <mergeCell ref="C26:C27"/>
    <mergeCell ref="C31:C32"/>
    <mergeCell ref="C48:C50"/>
    <mergeCell ref="E48:F48"/>
    <mergeCell ref="E40:F40"/>
    <mergeCell ref="E39:F39"/>
    <mergeCell ref="C38:D38"/>
    <mergeCell ref="E38:F38"/>
    <mergeCell ref="E50:F50"/>
    <mergeCell ref="E49:F49"/>
    <mergeCell ref="C42:C47"/>
    <mergeCell ref="E47:F47"/>
    <mergeCell ref="E35:F35"/>
    <mergeCell ref="E37:F37"/>
    <mergeCell ref="E30:F30"/>
  </mergeCells>
  <phoneticPr fontId="11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25" t="s">
        <v>88</v>
      </c>
      <c r="C2" s="25" t="s">
        <v>19</v>
      </c>
      <c r="D2" s="25" t="s">
        <v>22</v>
      </c>
      <c r="E2" s="25" t="s">
        <v>89</v>
      </c>
      <c r="F2" s="25" t="s">
        <v>90</v>
      </c>
      <c r="G2" s="25" t="s">
        <v>91</v>
      </c>
      <c r="H2" s="25" t="s">
        <v>92</v>
      </c>
    </row>
    <row r="3" spans="2:8" ht="15" customHeight="1" x14ac:dyDescent="0.15">
      <c r="B3" s="25"/>
      <c r="C3" s="25"/>
      <c r="D3" s="25"/>
      <c r="E3" s="25"/>
      <c r="F3" s="25"/>
      <c r="G3" s="25"/>
      <c r="H3" s="25"/>
    </row>
    <row r="4" spans="2:8" ht="15" customHeight="1" x14ac:dyDescent="0.15">
      <c r="B4" s="25"/>
      <c r="C4" s="25"/>
      <c r="D4" s="25"/>
      <c r="E4" s="25"/>
      <c r="F4" s="25"/>
      <c r="G4" s="25"/>
      <c r="H4" s="25"/>
    </row>
    <row r="5" spans="2:8" ht="15" customHeight="1" x14ac:dyDescent="0.15">
      <c r="B5" s="25"/>
      <c r="C5" s="25"/>
      <c r="D5" s="25"/>
      <c r="E5" s="25"/>
      <c r="F5" s="25"/>
      <c r="G5" s="25"/>
      <c r="H5" s="25"/>
    </row>
    <row r="6" spans="2:8" ht="15" customHeight="1" x14ac:dyDescent="0.15">
      <c r="B6" s="25"/>
      <c r="C6" s="25"/>
      <c r="D6" s="25"/>
      <c r="E6" s="25"/>
      <c r="F6" s="25"/>
      <c r="G6" s="25"/>
      <c r="H6" s="25"/>
    </row>
    <row r="7" spans="2:8" ht="15" customHeight="1" x14ac:dyDescent="0.15">
      <c r="B7" s="25"/>
      <c r="C7" s="25"/>
      <c r="D7" s="25"/>
      <c r="E7" s="25"/>
      <c r="F7" s="25"/>
      <c r="G7" s="25"/>
      <c r="H7" s="25"/>
    </row>
    <row r="8" spans="2:8" ht="15" customHeight="1" x14ac:dyDescent="0.15">
      <c r="B8" s="25"/>
      <c r="C8" s="25"/>
      <c r="D8" s="25"/>
      <c r="E8" s="25"/>
      <c r="F8" s="25"/>
      <c r="G8" s="25"/>
      <c r="H8" s="25"/>
    </row>
    <row r="9" spans="2:8" ht="15" customHeight="1" x14ac:dyDescent="0.15">
      <c r="B9" s="25"/>
      <c r="C9" s="25"/>
      <c r="D9" s="25"/>
      <c r="E9" s="25"/>
      <c r="F9" s="25"/>
      <c r="G9" s="25"/>
      <c r="H9" s="25"/>
    </row>
    <row r="10" spans="2:8" ht="15" customHeight="1" x14ac:dyDescent="0.15">
      <c r="B10" s="25"/>
      <c r="C10" s="25"/>
      <c r="D10" s="25"/>
      <c r="E10" s="25"/>
      <c r="F10" s="25"/>
      <c r="G10" s="25"/>
      <c r="H10" s="25"/>
    </row>
    <row r="11" spans="2:8" ht="15" customHeight="1" x14ac:dyDescent="0.15">
      <c r="B11" s="25"/>
      <c r="C11" s="25"/>
      <c r="D11" s="25"/>
      <c r="E11" s="25"/>
      <c r="F11" s="25"/>
      <c r="G11" s="25"/>
      <c r="H11" s="25"/>
    </row>
    <row r="12" spans="2:8" ht="15" customHeight="1" x14ac:dyDescent="0.15">
      <c r="B12" s="25"/>
      <c r="C12" s="25"/>
      <c r="D12" s="25"/>
      <c r="E12" s="25"/>
      <c r="F12" s="25"/>
      <c r="G12" s="25"/>
      <c r="H12" s="25"/>
    </row>
    <row r="13" spans="2:8" ht="15" customHeight="1" x14ac:dyDescent="0.15">
      <c r="B13" s="25"/>
      <c r="C13" s="25"/>
      <c r="D13" s="25"/>
      <c r="E13" s="25"/>
      <c r="F13" s="25"/>
      <c r="G13" s="25"/>
      <c r="H13" s="25"/>
    </row>
    <row r="14" spans="2:8" ht="15" customHeight="1" x14ac:dyDescent="0.15">
      <c r="B14" s="25"/>
      <c r="C14" s="25"/>
      <c r="D14" s="25"/>
      <c r="E14" s="25"/>
      <c r="F14" s="25"/>
      <c r="G14" s="25"/>
      <c r="H14" s="25"/>
    </row>
    <row r="15" spans="2:8" ht="15" customHeight="1" x14ac:dyDescent="0.15">
      <c r="B15" s="25"/>
      <c r="C15" s="25"/>
      <c r="D15" s="25"/>
      <c r="E15" s="25"/>
      <c r="F15" s="25"/>
      <c r="G15" s="25"/>
      <c r="H15" s="25"/>
    </row>
    <row r="16" spans="2:8" ht="15" customHeight="1" x14ac:dyDescent="0.15">
      <c r="B16" s="25"/>
      <c r="C16" s="25"/>
      <c r="D16" s="25"/>
      <c r="E16" s="25"/>
      <c r="F16" s="25"/>
      <c r="G16" s="25"/>
      <c r="H16" s="25"/>
    </row>
    <row r="17" spans="2:8" ht="15" customHeight="1" x14ac:dyDescent="0.15">
      <c r="B17" s="25"/>
      <c r="C17" s="25"/>
      <c r="D17" s="25"/>
      <c r="E17" s="25"/>
      <c r="F17" s="25"/>
      <c r="G17" s="25"/>
      <c r="H17" s="25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x14ac:dyDescent="0.15">
      <c r="B40" s="1"/>
      <c r="C40" s="1"/>
      <c r="D40" s="1"/>
      <c r="E40" s="1"/>
      <c r="F40" s="1"/>
      <c r="G40" s="1"/>
      <c r="H40" s="1"/>
    </row>
    <row r="41" spans="2:8" x14ac:dyDescent="0.15">
      <c r="B41" s="1"/>
      <c r="C41" s="1"/>
      <c r="D41" s="1"/>
      <c r="E41" s="1"/>
      <c r="F41" s="1"/>
      <c r="G41" s="1"/>
      <c r="H41" s="1"/>
    </row>
    <row r="42" spans="2:8" x14ac:dyDescent="0.15">
      <c r="B42" s="1"/>
      <c r="C42" s="1"/>
      <c r="D42" s="1"/>
      <c r="E42" s="1"/>
      <c r="F42" s="1"/>
      <c r="G42" s="1"/>
      <c r="H42" s="1"/>
    </row>
    <row r="43" spans="2:8" x14ac:dyDescent="0.15">
      <c r="B43" s="1"/>
      <c r="C43" s="1"/>
      <c r="D43" s="1"/>
      <c r="E43" s="1"/>
      <c r="F43" s="1"/>
      <c r="G43" s="1"/>
      <c r="H43" s="1"/>
    </row>
    <row r="44" spans="2:8" x14ac:dyDescent="0.15">
      <c r="B44" s="1"/>
      <c r="C44" s="1"/>
      <c r="D44" s="1"/>
      <c r="E44" s="1"/>
      <c r="F44" s="1"/>
      <c r="G44" s="1"/>
      <c r="H44" s="1"/>
    </row>
    <row r="45" spans="2:8" x14ac:dyDescent="0.15">
      <c r="B45" s="1"/>
      <c r="C45" s="1"/>
      <c r="D45" s="1"/>
      <c r="E45" s="1"/>
      <c r="F45" s="1"/>
      <c r="G45" s="1"/>
      <c r="H45" s="1"/>
    </row>
    <row r="46" spans="2:8" x14ac:dyDescent="0.15">
      <c r="B46" s="1"/>
      <c r="C46" s="1"/>
      <c r="D46" s="1"/>
      <c r="E46" s="1"/>
      <c r="F46" s="1"/>
      <c r="G46" s="1"/>
      <c r="H46" s="1"/>
    </row>
    <row r="47" spans="2:8" x14ac:dyDescent="0.15">
      <c r="B47" s="1"/>
      <c r="C47" s="1"/>
      <c r="D47" s="1"/>
      <c r="E47" s="1"/>
      <c r="F47" s="1"/>
      <c r="G47" s="1"/>
      <c r="H47" s="1"/>
    </row>
    <row r="48" spans="2:8" x14ac:dyDescent="0.15">
      <c r="B48" s="1"/>
      <c r="C48" s="1"/>
      <c r="D48" s="1"/>
      <c r="E48" s="1"/>
      <c r="F48" s="1"/>
      <c r="G48" s="1"/>
      <c r="H48" s="1"/>
    </row>
    <row r="49" spans="2:8" x14ac:dyDescent="0.15">
      <c r="B49" s="1"/>
      <c r="C49" s="1"/>
      <c r="D49" s="1"/>
      <c r="E49" s="1"/>
      <c r="F49" s="1"/>
      <c r="G49" s="1"/>
      <c r="H49" s="1"/>
    </row>
    <row r="50" spans="2:8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5" t="s">
        <v>93</v>
      </c>
      <c r="B1" s="1"/>
      <c r="C1" s="1"/>
      <c r="D1" s="1"/>
      <c r="E1" s="1"/>
      <c r="F1" s="1"/>
      <c r="G1" s="1"/>
    </row>
    <row r="2" spans="1:15" ht="15" customHeight="1" x14ac:dyDescent="0.15">
      <c r="A2" s="5" t="s">
        <v>15</v>
      </c>
      <c r="B2" s="1"/>
      <c r="C2" s="1"/>
      <c r="D2" s="1"/>
      <c r="E2" s="2"/>
      <c r="F2" s="2"/>
      <c r="G2" s="2"/>
      <c r="I2" s="2"/>
      <c r="J2" s="2"/>
    </row>
    <row r="3" spans="1:15" ht="15" customHeight="1" x14ac:dyDescent="0.15">
      <c r="A3" s="5" t="s">
        <v>14</v>
      </c>
      <c r="B3" s="1"/>
      <c r="C3" s="1"/>
      <c r="D3" s="2"/>
      <c r="E3" s="2"/>
      <c r="F3" s="2"/>
      <c r="G3" s="2"/>
      <c r="H3" s="2"/>
      <c r="I3" s="2"/>
      <c r="J3" s="2"/>
    </row>
    <row r="4" spans="1:15" ht="15" customHeight="1" x14ac:dyDescent="0.15">
      <c r="A4" s="5" t="s">
        <v>5</v>
      </c>
      <c r="B4" s="1"/>
      <c r="C4" s="1"/>
      <c r="D4" s="2"/>
      <c r="E4" s="2"/>
      <c r="F4" s="2"/>
      <c r="G4" s="2"/>
      <c r="H4" s="2"/>
      <c r="I4" s="2"/>
      <c r="J4" s="2"/>
    </row>
    <row r="5" spans="1:15" ht="15" customHeight="1" x14ac:dyDescent="0.15">
      <c r="A5" s="5" t="s">
        <v>94</v>
      </c>
      <c r="B5" s="1"/>
      <c r="C5" s="1"/>
      <c r="D5" s="2"/>
      <c r="E5" s="2"/>
      <c r="F5" s="2"/>
      <c r="G5" s="2"/>
      <c r="H5" s="2"/>
      <c r="I5" s="2"/>
      <c r="J5" s="2"/>
    </row>
    <row r="6" spans="1:15" ht="15" customHeight="1" x14ac:dyDescent="0.15">
      <c r="A6" s="5" t="s">
        <v>95</v>
      </c>
      <c r="B6" s="1"/>
      <c r="C6" s="1"/>
      <c r="D6" s="2"/>
      <c r="E6" s="2"/>
      <c r="F6" s="2"/>
      <c r="G6" s="2"/>
      <c r="H6" s="2"/>
      <c r="I6" s="2"/>
      <c r="J6" s="2"/>
    </row>
    <row r="7" spans="1:15" ht="15" customHeight="1" x14ac:dyDescent="0.15">
      <c r="A7" s="5" t="s">
        <v>96</v>
      </c>
      <c r="B7" s="1"/>
      <c r="C7" s="1"/>
      <c r="D7" s="2"/>
      <c r="E7" s="2"/>
      <c r="F7" s="2"/>
      <c r="G7" s="2"/>
      <c r="H7" s="2"/>
      <c r="I7" s="2"/>
      <c r="J7" s="2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5" t="s">
        <v>6</v>
      </c>
      <c r="B9" s="1"/>
      <c r="C9" s="1"/>
      <c r="D9" s="5" t="s">
        <v>97</v>
      </c>
      <c r="E9" s="5" t="s">
        <v>98</v>
      </c>
      <c r="F9" s="5" t="s">
        <v>99</v>
      </c>
      <c r="G9" s="5" t="s">
        <v>100</v>
      </c>
      <c r="H9" s="5" t="s">
        <v>101</v>
      </c>
      <c r="I9" s="5" t="s">
        <v>102</v>
      </c>
      <c r="J9" s="5" t="s">
        <v>103</v>
      </c>
      <c r="K9" s="5" t="s">
        <v>104</v>
      </c>
      <c r="L9" s="5" t="s">
        <v>105</v>
      </c>
      <c r="M9" s="5" t="s">
        <v>106</v>
      </c>
      <c r="N9" s="5" t="s">
        <v>107</v>
      </c>
      <c r="O9" s="5" t="s">
        <v>9</v>
      </c>
    </row>
    <row r="10" spans="1:15" ht="15" customHeight="1" x14ac:dyDescent="0.15">
      <c r="A10" s="5" t="s">
        <v>15</v>
      </c>
      <c r="B10" s="5" t="s">
        <v>108</v>
      </c>
      <c r="C10" s="5" t="s">
        <v>109</v>
      </c>
      <c r="D10" s="5" t="s">
        <v>110</v>
      </c>
      <c r="E10" s="5" t="s">
        <v>110</v>
      </c>
      <c r="F10" s="5" t="s">
        <v>111</v>
      </c>
      <c r="G10" s="5" t="s">
        <v>112</v>
      </c>
      <c r="H10" s="2" t="s">
        <v>113</v>
      </c>
      <c r="I10" s="2" t="s">
        <v>113</v>
      </c>
      <c r="J10" s="2" t="s">
        <v>113</v>
      </c>
      <c r="K10" s="2" t="s">
        <v>113</v>
      </c>
      <c r="L10" s="2" t="s">
        <v>114</v>
      </c>
      <c r="M10" s="2" t="s">
        <v>114</v>
      </c>
      <c r="N10" s="2" t="s">
        <v>114</v>
      </c>
      <c r="O10" s="2" t="s">
        <v>115</v>
      </c>
    </row>
    <row r="11" spans="1:15" ht="15" customHeight="1" x14ac:dyDescent="0.15">
      <c r="A11" s="5" t="s">
        <v>14</v>
      </c>
      <c r="B11" s="5" t="s">
        <v>108</v>
      </c>
      <c r="C11" s="5" t="s">
        <v>116</v>
      </c>
      <c r="D11" s="5" t="s">
        <v>112</v>
      </c>
      <c r="E11" s="5" t="s">
        <v>112</v>
      </c>
      <c r="F11" s="5" t="s">
        <v>112</v>
      </c>
      <c r="G11" s="5" t="s">
        <v>117</v>
      </c>
      <c r="H11" s="2" t="s">
        <v>113</v>
      </c>
      <c r="I11" s="2" t="s">
        <v>113</v>
      </c>
      <c r="J11" s="2" t="s">
        <v>113</v>
      </c>
      <c r="K11" s="2" t="s">
        <v>114</v>
      </c>
      <c r="L11" s="2" t="s">
        <v>114</v>
      </c>
      <c r="M11" s="2" t="s">
        <v>114</v>
      </c>
      <c r="N11" s="2" t="s">
        <v>113</v>
      </c>
      <c r="O11" s="2" t="s">
        <v>115</v>
      </c>
    </row>
    <row r="12" spans="1:15" ht="15" customHeight="1" x14ac:dyDescent="0.15">
      <c r="A12" s="5" t="s">
        <v>5</v>
      </c>
      <c r="B12" s="5" t="s">
        <v>118</v>
      </c>
      <c r="C12" s="5" t="s">
        <v>119</v>
      </c>
      <c r="D12" s="5" t="s">
        <v>120</v>
      </c>
      <c r="E12" s="5" t="s">
        <v>121</v>
      </c>
      <c r="F12" s="5" t="s">
        <v>121</v>
      </c>
      <c r="G12" s="5" t="s">
        <v>122</v>
      </c>
      <c r="H12" s="2" t="s">
        <v>113</v>
      </c>
      <c r="I12" s="2" t="s">
        <v>114</v>
      </c>
      <c r="J12" s="2" t="s">
        <v>114</v>
      </c>
      <c r="K12" s="2" t="s">
        <v>113</v>
      </c>
      <c r="L12" s="2" t="s">
        <v>113</v>
      </c>
      <c r="M12" s="2" t="s">
        <v>113</v>
      </c>
      <c r="N12" s="2" t="s">
        <v>113</v>
      </c>
      <c r="O12" s="2" t="str">
        <f>CONCATENATE(基礎設計!E21,"襲来！")</f>
        <v>襲来！</v>
      </c>
    </row>
    <row r="13" spans="1:15" ht="15" customHeight="1" x14ac:dyDescent="0.15">
      <c r="A13" s="5" t="s">
        <v>94</v>
      </c>
      <c r="B13" s="5" t="s">
        <v>123</v>
      </c>
      <c r="C13" s="5" t="s">
        <v>11</v>
      </c>
      <c r="D13" s="5" t="s">
        <v>122</v>
      </c>
      <c r="E13" s="5" t="s">
        <v>121</v>
      </c>
      <c r="F13" s="5" t="s">
        <v>120</v>
      </c>
      <c r="G13" s="5" t="s">
        <v>122</v>
      </c>
      <c r="H13" s="2" t="s">
        <v>114</v>
      </c>
      <c r="I13" s="2" t="s">
        <v>113</v>
      </c>
      <c r="J13" s="2" t="s">
        <v>113</v>
      </c>
      <c r="K13" s="2" t="s">
        <v>113</v>
      </c>
      <c r="L13" s="2" t="s">
        <v>113</v>
      </c>
      <c r="M13" s="2" t="s">
        <v>113</v>
      </c>
      <c r="N13" s="2" t="s">
        <v>113</v>
      </c>
      <c r="O13" s="2" t="str">
        <f>CONCATENATE(基礎設計!E21,"襲来！")</f>
        <v>襲来！</v>
      </c>
    </row>
    <row r="14" spans="1:15" ht="15" customHeight="1" x14ac:dyDescent="0.15">
      <c r="A14" s="5" t="s">
        <v>95</v>
      </c>
      <c r="B14" s="5" t="s">
        <v>124</v>
      </c>
      <c r="C14" s="5" t="s">
        <v>12</v>
      </c>
      <c r="D14" s="5" t="s">
        <v>122</v>
      </c>
      <c r="E14" s="5" t="s">
        <v>122</v>
      </c>
      <c r="F14" s="5" t="s">
        <v>122</v>
      </c>
      <c r="G14" s="5" t="s">
        <v>122</v>
      </c>
      <c r="H14" s="2" t="s">
        <v>113</v>
      </c>
      <c r="I14" s="2" t="s">
        <v>114</v>
      </c>
      <c r="J14" s="2" t="s">
        <v>113</v>
      </c>
      <c r="K14" s="2" t="s">
        <v>113</v>
      </c>
      <c r="L14" s="2" t="s">
        <v>113</v>
      </c>
      <c r="M14" s="2" t="s">
        <v>113</v>
      </c>
      <c r="N14" s="2" t="s">
        <v>113</v>
      </c>
      <c r="O14" s="2" t="str">
        <f>CONCATENATE(基礎設計!E21,"チャレンジ")</f>
        <v>チャレンジ</v>
      </c>
    </row>
    <row r="15" spans="1:15" ht="15" customHeight="1" x14ac:dyDescent="0.15">
      <c r="A15" s="5" t="s">
        <v>96</v>
      </c>
      <c r="B15" s="5" t="s">
        <v>125</v>
      </c>
      <c r="C15" s="5" t="s">
        <v>126</v>
      </c>
      <c r="D15" s="5" t="s">
        <v>127</v>
      </c>
      <c r="E15" s="5" t="s">
        <v>127</v>
      </c>
      <c r="F15" s="5" t="s">
        <v>127</v>
      </c>
      <c r="G15" s="5" t="s">
        <v>127</v>
      </c>
      <c r="H15" s="5" t="s">
        <v>127</v>
      </c>
      <c r="I15" s="5" t="s">
        <v>127</v>
      </c>
      <c r="J15" s="5" t="s">
        <v>127</v>
      </c>
      <c r="K15" s="5" t="s">
        <v>127</v>
      </c>
      <c r="L15" s="5" t="s">
        <v>127</v>
      </c>
      <c r="M15" s="5" t="s">
        <v>127</v>
      </c>
      <c r="N15" s="5" t="s">
        <v>127</v>
      </c>
      <c r="O15" s="5" t="s">
        <v>127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5" t="s">
        <v>7</v>
      </c>
      <c r="B17" s="1"/>
      <c r="C17" s="1"/>
      <c r="D17" s="1"/>
      <c r="E17" s="1"/>
      <c r="F17" s="1"/>
      <c r="G17" s="1"/>
    </row>
    <row r="18" spans="1:26" ht="15" customHeight="1" x14ac:dyDescent="0.15">
      <c r="A18" s="5" t="s">
        <v>15</v>
      </c>
      <c r="B18" s="5" t="s">
        <v>128</v>
      </c>
      <c r="C18" s="1"/>
      <c r="D18" s="1"/>
      <c r="E18" s="1"/>
      <c r="F18" s="1"/>
      <c r="G18" s="1"/>
    </row>
    <row r="19" spans="1:26" ht="15" customHeight="1" x14ac:dyDescent="0.15">
      <c r="A19" s="5" t="s">
        <v>14</v>
      </c>
      <c r="B19" s="5" t="s">
        <v>128</v>
      </c>
      <c r="C19" s="1"/>
      <c r="D19" s="1"/>
      <c r="E19" s="1"/>
      <c r="F19" s="1"/>
      <c r="G19" s="1"/>
    </row>
    <row r="20" spans="1:26" ht="15" customHeight="1" x14ac:dyDescent="0.15">
      <c r="A20" s="5" t="s">
        <v>5</v>
      </c>
      <c r="B20" s="5" t="s">
        <v>129</v>
      </c>
      <c r="C20" s="1"/>
      <c r="D20" s="1"/>
      <c r="E20" s="1"/>
      <c r="F20" s="1"/>
      <c r="G20" s="1"/>
    </row>
    <row r="21" spans="1:26" ht="15" customHeight="1" x14ac:dyDescent="0.15">
      <c r="A21" s="5" t="s">
        <v>94</v>
      </c>
      <c r="B21" s="5" t="s">
        <v>130</v>
      </c>
      <c r="C21" s="1"/>
      <c r="D21" s="1"/>
      <c r="E21" s="1"/>
      <c r="F21" s="1"/>
      <c r="G21" s="1"/>
    </row>
    <row r="22" spans="1:26" ht="15" customHeight="1" x14ac:dyDescent="0.15">
      <c r="A22" s="5" t="s">
        <v>95</v>
      </c>
      <c r="B22" s="5" t="s">
        <v>131</v>
      </c>
      <c r="C22" s="1"/>
      <c r="D22" s="1"/>
      <c r="E22" s="1"/>
      <c r="F22" s="1"/>
      <c r="G22" s="1"/>
    </row>
    <row r="23" spans="1:26" ht="15" customHeight="1" x14ac:dyDescent="0.15">
      <c r="A23" s="5" t="s">
        <v>96</v>
      </c>
      <c r="B23" s="5" t="s">
        <v>132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5" t="s">
        <v>133</v>
      </c>
      <c r="B25" s="1"/>
      <c r="C25" s="1"/>
      <c r="D25" s="1"/>
      <c r="E25" s="1"/>
      <c r="F25" s="1"/>
      <c r="G25" s="1"/>
    </row>
    <row r="26" spans="1:26" ht="15" customHeight="1" x14ac:dyDescent="0.15">
      <c r="A26" s="2" t="s">
        <v>134</v>
      </c>
      <c r="B26" s="1"/>
      <c r="C26" s="1"/>
      <c r="D26" s="1"/>
      <c r="E26" s="1"/>
      <c r="F26" s="1"/>
      <c r="G26" s="1"/>
    </row>
    <row r="27" spans="1:26" ht="15" customHeight="1" x14ac:dyDescent="0.15">
      <c r="A27" s="5" t="s">
        <v>135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15">
      <c r="A28" s="2" t="s">
        <v>136</v>
      </c>
      <c r="B28" s="1"/>
      <c r="C28" s="1"/>
      <c r="D28" s="1"/>
      <c r="E28" s="1"/>
      <c r="F28" s="1"/>
      <c r="G28" s="1"/>
    </row>
    <row r="29" spans="1:26" ht="15" customHeight="1" x14ac:dyDescent="0.15">
      <c r="A29" s="2" t="s">
        <v>137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15">
      <c r="A30" s="2" t="s">
        <v>43</v>
      </c>
      <c r="B30" s="1"/>
      <c r="C30" s="1"/>
      <c r="D30" s="1"/>
      <c r="E30" s="1"/>
      <c r="F30" s="1"/>
      <c r="G30" s="1"/>
    </row>
    <row r="31" spans="1:26" ht="15" customHeight="1" x14ac:dyDescent="0.15">
      <c r="A31" s="2" t="s">
        <v>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15">
      <c r="A32" s="2" t="s">
        <v>139</v>
      </c>
      <c r="B32" s="1"/>
      <c r="C32" s="1"/>
      <c r="D32" s="1"/>
      <c r="E32" s="1"/>
      <c r="F32" s="1"/>
      <c r="G32" s="1"/>
    </row>
    <row r="33" spans="1:26" ht="15" customHeight="1" x14ac:dyDescent="0.15">
      <c r="A33" s="2" t="s">
        <v>140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15">
      <c r="A34" s="2" t="s">
        <v>141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2" t="s">
        <v>89</v>
      </c>
      <c r="B36" s="1"/>
      <c r="C36" s="1"/>
      <c r="D36" s="1"/>
      <c r="E36" s="1"/>
      <c r="F36" s="1"/>
      <c r="G36" s="1"/>
    </row>
    <row r="37" spans="1:26" ht="15" customHeight="1" x14ac:dyDescent="0.15">
      <c r="A37" s="2" t="s">
        <v>142</v>
      </c>
      <c r="B37" s="1"/>
      <c r="C37" s="1"/>
      <c r="D37" s="1"/>
      <c r="E37" s="1"/>
      <c r="F37" s="1"/>
      <c r="G37" s="1"/>
    </row>
    <row r="38" spans="1:26" ht="15" customHeight="1" x14ac:dyDescent="0.15">
      <c r="A38" s="2" t="s">
        <v>143</v>
      </c>
      <c r="B38" s="1"/>
      <c r="C38" s="1"/>
      <c r="D38" s="1"/>
      <c r="E38" s="1"/>
      <c r="F38" s="1"/>
      <c r="G38" s="1"/>
    </row>
    <row r="39" spans="1:26" ht="15" customHeight="1" x14ac:dyDescent="0.15">
      <c r="A39" s="2" t="s">
        <v>144</v>
      </c>
      <c r="B39" s="1"/>
      <c r="C39" s="1"/>
      <c r="D39" s="1"/>
      <c r="E39" s="1"/>
      <c r="F39" s="1"/>
      <c r="G39" s="1"/>
    </row>
    <row r="40" spans="1:26" ht="15" customHeight="1" x14ac:dyDescent="0.15">
      <c r="A40" s="2" t="s">
        <v>24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145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146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147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148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149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150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151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152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153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154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155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156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157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158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159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160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161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162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163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164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2.5" customHeight="1" x14ac:dyDescent="0.15">
      <c r="A2" s="26"/>
      <c r="B2" s="77" t="s">
        <v>165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28"/>
      <c r="Q2" s="28"/>
      <c r="R2" s="26"/>
      <c r="S2" s="26"/>
      <c r="T2" s="26"/>
      <c r="U2" s="26"/>
      <c r="V2" s="26"/>
      <c r="W2" s="26"/>
      <c r="X2" s="26"/>
      <c r="Y2" s="26"/>
      <c r="Z2" s="26"/>
    </row>
    <row r="3" spans="1:26" ht="22.5" customHeight="1" x14ac:dyDescent="0.15">
      <c r="A3" s="26"/>
      <c r="B3" s="29" t="s">
        <v>166</v>
      </c>
      <c r="C3" s="29" t="s">
        <v>167</v>
      </c>
      <c r="D3" s="29" t="s">
        <v>22</v>
      </c>
      <c r="E3" s="29" t="s">
        <v>168</v>
      </c>
      <c r="F3" s="29" t="s">
        <v>169</v>
      </c>
      <c r="G3" s="29" t="s">
        <v>170</v>
      </c>
      <c r="H3" s="29" t="s">
        <v>171</v>
      </c>
      <c r="I3" s="29" t="s">
        <v>172</v>
      </c>
      <c r="J3" s="29" t="s">
        <v>173</v>
      </c>
      <c r="K3" s="29" t="s">
        <v>174</v>
      </c>
      <c r="L3" s="29" t="s">
        <v>175</v>
      </c>
      <c r="M3" s="29" t="s">
        <v>176</v>
      </c>
      <c r="N3" s="29" t="s">
        <v>177</v>
      </c>
      <c r="O3" s="29" t="s">
        <v>178</v>
      </c>
      <c r="P3" s="29" t="s">
        <v>179</v>
      </c>
      <c r="Q3" s="29" t="s">
        <v>180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 ht="22.5" customHeight="1" x14ac:dyDescent="0.15">
      <c r="A4" s="26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76"/>
      <c r="P4" s="31"/>
      <c r="Q4" s="31"/>
      <c r="R4" s="26"/>
      <c r="S4" s="26"/>
      <c r="T4" s="26"/>
      <c r="U4" s="26"/>
      <c r="V4" s="26"/>
      <c r="W4" s="26"/>
      <c r="X4" s="26"/>
      <c r="Y4" s="26"/>
      <c r="Z4" s="26"/>
    </row>
    <row r="5" spans="1:26" ht="22.5" customHeight="1" x14ac:dyDescent="0.15">
      <c r="A5" s="26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46"/>
      <c r="P5" s="31"/>
      <c r="Q5" s="31"/>
      <c r="R5" s="26"/>
      <c r="S5" s="26"/>
      <c r="T5" s="26"/>
      <c r="U5" s="26"/>
      <c r="V5" s="26"/>
      <c r="W5" s="26"/>
      <c r="X5" s="26"/>
      <c r="Y5" s="26"/>
      <c r="Z5" s="26"/>
    </row>
    <row r="6" spans="1:26" ht="22.5" customHeight="1" x14ac:dyDescent="0.15">
      <c r="A6" s="26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46"/>
      <c r="P6" s="31"/>
      <c r="Q6" s="31"/>
      <c r="R6" s="26"/>
      <c r="S6" s="26"/>
      <c r="T6" s="26"/>
      <c r="U6" s="26"/>
      <c r="V6" s="26"/>
      <c r="W6" s="26"/>
      <c r="X6" s="26"/>
      <c r="Y6" s="26"/>
      <c r="Z6" s="26"/>
    </row>
    <row r="7" spans="1:26" ht="22.5" customHeight="1" x14ac:dyDescent="0.15">
      <c r="A7" s="26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42"/>
      <c r="P7" s="31"/>
      <c r="Q7" s="31"/>
      <c r="R7" s="26"/>
      <c r="S7" s="26"/>
      <c r="T7" s="26"/>
      <c r="U7" s="26"/>
      <c r="V7" s="26"/>
      <c r="W7" s="26"/>
      <c r="X7" s="26"/>
      <c r="Y7" s="26"/>
      <c r="Z7" s="26"/>
    </row>
    <row r="8" spans="1:26" ht="22.5" customHeight="1" x14ac:dyDescent="0.15">
      <c r="A8" s="26"/>
      <c r="B8" s="26"/>
      <c r="C8" s="32"/>
      <c r="D8" s="32"/>
      <c r="E8" s="33" t="s">
        <v>181</v>
      </c>
      <c r="F8" s="33">
        <f>SUM(F4:F7)</f>
        <v>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2.5" customHeight="1" x14ac:dyDescent="0.15">
      <c r="A9" s="26"/>
      <c r="B9" s="26"/>
      <c r="C9" s="32"/>
      <c r="D9" s="32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2.5" customHeight="1" x14ac:dyDescent="0.15">
      <c r="A10" s="26"/>
      <c r="B10" s="28" t="s">
        <v>182</v>
      </c>
      <c r="C10" s="28"/>
      <c r="D10" s="28"/>
      <c r="E10" s="28" t="s">
        <v>183</v>
      </c>
      <c r="F10" s="28"/>
      <c r="G10" s="28"/>
      <c r="H10" s="28"/>
      <c r="I10" s="28"/>
      <c r="J10" s="28"/>
      <c r="K10" s="28"/>
      <c r="L10" s="28"/>
      <c r="M10" s="28"/>
      <c r="N10" s="28"/>
      <c r="O10" s="26"/>
      <c r="P10" s="28" t="s">
        <v>184</v>
      </c>
      <c r="Q10" s="28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2.5" customHeight="1" x14ac:dyDescent="0.15">
      <c r="A11" s="26"/>
      <c r="B11" s="34" t="s">
        <v>185</v>
      </c>
      <c r="C11" s="34" t="s">
        <v>186</v>
      </c>
      <c r="D11" s="35"/>
      <c r="E11" s="78" t="s">
        <v>187</v>
      </c>
      <c r="F11" s="51"/>
      <c r="G11" s="51"/>
      <c r="H11" s="51"/>
      <c r="I11" s="51"/>
      <c r="J11" s="51"/>
      <c r="K11" s="51"/>
      <c r="L11" s="51"/>
      <c r="M11" s="51"/>
      <c r="N11" s="48"/>
      <c r="O11" s="26"/>
      <c r="P11" s="73"/>
      <c r="Q11" s="63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2.5" customHeight="1" x14ac:dyDescent="0.15">
      <c r="A12" s="26"/>
      <c r="B12" s="36">
        <v>1</v>
      </c>
      <c r="C12" s="36">
        <v>0</v>
      </c>
      <c r="D12" s="37"/>
      <c r="E12" s="74"/>
      <c r="F12" s="51"/>
      <c r="G12" s="51"/>
      <c r="H12" s="51"/>
      <c r="I12" s="51"/>
      <c r="J12" s="51"/>
      <c r="K12" s="51"/>
      <c r="L12" s="51"/>
      <c r="M12" s="51"/>
      <c r="N12" s="48"/>
      <c r="O12" s="26"/>
      <c r="P12" s="65"/>
      <c r="Q12" s="6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2.5" customHeight="1" x14ac:dyDescent="0.15">
      <c r="A13" s="26"/>
      <c r="B13" s="36">
        <v>2</v>
      </c>
      <c r="C13" s="36">
        <v>0</v>
      </c>
      <c r="D13" s="37"/>
      <c r="E13" s="74"/>
      <c r="F13" s="51"/>
      <c r="G13" s="51"/>
      <c r="H13" s="51"/>
      <c r="I13" s="51"/>
      <c r="J13" s="51"/>
      <c r="K13" s="51"/>
      <c r="L13" s="51"/>
      <c r="M13" s="51"/>
      <c r="N13" s="48"/>
      <c r="O13" s="26"/>
      <c r="P13" s="65"/>
      <c r="Q13" s="6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2.5" customHeight="1" x14ac:dyDescent="0.15">
      <c r="A14" s="26"/>
      <c r="B14" s="36">
        <v>3</v>
      </c>
      <c r="C14" s="36">
        <v>0</v>
      </c>
      <c r="D14" s="37"/>
      <c r="E14" s="74"/>
      <c r="F14" s="51"/>
      <c r="G14" s="51"/>
      <c r="H14" s="51"/>
      <c r="I14" s="51"/>
      <c r="J14" s="51"/>
      <c r="K14" s="51"/>
      <c r="L14" s="51"/>
      <c r="M14" s="51"/>
      <c r="N14" s="48"/>
      <c r="O14" s="26"/>
      <c r="P14" s="65"/>
      <c r="Q14" s="6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2.5" customHeight="1" x14ac:dyDescent="0.15">
      <c r="A15" s="26"/>
      <c r="B15" s="36">
        <v>4</v>
      </c>
      <c r="C15" s="36">
        <v>0</v>
      </c>
      <c r="D15" s="37"/>
      <c r="E15" s="74"/>
      <c r="F15" s="51"/>
      <c r="G15" s="51"/>
      <c r="H15" s="51"/>
      <c r="I15" s="51"/>
      <c r="J15" s="51"/>
      <c r="K15" s="51"/>
      <c r="L15" s="51"/>
      <c r="M15" s="51"/>
      <c r="N15" s="48"/>
      <c r="O15" s="26"/>
      <c r="P15" s="65"/>
      <c r="Q15" s="6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2.5" customHeight="1" x14ac:dyDescent="0.15">
      <c r="A16" s="26"/>
      <c r="B16" s="36" t="s">
        <v>188</v>
      </c>
      <c r="C16" s="36" t="s">
        <v>188</v>
      </c>
      <c r="D16" s="37"/>
      <c r="E16" s="74"/>
      <c r="F16" s="51"/>
      <c r="G16" s="51"/>
      <c r="H16" s="51"/>
      <c r="I16" s="51"/>
      <c r="J16" s="51"/>
      <c r="K16" s="51"/>
      <c r="L16" s="51"/>
      <c r="M16" s="51"/>
      <c r="N16" s="48"/>
      <c r="O16" s="26"/>
      <c r="P16" s="45"/>
      <c r="Q16" s="68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2.5" customHeight="1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" customHeight="1" x14ac:dyDescent="0.15">
      <c r="A18" s="26"/>
      <c r="B18" s="38" t="s">
        <v>189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27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" customHeight="1" x14ac:dyDescent="0.15">
      <c r="A19" s="26"/>
      <c r="B19" s="7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" customHeight="1" x14ac:dyDescent="0.15">
      <c r="A20" s="26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7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" customHeight="1" x14ac:dyDescent="0.15">
      <c r="A21" s="26"/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" customHeight="1" x14ac:dyDescent="0.15">
      <c r="A22" s="26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7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" customHeight="1" x14ac:dyDescent="0.15">
      <c r="A23" s="26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1" customHeight="1" x14ac:dyDescent="0.15">
      <c r="A24" s="26"/>
      <c r="B24" s="45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1" customHeight="1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1" customHeight="1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1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1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1" customHeight="1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1" customHeight="1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1" customHeight="1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1" customHeight="1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1" customHeight="1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1" customHeight="1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1" customHeight="1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1" customHeight="1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1" customHeight="1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1" customHeight="1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1" customHeight="1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1" customHeight="1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1" customHeight="1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1" customHeight="1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1" customHeight="1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1" customHeight="1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1" customHeight="1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1" customHeight="1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1" customHeight="1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1" customHeight="1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1" customHeight="1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1" customHeight="1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1" customHeight="1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1" customHeight="1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1" customHeight="1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1" customHeight="1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1" customHeight="1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1" customHeight="1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1" customHeight="1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1" customHeight="1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1" customHeight="1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1" customHeight="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1" customHeight="1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1" customHeight="1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1" customHeight="1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1" customHeight="1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1" customHeight="1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1" customHeight="1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1" customHeight="1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1" customHeight="1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1" customHeight="1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1" customHeight="1" x14ac:dyDescent="0.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1" customHeight="1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1" customHeight="1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1" customHeight="1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1" customHeight="1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1" customHeight="1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1" customHeight="1" x14ac:dyDescent="0.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1" customHeight="1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1" customHeight="1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1" customHeight="1" x14ac:dyDescent="0.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1" customHeight="1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1" customHeight="1" x14ac:dyDescent="0.1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1" customHeight="1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1" customHeight="1" x14ac:dyDescent="0.1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1" customHeight="1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1" customHeight="1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1" customHeight="1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1" customHeight="1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1" customHeight="1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1" customHeight="1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1" customHeight="1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1" customHeight="1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1" customHeight="1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1" customHeight="1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1" customHeight="1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1" customHeight="1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1" customHeight="1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1" customHeight="1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1" customHeight="1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1" customHeight="1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1" customHeight="1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1" customHeight="1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1" customHeight="1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1" customHeight="1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1" customHeight="1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1" customHeight="1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1" customHeight="1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1" customHeight="1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1" customHeight="1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1" customHeight="1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1" customHeight="1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1" customHeight="1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1" customHeight="1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1" customHeight="1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1" customHeight="1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1" customHeight="1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1" customHeight="1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1" customHeight="1" x14ac:dyDescent="0.1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1" customHeight="1" x14ac:dyDescent="0.1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1" customHeight="1" x14ac:dyDescent="0.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1" customHeight="1" x14ac:dyDescent="0.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6.5" customHeight="1" x14ac:dyDescent="0.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6.5" customHeight="1" x14ac:dyDescent="0.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6.5" customHeight="1" x14ac:dyDescent="0.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6.5" customHeight="1" x14ac:dyDescent="0.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6.5" customHeight="1" x14ac:dyDescent="0.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6.5" customHeight="1" x14ac:dyDescent="0.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6.5" customHeight="1" x14ac:dyDescent="0.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6.5" customHeight="1" x14ac:dyDescent="0.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6.5" customHeight="1" x14ac:dyDescent="0.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6.5" customHeight="1" x14ac:dyDescent="0.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6.5" customHeight="1" x14ac:dyDescent="0.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6.5" customHeight="1" x14ac:dyDescent="0.1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6.5" customHeight="1" x14ac:dyDescent="0.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6.5" customHeight="1" x14ac:dyDescent="0.1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6.5" customHeight="1" x14ac:dyDescent="0.1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6.5" customHeight="1" x14ac:dyDescent="0.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6.5" customHeight="1" x14ac:dyDescent="0.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6.5" customHeight="1" x14ac:dyDescent="0.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6.5" customHeight="1" x14ac:dyDescent="0.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6.5" customHeight="1" x14ac:dyDescent="0.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6.5" customHeight="1" x14ac:dyDescent="0.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6.5" customHeight="1" x14ac:dyDescent="0.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6.5" customHeight="1" x14ac:dyDescent="0.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6.5" customHeight="1" x14ac:dyDescent="0.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6.5" customHeight="1" x14ac:dyDescent="0.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6.5" customHeight="1" x14ac:dyDescent="0.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6.5" customHeight="1" x14ac:dyDescent="0.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6.5" customHeight="1" x14ac:dyDescent="0.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6.5" customHeight="1" x14ac:dyDescent="0.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6.5" customHeight="1" x14ac:dyDescent="0.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6.5" customHeight="1" x14ac:dyDescent="0.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6.5" customHeight="1" x14ac:dyDescent="0.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6.5" customHeight="1" x14ac:dyDescent="0.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6.5" customHeight="1" x14ac:dyDescent="0.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6.5" customHeight="1" x14ac:dyDescent="0.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6.5" customHeight="1" x14ac:dyDescent="0.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6.5" customHeight="1" x14ac:dyDescent="0.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6.5" customHeight="1" x14ac:dyDescent="0.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6.5" customHeight="1" x14ac:dyDescent="0.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6.5" customHeight="1" x14ac:dyDescent="0.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6.5" customHeight="1" x14ac:dyDescent="0.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6.5" customHeight="1" x14ac:dyDescent="0.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6.5" customHeight="1" x14ac:dyDescent="0.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6.5" customHeight="1" x14ac:dyDescent="0.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6.5" customHeight="1" x14ac:dyDescent="0.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6.5" customHeight="1" x14ac:dyDescent="0.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6.5" customHeight="1" x14ac:dyDescent="0.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6.5" customHeight="1" x14ac:dyDescent="0.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6.5" customHeight="1" x14ac:dyDescent="0.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6.5" customHeight="1" x14ac:dyDescent="0.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6.5" customHeight="1" x14ac:dyDescent="0.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6.5" customHeight="1" x14ac:dyDescent="0.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6.5" customHeight="1" x14ac:dyDescent="0.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6.5" customHeight="1" x14ac:dyDescent="0.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6.5" customHeight="1" x14ac:dyDescent="0.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6.5" customHeight="1" x14ac:dyDescent="0.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6.5" customHeight="1" x14ac:dyDescent="0.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6.5" customHeight="1" x14ac:dyDescent="0.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6.5" customHeight="1" x14ac:dyDescent="0.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6.5" customHeight="1" x14ac:dyDescent="0.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6.5" customHeight="1" x14ac:dyDescent="0.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6.5" customHeight="1" x14ac:dyDescent="0.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6.5" customHeight="1" x14ac:dyDescent="0.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6.5" customHeight="1" x14ac:dyDescent="0.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6.5" customHeight="1" x14ac:dyDescent="0.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6.5" customHeight="1" x14ac:dyDescent="0.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6.5" customHeight="1" x14ac:dyDescent="0.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6.5" customHeight="1" x14ac:dyDescent="0.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6.5" customHeight="1" x14ac:dyDescent="0.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6.5" customHeight="1" x14ac:dyDescent="0.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6.5" customHeight="1" x14ac:dyDescent="0.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6.5" customHeight="1" x14ac:dyDescent="0.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6.5" customHeight="1" x14ac:dyDescent="0.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6.5" customHeight="1" x14ac:dyDescent="0.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6.5" customHeight="1" x14ac:dyDescent="0.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6.5" customHeight="1" x14ac:dyDescent="0.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6.5" customHeight="1" x14ac:dyDescent="0.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6.5" customHeight="1" x14ac:dyDescent="0.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6.5" customHeight="1" x14ac:dyDescent="0.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6.5" customHeight="1" x14ac:dyDescent="0.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6.5" customHeight="1" x14ac:dyDescent="0.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6.5" customHeight="1" x14ac:dyDescent="0.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6.5" customHeight="1" x14ac:dyDescent="0.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6.5" customHeight="1" x14ac:dyDescent="0.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6.5" customHeight="1" x14ac:dyDescent="0.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6.5" customHeight="1" x14ac:dyDescent="0.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6.5" customHeight="1" x14ac:dyDescent="0.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6.5" customHeight="1" x14ac:dyDescent="0.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6.5" customHeight="1" x14ac:dyDescent="0.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6.5" customHeight="1" x14ac:dyDescent="0.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6.5" customHeight="1" x14ac:dyDescent="0.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6.5" customHeight="1" x14ac:dyDescent="0.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6.5" customHeight="1" x14ac:dyDescent="0.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6.5" customHeight="1" x14ac:dyDescent="0.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6.5" customHeight="1" x14ac:dyDescent="0.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6.5" customHeight="1" x14ac:dyDescent="0.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6.5" customHeight="1" x14ac:dyDescent="0.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6.5" customHeight="1" x14ac:dyDescent="0.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6.5" customHeight="1" x14ac:dyDescent="0.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6.5" customHeight="1" x14ac:dyDescent="0.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6.5" customHeight="1" x14ac:dyDescent="0.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6.5" customHeight="1" x14ac:dyDescent="0.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6.5" customHeight="1" x14ac:dyDescent="0.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6.5" customHeight="1" x14ac:dyDescent="0.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6.5" customHeight="1" x14ac:dyDescent="0.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6.5" customHeight="1" x14ac:dyDescent="0.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6.5" customHeight="1" x14ac:dyDescent="0.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6.5" customHeight="1" x14ac:dyDescent="0.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6.5" customHeight="1" x14ac:dyDescent="0.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6.5" customHeight="1" x14ac:dyDescent="0.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6.5" customHeight="1" x14ac:dyDescent="0.1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6.5" customHeight="1" x14ac:dyDescent="0.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6.5" customHeight="1" x14ac:dyDescent="0.1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6.5" customHeight="1" x14ac:dyDescent="0.1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6.5" customHeight="1" x14ac:dyDescent="0.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6.5" customHeight="1" x14ac:dyDescent="0.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6.5" customHeight="1" x14ac:dyDescent="0.1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6.5" customHeight="1" x14ac:dyDescent="0.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6.5" customHeight="1" x14ac:dyDescent="0.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6.5" customHeight="1" x14ac:dyDescent="0.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6.5" customHeight="1" x14ac:dyDescent="0.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6.5" customHeight="1" x14ac:dyDescent="0.1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6.5" customHeight="1" x14ac:dyDescent="0.1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6.5" customHeight="1" x14ac:dyDescent="0.1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6.5" customHeight="1" x14ac:dyDescent="0.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6.5" customHeight="1" x14ac:dyDescent="0.1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6.5" customHeight="1" x14ac:dyDescent="0.1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6.5" customHeight="1" x14ac:dyDescent="0.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6.5" customHeight="1" x14ac:dyDescent="0.1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6.5" customHeight="1" x14ac:dyDescent="0.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6.5" customHeight="1" x14ac:dyDescent="0.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6.5" customHeight="1" x14ac:dyDescent="0.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6.5" customHeight="1" x14ac:dyDescent="0.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6.5" customHeight="1" x14ac:dyDescent="0.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6.5" customHeight="1" x14ac:dyDescent="0.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6.5" customHeight="1" x14ac:dyDescent="0.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6.5" customHeight="1" x14ac:dyDescent="0.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6.5" customHeight="1" x14ac:dyDescent="0.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6.5" customHeight="1" x14ac:dyDescent="0.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6.5" customHeight="1" x14ac:dyDescent="0.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6.5" customHeight="1" x14ac:dyDescent="0.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6.5" customHeight="1" x14ac:dyDescent="0.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6.5" customHeight="1" x14ac:dyDescent="0.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6.5" customHeight="1" x14ac:dyDescent="0.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6.5" customHeight="1" x14ac:dyDescent="0.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6.5" customHeight="1" x14ac:dyDescent="0.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6.5" customHeight="1" x14ac:dyDescent="0.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6.5" customHeight="1" x14ac:dyDescent="0.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6.5" customHeight="1" x14ac:dyDescent="0.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6.5" customHeight="1" x14ac:dyDescent="0.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6.5" customHeight="1" x14ac:dyDescent="0.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6.5" customHeight="1" x14ac:dyDescent="0.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6.5" customHeight="1" x14ac:dyDescent="0.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6.5" customHeight="1" x14ac:dyDescent="0.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6.5" customHeight="1" x14ac:dyDescent="0.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6.5" customHeight="1" x14ac:dyDescent="0.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6.5" customHeight="1" x14ac:dyDescent="0.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6.5" customHeight="1" x14ac:dyDescent="0.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6.5" customHeight="1" x14ac:dyDescent="0.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6.5" customHeight="1" x14ac:dyDescent="0.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6.5" customHeight="1" x14ac:dyDescent="0.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6.5" customHeight="1" x14ac:dyDescent="0.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6.5" customHeight="1" x14ac:dyDescent="0.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6.5" customHeight="1" x14ac:dyDescent="0.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6.5" customHeight="1" x14ac:dyDescent="0.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6.5" customHeight="1" x14ac:dyDescent="0.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6.5" customHeight="1" x14ac:dyDescent="0.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6.5" customHeight="1" x14ac:dyDescent="0.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6.5" customHeight="1" x14ac:dyDescent="0.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6.5" customHeight="1" x14ac:dyDescent="0.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6.5" customHeight="1" x14ac:dyDescent="0.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6.5" customHeight="1" x14ac:dyDescent="0.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6.5" customHeight="1" x14ac:dyDescent="0.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6.5" customHeight="1" x14ac:dyDescent="0.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6.5" customHeight="1" x14ac:dyDescent="0.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6.5" customHeight="1" x14ac:dyDescent="0.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6.5" customHeight="1" x14ac:dyDescent="0.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6.5" customHeight="1" x14ac:dyDescent="0.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6.5" customHeight="1" x14ac:dyDescent="0.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6.5" customHeight="1" x14ac:dyDescent="0.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6.5" customHeight="1" x14ac:dyDescent="0.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6.5" customHeight="1" x14ac:dyDescent="0.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6.5" customHeight="1" x14ac:dyDescent="0.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6.5" customHeight="1" x14ac:dyDescent="0.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6.5" customHeight="1" x14ac:dyDescent="0.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6.5" customHeight="1" x14ac:dyDescent="0.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6.5" customHeight="1" x14ac:dyDescent="0.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6.5" customHeight="1" x14ac:dyDescent="0.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6.5" customHeight="1" x14ac:dyDescent="0.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6.5" customHeight="1" x14ac:dyDescent="0.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6.5" customHeight="1" x14ac:dyDescent="0.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6.5" customHeight="1" x14ac:dyDescent="0.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6.5" customHeight="1" x14ac:dyDescent="0.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6.5" customHeight="1" x14ac:dyDescent="0.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6.5" customHeight="1" x14ac:dyDescent="0.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6.5" customHeight="1" x14ac:dyDescent="0.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6.5" customHeight="1" x14ac:dyDescent="0.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6.5" customHeight="1" x14ac:dyDescent="0.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6.5" customHeight="1" x14ac:dyDescent="0.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6.5" customHeight="1" x14ac:dyDescent="0.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6.5" customHeight="1" x14ac:dyDescent="0.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6.5" customHeight="1" x14ac:dyDescent="0.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6.5" customHeight="1" x14ac:dyDescent="0.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6.5" customHeight="1" x14ac:dyDescent="0.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6.5" customHeight="1" x14ac:dyDescent="0.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6.5" customHeight="1" x14ac:dyDescent="0.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6.5" customHeight="1" x14ac:dyDescent="0.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6.5" customHeight="1" x14ac:dyDescent="0.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6.5" customHeight="1" x14ac:dyDescent="0.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6.5" customHeight="1" x14ac:dyDescent="0.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6.5" customHeight="1" x14ac:dyDescent="0.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6.5" customHeight="1" x14ac:dyDescent="0.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6.5" customHeight="1" x14ac:dyDescent="0.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6.5" customHeight="1" x14ac:dyDescent="0.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6.5" customHeight="1" x14ac:dyDescent="0.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6.5" customHeight="1" x14ac:dyDescent="0.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6.5" customHeight="1" x14ac:dyDescent="0.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6.5" customHeight="1" x14ac:dyDescent="0.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6.5" customHeight="1" x14ac:dyDescent="0.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6.5" customHeight="1" x14ac:dyDescent="0.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6.5" customHeight="1" x14ac:dyDescent="0.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6.5" customHeight="1" x14ac:dyDescent="0.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6.5" customHeight="1" x14ac:dyDescent="0.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6.5" customHeight="1" x14ac:dyDescent="0.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6.5" customHeight="1" x14ac:dyDescent="0.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6.5" customHeight="1" x14ac:dyDescent="0.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6.5" customHeight="1" x14ac:dyDescent="0.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6.5" customHeight="1" x14ac:dyDescent="0.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6.5" customHeight="1" x14ac:dyDescent="0.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6.5" customHeight="1" x14ac:dyDescent="0.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6.5" customHeight="1" x14ac:dyDescent="0.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6.5" customHeight="1" x14ac:dyDescent="0.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6.5" customHeight="1" x14ac:dyDescent="0.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6.5" customHeight="1" x14ac:dyDescent="0.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6.5" customHeight="1" x14ac:dyDescent="0.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6.5" customHeight="1" x14ac:dyDescent="0.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6.5" customHeight="1" x14ac:dyDescent="0.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6.5" customHeight="1" x14ac:dyDescent="0.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6.5" customHeight="1" x14ac:dyDescent="0.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6.5" customHeight="1" x14ac:dyDescent="0.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6.5" customHeight="1" x14ac:dyDescent="0.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6.5" customHeight="1" x14ac:dyDescent="0.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6.5" customHeight="1" x14ac:dyDescent="0.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6.5" customHeight="1" x14ac:dyDescent="0.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6.5" customHeight="1" x14ac:dyDescent="0.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6.5" customHeight="1" x14ac:dyDescent="0.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6.5" customHeight="1" x14ac:dyDescent="0.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6.5" customHeight="1" x14ac:dyDescent="0.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6.5" customHeight="1" x14ac:dyDescent="0.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6.5" customHeight="1" x14ac:dyDescent="0.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6.5" customHeight="1" x14ac:dyDescent="0.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6.5" customHeight="1" x14ac:dyDescent="0.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6.5" customHeight="1" x14ac:dyDescent="0.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6.5" customHeight="1" x14ac:dyDescent="0.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6.5" customHeight="1" x14ac:dyDescent="0.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6.5" customHeight="1" x14ac:dyDescent="0.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6.5" customHeight="1" x14ac:dyDescent="0.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6.5" customHeight="1" x14ac:dyDescent="0.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6.5" customHeight="1" x14ac:dyDescent="0.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6.5" customHeight="1" x14ac:dyDescent="0.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6.5" customHeight="1" x14ac:dyDescent="0.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6.5" customHeight="1" x14ac:dyDescent="0.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6.5" customHeight="1" x14ac:dyDescent="0.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6.5" customHeight="1" x14ac:dyDescent="0.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6.5" customHeight="1" x14ac:dyDescent="0.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6.5" customHeight="1" x14ac:dyDescent="0.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6.5" customHeight="1" x14ac:dyDescent="0.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6.5" customHeight="1" x14ac:dyDescent="0.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6.5" customHeight="1" x14ac:dyDescent="0.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6.5" customHeight="1" x14ac:dyDescent="0.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6.5" customHeight="1" x14ac:dyDescent="0.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6.5" customHeight="1" x14ac:dyDescent="0.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6.5" customHeight="1" x14ac:dyDescent="0.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6.5" customHeight="1" x14ac:dyDescent="0.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6.5" customHeight="1" x14ac:dyDescent="0.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6.5" customHeight="1" x14ac:dyDescent="0.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6.5" customHeight="1" x14ac:dyDescent="0.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6.5" customHeight="1" x14ac:dyDescent="0.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6.5" customHeight="1" x14ac:dyDescent="0.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6.5" customHeight="1" x14ac:dyDescent="0.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6.5" customHeight="1" x14ac:dyDescent="0.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6.5" customHeight="1" x14ac:dyDescent="0.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6.5" customHeight="1" x14ac:dyDescent="0.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6.5" customHeight="1" x14ac:dyDescent="0.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6.5" customHeight="1" x14ac:dyDescent="0.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6.5" customHeight="1" x14ac:dyDescent="0.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6.5" customHeight="1" x14ac:dyDescent="0.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6.5" customHeight="1" x14ac:dyDescent="0.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6.5" customHeight="1" x14ac:dyDescent="0.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6.5" customHeight="1" x14ac:dyDescent="0.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6.5" customHeight="1" x14ac:dyDescent="0.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6.5" customHeight="1" x14ac:dyDescent="0.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6.5" customHeight="1" x14ac:dyDescent="0.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6.5" customHeight="1" x14ac:dyDescent="0.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6.5" customHeight="1" x14ac:dyDescent="0.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6.5" customHeight="1" x14ac:dyDescent="0.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6.5" customHeight="1" x14ac:dyDescent="0.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6.5" customHeight="1" x14ac:dyDescent="0.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6.5" customHeight="1" x14ac:dyDescent="0.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6.5" customHeight="1" x14ac:dyDescent="0.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6.5" customHeight="1" x14ac:dyDescent="0.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6.5" customHeight="1" x14ac:dyDescent="0.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6.5" customHeight="1" x14ac:dyDescent="0.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6.5" customHeight="1" x14ac:dyDescent="0.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6.5" customHeight="1" x14ac:dyDescent="0.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6.5" customHeight="1" x14ac:dyDescent="0.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6.5" customHeight="1" x14ac:dyDescent="0.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6.5" customHeight="1" x14ac:dyDescent="0.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6.5" customHeight="1" x14ac:dyDescent="0.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6.5" customHeight="1" x14ac:dyDescent="0.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6.5" customHeight="1" x14ac:dyDescent="0.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6.5" customHeight="1" x14ac:dyDescent="0.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6.5" customHeight="1" x14ac:dyDescent="0.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6.5" customHeight="1" x14ac:dyDescent="0.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6.5" customHeight="1" x14ac:dyDescent="0.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6.5" customHeight="1" x14ac:dyDescent="0.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6.5" customHeight="1" x14ac:dyDescent="0.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6.5" customHeight="1" x14ac:dyDescent="0.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6.5" customHeight="1" x14ac:dyDescent="0.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6.5" customHeight="1" x14ac:dyDescent="0.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6.5" customHeight="1" x14ac:dyDescent="0.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6.5" customHeight="1" x14ac:dyDescent="0.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6.5" customHeight="1" x14ac:dyDescent="0.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6.5" customHeight="1" x14ac:dyDescent="0.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6.5" customHeight="1" x14ac:dyDescent="0.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6.5" customHeight="1" x14ac:dyDescent="0.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6.5" customHeight="1" x14ac:dyDescent="0.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6.5" customHeight="1" x14ac:dyDescent="0.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6.5" customHeight="1" x14ac:dyDescent="0.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6.5" customHeight="1" x14ac:dyDescent="0.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6.5" customHeight="1" x14ac:dyDescent="0.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6.5" customHeight="1" x14ac:dyDescent="0.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6.5" customHeight="1" x14ac:dyDescent="0.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6.5" customHeight="1" x14ac:dyDescent="0.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6.5" customHeight="1" x14ac:dyDescent="0.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6.5" customHeight="1" x14ac:dyDescent="0.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6.5" customHeight="1" x14ac:dyDescent="0.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6.5" customHeight="1" x14ac:dyDescent="0.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6.5" customHeight="1" x14ac:dyDescent="0.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6.5" customHeight="1" x14ac:dyDescent="0.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6.5" customHeight="1" x14ac:dyDescent="0.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6.5" customHeight="1" x14ac:dyDescent="0.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6.5" customHeight="1" x14ac:dyDescent="0.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6.5" customHeight="1" x14ac:dyDescent="0.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6.5" customHeight="1" x14ac:dyDescent="0.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6.5" customHeight="1" x14ac:dyDescent="0.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6.5" customHeight="1" x14ac:dyDescent="0.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6.5" customHeight="1" x14ac:dyDescent="0.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6.5" customHeight="1" x14ac:dyDescent="0.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6.5" customHeight="1" x14ac:dyDescent="0.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6.5" customHeight="1" x14ac:dyDescent="0.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6.5" customHeight="1" x14ac:dyDescent="0.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6.5" customHeight="1" x14ac:dyDescent="0.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6.5" customHeight="1" x14ac:dyDescent="0.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6.5" customHeight="1" x14ac:dyDescent="0.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6.5" customHeight="1" x14ac:dyDescent="0.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6.5" customHeight="1" x14ac:dyDescent="0.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6.5" customHeight="1" x14ac:dyDescent="0.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6.5" customHeight="1" x14ac:dyDescent="0.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6.5" customHeight="1" x14ac:dyDescent="0.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6.5" customHeight="1" x14ac:dyDescent="0.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6.5" customHeight="1" x14ac:dyDescent="0.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6.5" customHeight="1" x14ac:dyDescent="0.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6.5" customHeight="1" x14ac:dyDescent="0.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6.5" customHeight="1" x14ac:dyDescent="0.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6.5" customHeight="1" x14ac:dyDescent="0.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6.5" customHeight="1" x14ac:dyDescent="0.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6.5" customHeight="1" x14ac:dyDescent="0.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6.5" customHeight="1" x14ac:dyDescent="0.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6.5" customHeight="1" x14ac:dyDescent="0.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6.5" customHeight="1" x14ac:dyDescent="0.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6.5" customHeight="1" x14ac:dyDescent="0.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6.5" customHeight="1" x14ac:dyDescent="0.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6.5" customHeight="1" x14ac:dyDescent="0.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6.5" customHeight="1" x14ac:dyDescent="0.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6.5" customHeight="1" x14ac:dyDescent="0.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6.5" customHeight="1" x14ac:dyDescent="0.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6.5" customHeight="1" x14ac:dyDescent="0.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6.5" customHeight="1" x14ac:dyDescent="0.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6.5" customHeight="1" x14ac:dyDescent="0.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6.5" customHeight="1" x14ac:dyDescent="0.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6.5" customHeight="1" x14ac:dyDescent="0.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6.5" customHeight="1" x14ac:dyDescent="0.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6.5" customHeight="1" x14ac:dyDescent="0.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6.5" customHeight="1" x14ac:dyDescent="0.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6.5" customHeight="1" x14ac:dyDescent="0.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6.5" customHeight="1" x14ac:dyDescent="0.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6.5" customHeight="1" x14ac:dyDescent="0.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6.5" customHeight="1" x14ac:dyDescent="0.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6.5" customHeight="1" x14ac:dyDescent="0.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6.5" customHeight="1" x14ac:dyDescent="0.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6.5" customHeight="1" x14ac:dyDescent="0.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6.5" customHeight="1" x14ac:dyDescent="0.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6.5" customHeight="1" x14ac:dyDescent="0.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6.5" customHeight="1" x14ac:dyDescent="0.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6.5" customHeight="1" x14ac:dyDescent="0.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6.5" customHeight="1" x14ac:dyDescent="0.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6.5" customHeight="1" x14ac:dyDescent="0.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6.5" customHeight="1" x14ac:dyDescent="0.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6.5" customHeight="1" x14ac:dyDescent="0.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6.5" customHeight="1" x14ac:dyDescent="0.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6.5" customHeight="1" x14ac:dyDescent="0.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6.5" customHeight="1" x14ac:dyDescent="0.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6.5" customHeight="1" x14ac:dyDescent="0.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6.5" customHeight="1" x14ac:dyDescent="0.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6.5" customHeight="1" x14ac:dyDescent="0.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6.5" customHeight="1" x14ac:dyDescent="0.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6.5" customHeight="1" x14ac:dyDescent="0.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6.5" customHeight="1" x14ac:dyDescent="0.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6.5" customHeight="1" x14ac:dyDescent="0.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6.5" customHeight="1" x14ac:dyDescent="0.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6.5" customHeight="1" x14ac:dyDescent="0.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6.5" customHeight="1" x14ac:dyDescent="0.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6.5" customHeight="1" x14ac:dyDescent="0.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6.5" customHeight="1" x14ac:dyDescent="0.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6.5" customHeight="1" x14ac:dyDescent="0.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6.5" customHeight="1" x14ac:dyDescent="0.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6.5" customHeight="1" x14ac:dyDescent="0.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6.5" customHeight="1" x14ac:dyDescent="0.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6.5" customHeight="1" x14ac:dyDescent="0.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6.5" customHeight="1" x14ac:dyDescent="0.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6.5" customHeight="1" x14ac:dyDescent="0.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6.5" customHeight="1" x14ac:dyDescent="0.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6.5" customHeight="1" x14ac:dyDescent="0.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6.5" customHeight="1" x14ac:dyDescent="0.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6.5" customHeight="1" x14ac:dyDescent="0.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6.5" customHeight="1" x14ac:dyDescent="0.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6.5" customHeight="1" x14ac:dyDescent="0.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6.5" customHeight="1" x14ac:dyDescent="0.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6.5" customHeight="1" x14ac:dyDescent="0.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6.5" customHeight="1" x14ac:dyDescent="0.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6.5" customHeight="1" x14ac:dyDescent="0.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6.5" customHeight="1" x14ac:dyDescent="0.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6.5" customHeight="1" x14ac:dyDescent="0.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6.5" customHeight="1" x14ac:dyDescent="0.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6.5" customHeight="1" x14ac:dyDescent="0.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6.5" customHeight="1" x14ac:dyDescent="0.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6.5" customHeight="1" x14ac:dyDescent="0.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6.5" customHeight="1" x14ac:dyDescent="0.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6.5" customHeight="1" x14ac:dyDescent="0.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6.5" customHeight="1" x14ac:dyDescent="0.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6.5" customHeight="1" x14ac:dyDescent="0.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6.5" customHeight="1" x14ac:dyDescent="0.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6.5" customHeight="1" x14ac:dyDescent="0.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6.5" customHeight="1" x14ac:dyDescent="0.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6.5" customHeight="1" x14ac:dyDescent="0.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6.5" customHeight="1" x14ac:dyDescent="0.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6.5" customHeight="1" x14ac:dyDescent="0.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6.5" customHeight="1" x14ac:dyDescent="0.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6.5" customHeight="1" x14ac:dyDescent="0.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6.5" customHeight="1" x14ac:dyDescent="0.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6.5" customHeight="1" x14ac:dyDescent="0.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6.5" customHeight="1" x14ac:dyDescent="0.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6.5" customHeight="1" x14ac:dyDescent="0.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6.5" customHeight="1" x14ac:dyDescent="0.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6.5" customHeight="1" x14ac:dyDescent="0.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6.5" customHeight="1" x14ac:dyDescent="0.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6.5" customHeight="1" x14ac:dyDescent="0.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6.5" customHeight="1" x14ac:dyDescent="0.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6.5" customHeight="1" x14ac:dyDescent="0.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6.5" customHeight="1" x14ac:dyDescent="0.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6.5" customHeight="1" x14ac:dyDescent="0.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6.5" customHeight="1" x14ac:dyDescent="0.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6.5" customHeight="1" x14ac:dyDescent="0.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6.5" customHeight="1" x14ac:dyDescent="0.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6.5" customHeight="1" x14ac:dyDescent="0.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6.5" customHeight="1" x14ac:dyDescent="0.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6.5" customHeight="1" x14ac:dyDescent="0.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6.5" customHeight="1" x14ac:dyDescent="0.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6.5" customHeight="1" x14ac:dyDescent="0.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6.5" customHeight="1" x14ac:dyDescent="0.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6.5" customHeight="1" x14ac:dyDescent="0.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6.5" customHeight="1" x14ac:dyDescent="0.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6.5" customHeight="1" x14ac:dyDescent="0.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6.5" customHeight="1" x14ac:dyDescent="0.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6.5" customHeight="1" x14ac:dyDescent="0.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6.5" customHeight="1" x14ac:dyDescent="0.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6.5" customHeight="1" x14ac:dyDescent="0.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6.5" customHeight="1" x14ac:dyDescent="0.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6.5" customHeight="1" x14ac:dyDescent="0.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6.5" customHeight="1" x14ac:dyDescent="0.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6.5" customHeight="1" x14ac:dyDescent="0.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6.5" customHeight="1" x14ac:dyDescent="0.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6.5" customHeight="1" x14ac:dyDescent="0.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6.5" customHeight="1" x14ac:dyDescent="0.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6.5" customHeight="1" x14ac:dyDescent="0.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6.5" customHeight="1" x14ac:dyDescent="0.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6.5" customHeight="1" x14ac:dyDescent="0.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6.5" customHeight="1" x14ac:dyDescent="0.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6.5" customHeight="1" x14ac:dyDescent="0.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6.5" customHeight="1" x14ac:dyDescent="0.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6.5" customHeight="1" x14ac:dyDescent="0.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6.5" customHeight="1" x14ac:dyDescent="0.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6.5" customHeight="1" x14ac:dyDescent="0.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6.5" customHeight="1" x14ac:dyDescent="0.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6.5" customHeight="1" x14ac:dyDescent="0.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6.5" customHeight="1" x14ac:dyDescent="0.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6.5" customHeight="1" x14ac:dyDescent="0.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6.5" customHeight="1" x14ac:dyDescent="0.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6.5" customHeight="1" x14ac:dyDescent="0.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6.5" customHeight="1" x14ac:dyDescent="0.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6.5" customHeight="1" x14ac:dyDescent="0.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6.5" customHeight="1" x14ac:dyDescent="0.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6.5" customHeight="1" x14ac:dyDescent="0.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6.5" customHeight="1" x14ac:dyDescent="0.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6.5" customHeight="1" x14ac:dyDescent="0.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6.5" customHeight="1" x14ac:dyDescent="0.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6.5" customHeight="1" x14ac:dyDescent="0.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6.5" customHeight="1" x14ac:dyDescent="0.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6.5" customHeight="1" x14ac:dyDescent="0.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6.5" customHeight="1" x14ac:dyDescent="0.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6.5" customHeight="1" x14ac:dyDescent="0.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6.5" customHeight="1" x14ac:dyDescent="0.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6.5" customHeight="1" x14ac:dyDescent="0.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6.5" customHeight="1" x14ac:dyDescent="0.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6.5" customHeight="1" x14ac:dyDescent="0.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6.5" customHeight="1" x14ac:dyDescent="0.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6.5" customHeight="1" x14ac:dyDescent="0.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6.5" customHeight="1" x14ac:dyDescent="0.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6.5" customHeight="1" x14ac:dyDescent="0.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6.5" customHeight="1" x14ac:dyDescent="0.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6.5" customHeight="1" x14ac:dyDescent="0.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6.5" customHeight="1" x14ac:dyDescent="0.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6.5" customHeight="1" x14ac:dyDescent="0.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6.5" customHeight="1" x14ac:dyDescent="0.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6.5" customHeight="1" x14ac:dyDescent="0.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6.5" customHeight="1" x14ac:dyDescent="0.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6.5" customHeight="1" x14ac:dyDescent="0.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6.5" customHeight="1" x14ac:dyDescent="0.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6.5" customHeight="1" x14ac:dyDescent="0.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6.5" customHeight="1" x14ac:dyDescent="0.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6.5" customHeight="1" x14ac:dyDescent="0.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6.5" customHeight="1" x14ac:dyDescent="0.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6.5" customHeight="1" x14ac:dyDescent="0.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6.5" customHeight="1" x14ac:dyDescent="0.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6.5" customHeight="1" x14ac:dyDescent="0.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6.5" customHeight="1" x14ac:dyDescent="0.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6.5" customHeight="1" x14ac:dyDescent="0.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6.5" customHeight="1" x14ac:dyDescent="0.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6.5" customHeight="1" x14ac:dyDescent="0.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6.5" customHeight="1" x14ac:dyDescent="0.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6.5" customHeight="1" x14ac:dyDescent="0.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6.5" customHeight="1" x14ac:dyDescent="0.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6.5" customHeight="1" x14ac:dyDescent="0.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6.5" customHeight="1" x14ac:dyDescent="0.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6.5" customHeight="1" x14ac:dyDescent="0.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6.5" customHeight="1" x14ac:dyDescent="0.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6.5" customHeight="1" x14ac:dyDescent="0.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6.5" customHeight="1" x14ac:dyDescent="0.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6.5" customHeight="1" x14ac:dyDescent="0.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6.5" customHeight="1" x14ac:dyDescent="0.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6.5" customHeight="1" x14ac:dyDescent="0.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6.5" customHeight="1" x14ac:dyDescent="0.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6.5" customHeight="1" x14ac:dyDescent="0.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6.5" customHeight="1" x14ac:dyDescent="0.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6.5" customHeight="1" x14ac:dyDescent="0.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6.5" customHeight="1" x14ac:dyDescent="0.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6.5" customHeight="1" x14ac:dyDescent="0.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6.5" customHeight="1" x14ac:dyDescent="0.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6.5" customHeight="1" x14ac:dyDescent="0.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6.5" customHeight="1" x14ac:dyDescent="0.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6.5" customHeight="1" x14ac:dyDescent="0.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6.5" customHeight="1" x14ac:dyDescent="0.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6.5" customHeight="1" x14ac:dyDescent="0.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6.5" customHeight="1" x14ac:dyDescent="0.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6.5" customHeight="1" x14ac:dyDescent="0.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6.5" customHeight="1" x14ac:dyDescent="0.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6.5" customHeight="1" x14ac:dyDescent="0.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6.5" customHeight="1" x14ac:dyDescent="0.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6.5" customHeight="1" x14ac:dyDescent="0.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6.5" customHeight="1" x14ac:dyDescent="0.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6.5" customHeight="1" x14ac:dyDescent="0.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6.5" customHeight="1" x14ac:dyDescent="0.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6.5" customHeight="1" x14ac:dyDescent="0.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6.5" customHeight="1" x14ac:dyDescent="0.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6.5" customHeight="1" x14ac:dyDescent="0.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6.5" customHeight="1" x14ac:dyDescent="0.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6.5" customHeight="1" x14ac:dyDescent="0.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6.5" customHeight="1" x14ac:dyDescent="0.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6.5" customHeight="1" x14ac:dyDescent="0.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6.5" customHeight="1" x14ac:dyDescent="0.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6.5" customHeight="1" x14ac:dyDescent="0.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6.5" customHeight="1" x14ac:dyDescent="0.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6.5" customHeight="1" x14ac:dyDescent="0.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6.5" customHeight="1" x14ac:dyDescent="0.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6.5" customHeight="1" x14ac:dyDescent="0.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6.5" customHeight="1" x14ac:dyDescent="0.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6.5" customHeight="1" x14ac:dyDescent="0.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6.5" customHeight="1" x14ac:dyDescent="0.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6.5" customHeight="1" x14ac:dyDescent="0.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6.5" customHeight="1" x14ac:dyDescent="0.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6.5" customHeight="1" x14ac:dyDescent="0.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6.5" customHeight="1" x14ac:dyDescent="0.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6.5" customHeight="1" x14ac:dyDescent="0.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6.5" customHeight="1" x14ac:dyDescent="0.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6.5" customHeight="1" x14ac:dyDescent="0.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6.5" customHeight="1" x14ac:dyDescent="0.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6.5" customHeight="1" x14ac:dyDescent="0.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6.5" customHeight="1" x14ac:dyDescent="0.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6.5" customHeight="1" x14ac:dyDescent="0.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6.5" customHeight="1" x14ac:dyDescent="0.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6.5" customHeight="1" x14ac:dyDescent="0.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6.5" customHeight="1" x14ac:dyDescent="0.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6.5" customHeight="1" x14ac:dyDescent="0.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6.5" customHeight="1" x14ac:dyDescent="0.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6.5" customHeight="1" x14ac:dyDescent="0.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6.5" customHeight="1" x14ac:dyDescent="0.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6.5" customHeight="1" x14ac:dyDescent="0.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6.5" customHeight="1" x14ac:dyDescent="0.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6.5" customHeight="1" x14ac:dyDescent="0.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6.5" customHeight="1" x14ac:dyDescent="0.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6.5" customHeight="1" x14ac:dyDescent="0.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6.5" customHeight="1" x14ac:dyDescent="0.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6.5" customHeight="1" x14ac:dyDescent="0.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6.5" customHeight="1" x14ac:dyDescent="0.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6.5" customHeight="1" x14ac:dyDescent="0.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6.5" customHeight="1" x14ac:dyDescent="0.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6.5" customHeight="1" x14ac:dyDescent="0.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6.5" customHeight="1" x14ac:dyDescent="0.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6.5" customHeight="1" x14ac:dyDescent="0.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6.5" customHeight="1" x14ac:dyDescent="0.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6.5" customHeight="1" x14ac:dyDescent="0.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6.5" customHeight="1" x14ac:dyDescent="0.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6.5" customHeight="1" x14ac:dyDescent="0.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6.5" customHeight="1" x14ac:dyDescent="0.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6.5" customHeight="1" x14ac:dyDescent="0.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6.5" customHeight="1" x14ac:dyDescent="0.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6.5" customHeight="1" x14ac:dyDescent="0.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6.5" customHeight="1" x14ac:dyDescent="0.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6.5" customHeight="1" x14ac:dyDescent="0.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6.5" customHeight="1" x14ac:dyDescent="0.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6.5" customHeight="1" x14ac:dyDescent="0.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6.5" customHeight="1" x14ac:dyDescent="0.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6.5" customHeight="1" x14ac:dyDescent="0.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6.5" customHeight="1" x14ac:dyDescent="0.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6.5" customHeight="1" x14ac:dyDescent="0.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6.5" customHeight="1" x14ac:dyDescent="0.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6.5" customHeight="1" x14ac:dyDescent="0.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6.5" customHeight="1" x14ac:dyDescent="0.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6.5" customHeight="1" x14ac:dyDescent="0.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6.5" customHeight="1" x14ac:dyDescent="0.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6.5" customHeight="1" x14ac:dyDescent="0.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6.5" customHeight="1" x14ac:dyDescent="0.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6.5" customHeight="1" x14ac:dyDescent="0.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6.5" customHeight="1" x14ac:dyDescent="0.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6.5" customHeight="1" x14ac:dyDescent="0.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6.5" customHeight="1" x14ac:dyDescent="0.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6.5" customHeight="1" x14ac:dyDescent="0.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6.5" customHeight="1" x14ac:dyDescent="0.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6.5" customHeight="1" x14ac:dyDescent="0.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6.5" customHeight="1" x14ac:dyDescent="0.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6.5" customHeight="1" x14ac:dyDescent="0.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6.5" customHeight="1" x14ac:dyDescent="0.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6.5" customHeight="1" x14ac:dyDescent="0.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6.5" customHeight="1" x14ac:dyDescent="0.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6.5" customHeight="1" x14ac:dyDescent="0.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6.5" customHeight="1" x14ac:dyDescent="0.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6.5" customHeight="1" x14ac:dyDescent="0.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6.5" customHeight="1" x14ac:dyDescent="0.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6.5" customHeight="1" x14ac:dyDescent="0.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6.5" customHeight="1" x14ac:dyDescent="0.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6.5" customHeight="1" x14ac:dyDescent="0.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6.5" customHeight="1" x14ac:dyDescent="0.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6.5" customHeight="1" x14ac:dyDescent="0.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6.5" customHeight="1" x14ac:dyDescent="0.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6.5" customHeight="1" x14ac:dyDescent="0.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6.5" customHeight="1" x14ac:dyDescent="0.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6.5" customHeight="1" x14ac:dyDescent="0.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6.5" customHeight="1" x14ac:dyDescent="0.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6.5" customHeight="1" x14ac:dyDescent="0.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6.5" customHeight="1" x14ac:dyDescent="0.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6.5" customHeight="1" x14ac:dyDescent="0.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6.5" customHeight="1" x14ac:dyDescent="0.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6.5" customHeight="1" x14ac:dyDescent="0.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6.5" customHeight="1" x14ac:dyDescent="0.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6.5" customHeight="1" x14ac:dyDescent="0.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6.5" customHeight="1" x14ac:dyDescent="0.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6.5" customHeight="1" x14ac:dyDescent="0.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6.5" customHeight="1" x14ac:dyDescent="0.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6.5" customHeight="1" x14ac:dyDescent="0.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6.5" customHeight="1" x14ac:dyDescent="0.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6.5" customHeight="1" x14ac:dyDescent="0.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6.5" customHeight="1" x14ac:dyDescent="0.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6.5" customHeight="1" x14ac:dyDescent="0.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6.5" customHeight="1" x14ac:dyDescent="0.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6.5" customHeight="1" x14ac:dyDescent="0.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6.5" customHeight="1" x14ac:dyDescent="0.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6.5" customHeight="1" x14ac:dyDescent="0.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6.5" customHeight="1" x14ac:dyDescent="0.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6.5" customHeight="1" x14ac:dyDescent="0.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6.5" customHeight="1" x14ac:dyDescent="0.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6.5" customHeight="1" x14ac:dyDescent="0.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6.5" customHeight="1" x14ac:dyDescent="0.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6.5" customHeight="1" x14ac:dyDescent="0.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6.5" customHeight="1" x14ac:dyDescent="0.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6.5" customHeight="1" x14ac:dyDescent="0.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6.5" customHeight="1" x14ac:dyDescent="0.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6.5" customHeight="1" x14ac:dyDescent="0.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6.5" customHeight="1" x14ac:dyDescent="0.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6.5" customHeight="1" x14ac:dyDescent="0.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6.5" customHeight="1" x14ac:dyDescent="0.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6.5" customHeight="1" x14ac:dyDescent="0.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6.5" customHeight="1" x14ac:dyDescent="0.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6.5" customHeight="1" x14ac:dyDescent="0.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6.5" customHeight="1" x14ac:dyDescent="0.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6.5" customHeight="1" x14ac:dyDescent="0.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6.5" customHeight="1" x14ac:dyDescent="0.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6.5" customHeight="1" x14ac:dyDescent="0.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6.5" customHeight="1" x14ac:dyDescent="0.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6.5" customHeight="1" x14ac:dyDescent="0.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6.5" customHeight="1" x14ac:dyDescent="0.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6.5" customHeight="1" x14ac:dyDescent="0.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6.5" customHeight="1" x14ac:dyDescent="0.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6.5" customHeight="1" x14ac:dyDescent="0.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6.5" customHeight="1" x14ac:dyDescent="0.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6.5" customHeight="1" x14ac:dyDescent="0.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6.5" customHeight="1" x14ac:dyDescent="0.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6.5" customHeight="1" x14ac:dyDescent="0.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6.5" customHeight="1" x14ac:dyDescent="0.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6.5" customHeight="1" x14ac:dyDescent="0.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6.5" customHeight="1" x14ac:dyDescent="0.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6.5" customHeight="1" x14ac:dyDescent="0.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6.5" customHeight="1" x14ac:dyDescent="0.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6.5" customHeight="1" x14ac:dyDescent="0.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6.5" customHeight="1" x14ac:dyDescent="0.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6.5" customHeight="1" x14ac:dyDescent="0.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6.5" customHeight="1" x14ac:dyDescent="0.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6.5" customHeight="1" x14ac:dyDescent="0.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6.5" customHeight="1" x14ac:dyDescent="0.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6.5" customHeight="1" x14ac:dyDescent="0.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6.5" customHeight="1" x14ac:dyDescent="0.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6.5" customHeight="1" x14ac:dyDescent="0.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6.5" customHeight="1" x14ac:dyDescent="0.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6.5" customHeight="1" x14ac:dyDescent="0.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6.5" customHeight="1" x14ac:dyDescent="0.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6.5" customHeight="1" x14ac:dyDescent="0.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6.5" customHeight="1" x14ac:dyDescent="0.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6.5" customHeight="1" x14ac:dyDescent="0.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6.5" customHeight="1" x14ac:dyDescent="0.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6.5" customHeight="1" x14ac:dyDescent="0.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6.5" customHeight="1" x14ac:dyDescent="0.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6.5" customHeight="1" x14ac:dyDescent="0.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6.5" customHeight="1" x14ac:dyDescent="0.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6.5" customHeight="1" x14ac:dyDescent="0.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6.5" customHeight="1" x14ac:dyDescent="0.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6.5" customHeight="1" x14ac:dyDescent="0.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6.5" customHeight="1" x14ac:dyDescent="0.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6.5" customHeight="1" x14ac:dyDescent="0.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6.5" customHeight="1" x14ac:dyDescent="0.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6.5" customHeight="1" x14ac:dyDescent="0.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6.5" customHeight="1" x14ac:dyDescent="0.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6.5" customHeight="1" x14ac:dyDescent="0.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6.5" customHeight="1" x14ac:dyDescent="0.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6.5" customHeight="1" x14ac:dyDescent="0.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6.5" customHeight="1" x14ac:dyDescent="0.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6.5" customHeight="1" x14ac:dyDescent="0.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6.5" customHeight="1" x14ac:dyDescent="0.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6.5" customHeight="1" x14ac:dyDescent="0.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6.5" customHeight="1" x14ac:dyDescent="0.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6.5" customHeight="1" x14ac:dyDescent="0.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6.5" customHeight="1" x14ac:dyDescent="0.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6.5" customHeight="1" x14ac:dyDescent="0.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6.5" customHeight="1" x14ac:dyDescent="0.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6.5" customHeight="1" x14ac:dyDescent="0.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6.5" customHeight="1" x14ac:dyDescent="0.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6.5" customHeight="1" x14ac:dyDescent="0.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6.5" customHeight="1" x14ac:dyDescent="0.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6.5" customHeight="1" x14ac:dyDescent="0.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6.5" customHeight="1" x14ac:dyDescent="0.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6.5" customHeight="1" x14ac:dyDescent="0.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6.5" customHeight="1" x14ac:dyDescent="0.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6.5" customHeight="1" x14ac:dyDescent="0.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6.5" customHeight="1" x14ac:dyDescent="0.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6.5" customHeight="1" x14ac:dyDescent="0.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6.5" customHeight="1" x14ac:dyDescent="0.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6.5" customHeight="1" x14ac:dyDescent="0.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6.5" customHeight="1" x14ac:dyDescent="0.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6.5" customHeight="1" x14ac:dyDescent="0.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6.5" customHeight="1" x14ac:dyDescent="0.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6.5" customHeight="1" x14ac:dyDescent="0.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6.5" customHeight="1" x14ac:dyDescent="0.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6.5" customHeight="1" x14ac:dyDescent="0.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6.5" customHeight="1" x14ac:dyDescent="0.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6.5" customHeight="1" x14ac:dyDescent="0.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6.5" customHeight="1" x14ac:dyDescent="0.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6.5" customHeight="1" x14ac:dyDescent="0.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6.5" customHeight="1" x14ac:dyDescent="0.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6.5" customHeight="1" x14ac:dyDescent="0.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6.5" customHeight="1" x14ac:dyDescent="0.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6.5" customHeight="1" x14ac:dyDescent="0.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6.5" customHeight="1" x14ac:dyDescent="0.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6.5" customHeight="1" x14ac:dyDescent="0.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6.5" customHeight="1" x14ac:dyDescent="0.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6.5" customHeight="1" x14ac:dyDescent="0.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6.5" customHeight="1" x14ac:dyDescent="0.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6.5" customHeight="1" x14ac:dyDescent="0.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6.5" customHeight="1" x14ac:dyDescent="0.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6.5" customHeight="1" x14ac:dyDescent="0.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6.5" customHeight="1" x14ac:dyDescent="0.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6.5" customHeight="1" x14ac:dyDescent="0.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6.5" customHeight="1" x14ac:dyDescent="0.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6.5" customHeight="1" x14ac:dyDescent="0.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6.5" customHeight="1" x14ac:dyDescent="0.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6.5" customHeight="1" x14ac:dyDescent="0.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6.5" customHeight="1" x14ac:dyDescent="0.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6.5" customHeight="1" x14ac:dyDescent="0.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6.5" customHeight="1" x14ac:dyDescent="0.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6.5" customHeight="1" x14ac:dyDescent="0.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6.5" customHeight="1" x14ac:dyDescent="0.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6.5" customHeight="1" x14ac:dyDescent="0.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6.5" customHeight="1" x14ac:dyDescent="0.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6.5" customHeight="1" x14ac:dyDescent="0.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6.5" customHeight="1" x14ac:dyDescent="0.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6.5" customHeight="1" x14ac:dyDescent="0.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6.5" customHeight="1" x14ac:dyDescent="0.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6.5" customHeight="1" x14ac:dyDescent="0.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6.5" customHeight="1" x14ac:dyDescent="0.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6.5" customHeight="1" x14ac:dyDescent="0.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6.5" customHeight="1" x14ac:dyDescent="0.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6.5" customHeight="1" x14ac:dyDescent="0.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6.5" customHeight="1" x14ac:dyDescent="0.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6.5" customHeight="1" x14ac:dyDescent="0.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6.5" customHeight="1" x14ac:dyDescent="0.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6.5" customHeight="1" x14ac:dyDescent="0.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6.5" customHeight="1" x14ac:dyDescent="0.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6.5" customHeight="1" x14ac:dyDescent="0.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6.5" customHeight="1" x14ac:dyDescent="0.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6.5" customHeight="1" x14ac:dyDescent="0.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6.5" customHeight="1" x14ac:dyDescent="0.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6.5" customHeight="1" x14ac:dyDescent="0.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6.5" customHeight="1" x14ac:dyDescent="0.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6.5" customHeight="1" x14ac:dyDescent="0.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6.5" customHeight="1" x14ac:dyDescent="0.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6.5" customHeight="1" x14ac:dyDescent="0.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6.5" customHeight="1" x14ac:dyDescent="0.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6.5" customHeight="1" x14ac:dyDescent="0.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6.5" customHeight="1" x14ac:dyDescent="0.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6.5" customHeight="1" x14ac:dyDescent="0.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6.5" customHeight="1" x14ac:dyDescent="0.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6.5" customHeight="1" x14ac:dyDescent="0.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6.5" customHeight="1" x14ac:dyDescent="0.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6.5" customHeight="1" x14ac:dyDescent="0.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6.5" customHeight="1" x14ac:dyDescent="0.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6.5" customHeight="1" x14ac:dyDescent="0.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6.5" customHeight="1" x14ac:dyDescent="0.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6.5" customHeight="1" x14ac:dyDescent="0.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6.5" customHeight="1" x14ac:dyDescent="0.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6.5" customHeight="1" x14ac:dyDescent="0.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6.5" customHeight="1" x14ac:dyDescent="0.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6.5" customHeight="1" x14ac:dyDescent="0.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6.5" customHeight="1" x14ac:dyDescent="0.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6.5" customHeight="1" x14ac:dyDescent="0.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6.5" customHeight="1" x14ac:dyDescent="0.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6.5" customHeight="1" x14ac:dyDescent="0.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6.5" customHeight="1" x14ac:dyDescent="0.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6.5" customHeight="1" x14ac:dyDescent="0.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6.5" customHeight="1" x14ac:dyDescent="0.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6.5" customHeight="1" x14ac:dyDescent="0.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6.5" customHeight="1" x14ac:dyDescent="0.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6.5" customHeight="1" x14ac:dyDescent="0.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6.5" customHeight="1" x14ac:dyDescent="0.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6.5" customHeight="1" x14ac:dyDescent="0.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6.5" customHeight="1" x14ac:dyDescent="0.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6.5" customHeight="1" x14ac:dyDescent="0.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6.5" customHeight="1" x14ac:dyDescent="0.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6.5" customHeight="1" x14ac:dyDescent="0.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6.5" customHeight="1" x14ac:dyDescent="0.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6.5" customHeight="1" x14ac:dyDescent="0.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6.5" customHeight="1" x14ac:dyDescent="0.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6.5" customHeight="1" x14ac:dyDescent="0.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6.5" customHeight="1" x14ac:dyDescent="0.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6.5" customHeight="1" x14ac:dyDescent="0.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6.5" customHeight="1" x14ac:dyDescent="0.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6.5" customHeight="1" x14ac:dyDescent="0.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6.5" customHeight="1" x14ac:dyDescent="0.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6.5" customHeight="1" x14ac:dyDescent="0.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6.5" customHeight="1" x14ac:dyDescent="0.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6.5" customHeight="1" x14ac:dyDescent="0.1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6.5" customHeight="1" x14ac:dyDescent="0.1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6.5" customHeight="1" x14ac:dyDescent="0.1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0">
    <mergeCell ref="O4:O7"/>
    <mergeCell ref="B2:O2"/>
    <mergeCell ref="E12:N12"/>
    <mergeCell ref="E11:N11"/>
    <mergeCell ref="P11:Q16"/>
    <mergeCell ref="E13:N13"/>
    <mergeCell ref="E16:N16"/>
    <mergeCell ref="B19:N24"/>
    <mergeCell ref="E15:N15"/>
    <mergeCell ref="E14:N14"/>
  </mergeCells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2.5" customHeight="1" x14ac:dyDescent="0.15">
      <c r="A2" s="26"/>
      <c r="B2" s="77" t="s">
        <v>190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28"/>
      <c r="Q2" s="28"/>
      <c r="R2" s="26"/>
      <c r="S2" s="26"/>
      <c r="T2" s="26"/>
      <c r="U2" s="26"/>
      <c r="V2" s="26"/>
      <c r="W2" s="26"/>
      <c r="X2" s="26"/>
      <c r="Y2" s="26"/>
      <c r="Z2" s="26"/>
    </row>
    <row r="3" spans="1:26" ht="22.5" customHeight="1" x14ac:dyDescent="0.15">
      <c r="A3" s="26"/>
      <c r="B3" s="29" t="s">
        <v>166</v>
      </c>
      <c r="C3" s="29" t="s">
        <v>167</v>
      </c>
      <c r="D3" s="29" t="s">
        <v>22</v>
      </c>
      <c r="E3" s="29" t="s">
        <v>168</v>
      </c>
      <c r="F3" s="29" t="s">
        <v>169</v>
      </c>
      <c r="G3" s="29" t="s">
        <v>170</v>
      </c>
      <c r="H3" s="29" t="s">
        <v>171</v>
      </c>
      <c r="I3" s="29" t="s">
        <v>172</v>
      </c>
      <c r="J3" s="29" t="s">
        <v>173</v>
      </c>
      <c r="K3" s="29" t="s">
        <v>174</v>
      </c>
      <c r="L3" s="29" t="s">
        <v>175</v>
      </c>
      <c r="M3" s="29" t="s">
        <v>176</v>
      </c>
      <c r="N3" s="29" t="s">
        <v>177</v>
      </c>
      <c r="O3" s="29" t="s">
        <v>178</v>
      </c>
      <c r="P3" s="29" t="s">
        <v>179</v>
      </c>
      <c r="Q3" s="29" t="s">
        <v>180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 ht="22.5" customHeight="1" x14ac:dyDescent="0.15">
      <c r="A4" s="26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76"/>
      <c r="P4" s="31"/>
      <c r="Q4" s="31"/>
      <c r="R4" s="26"/>
      <c r="S4" s="26"/>
      <c r="T4" s="26"/>
      <c r="U4" s="26"/>
      <c r="V4" s="26"/>
      <c r="W4" s="26"/>
      <c r="X4" s="26"/>
      <c r="Y4" s="26"/>
      <c r="Z4" s="26"/>
    </row>
    <row r="5" spans="1:26" ht="22.5" customHeight="1" x14ac:dyDescent="0.15">
      <c r="A5" s="26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46"/>
      <c r="P5" s="31"/>
      <c r="Q5" s="31"/>
      <c r="R5" s="26"/>
      <c r="S5" s="26"/>
      <c r="T5" s="26"/>
      <c r="U5" s="26"/>
      <c r="V5" s="26"/>
      <c r="W5" s="26"/>
      <c r="X5" s="26"/>
      <c r="Y5" s="26"/>
      <c r="Z5" s="26"/>
    </row>
    <row r="6" spans="1:26" ht="22.5" customHeight="1" x14ac:dyDescent="0.15">
      <c r="A6" s="26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46"/>
      <c r="P6" s="31"/>
      <c r="Q6" s="31"/>
      <c r="R6" s="26"/>
      <c r="S6" s="26"/>
      <c r="T6" s="26"/>
      <c r="U6" s="26"/>
      <c r="V6" s="26"/>
      <c r="W6" s="26"/>
      <c r="X6" s="26"/>
      <c r="Y6" s="26"/>
      <c r="Z6" s="26"/>
    </row>
    <row r="7" spans="1:26" ht="22.5" customHeight="1" x14ac:dyDescent="0.15">
      <c r="A7" s="26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42"/>
      <c r="P7" s="31"/>
      <c r="Q7" s="31"/>
      <c r="R7" s="26"/>
      <c r="S7" s="26"/>
      <c r="T7" s="26"/>
      <c r="U7" s="26"/>
      <c r="V7" s="26"/>
      <c r="W7" s="26"/>
      <c r="X7" s="26"/>
      <c r="Y7" s="26"/>
      <c r="Z7" s="26"/>
    </row>
    <row r="8" spans="1:26" ht="22.5" customHeight="1" x14ac:dyDescent="0.15">
      <c r="A8" s="26"/>
      <c r="B8" s="26"/>
      <c r="C8" s="32"/>
      <c r="D8" s="32"/>
      <c r="E8" s="33" t="s">
        <v>181</v>
      </c>
      <c r="F8" s="33">
        <f>SUM(F4:F7)</f>
        <v>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2.5" customHeight="1" x14ac:dyDescent="0.15">
      <c r="A9" s="26"/>
      <c r="B9" s="26"/>
      <c r="C9" s="32"/>
      <c r="D9" s="32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2.5" customHeight="1" x14ac:dyDescent="0.15">
      <c r="A10" s="26"/>
      <c r="B10" s="28" t="s">
        <v>182</v>
      </c>
      <c r="C10" s="28"/>
      <c r="D10" s="28"/>
      <c r="E10" s="28" t="s">
        <v>183</v>
      </c>
      <c r="F10" s="28"/>
      <c r="G10" s="28"/>
      <c r="H10" s="28"/>
      <c r="I10" s="28"/>
      <c r="J10" s="28"/>
      <c r="K10" s="28"/>
      <c r="L10" s="28"/>
      <c r="M10" s="28"/>
      <c r="N10" s="28"/>
      <c r="O10" s="26"/>
      <c r="P10" s="28" t="s">
        <v>184</v>
      </c>
      <c r="Q10" s="28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2.5" customHeight="1" x14ac:dyDescent="0.15">
      <c r="A11" s="26"/>
      <c r="B11" s="34" t="s">
        <v>185</v>
      </c>
      <c r="C11" s="34" t="s">
        <v>186</v>
      </c>
      <c r="D11" s="35"/>
      <c r="E11" s="78" t="s">
        <v>187</v>
      </c>
      <c r="F11" s="51"/>
      <c r="G11" s="51"/>
      <c r="H11" s="51"/>
      <c r="I11" s="51"/>
      <c r="J11" s="51"/>
      <c r="K11" s="51"/>
      <c r="L11" s="51"/>
      <c r="M11" s="51"/>
      <c r="N11" s="48"/>
      <c r="O11" s="26"/>
      <c r="P11" s="73"/>
      <c r="Q11" s="63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2.5" customHeight="1" x14ac:dyDescent="0.15">
      <c r="A12" s="26"/>
      <c r="B12" s="36">
        <v>1</v>
      </c>
      <c r="C12" s="36">
        <v>0</v>
      </c>
      <c r="D12" s="37"/>
      <c r="E12" s="74"/>
      <c r="F12" s="51"/>
      <c r="G12" s="51"/>
      <c r="H12" s="51"/>
      <c r="I12" s="51"/>
      <c r="J12" s="51"/>
      <c r="K12" s="51"/>
      <c r="L12" s="51"/>
      <c r="M12" s="51"/>
      <c r="N12" s="48"/>
      <c r="O12" s="26"/>
      <c r="P12" s="65"/>
      <c r="Q12" s="6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2.5" customHeight="1" x14ac:dyDescent="0.15">
      <c r="A13" s="26"/>
      <c r="B13" s="36">
        <v>2</v>
      </c>
      <c r="C13" s="36">
        <v>0</v>
      </c>
      <c r="D13" s="37"/>
      <c r="E13" s="74"/>
      <c r="F13" s="51"/>
      <c r="G13" s="51"/>
      <c r="H13" s="51"/>
      <c r="I13" s="51"/>
      <c r="J13" s="51"/>
      <c r="K13" s="51"/>
      <c r="L13" s="51"/>
      <c r="M13" s="51"/>
      <c r="N13" s="48"/>
      <c r="O13" s="26"/>
      <c r="P13" s="65"/>
      <c r="Q13" s="6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2.5" customHeight="1" x14ac:dyDescent="0.15">
      <c r="A14" s="26"/>
      <c r="B14" s="36">
        <v>3</v>
      </c>
      <c r="C14" s="36">
        <v>0</v>
      </c>
      <c r="D14" s="37"/>
      <c r="E14" s="74"/>
      <c r="F14" s="51"/>
      <c r="G14" s="51"/>
      <c r="H14" s="51"/>
      <c r="I14" s="51"/>
      <c r="J14" s="51"/>
      <c r="K14" s="51"/>
      <c r="L14" s="51"/>
      <c r="M14" s="51"/>
      <c r="N14" s="48"/>
      <c r="O14" s="26"/>
      <c r="P14" s="65"/>
      <c r="Q14" s="6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2.5" customHeight="1" x14ac:dyDescent="0.15">
      <c r="A15" s="26"/>
      <c r="B15" s="36">
        <v>4</v>
      </c>
      <c r="C15" s="36">
        <v>0</v>
      </c>
      <c r="D15" s="37"/>
      <c r="E15" s="74"/>
      <c r="F15" s="51"/>
      <c r="G15" s="51"/>
      <c r="H15" s="51"/>
      <c r="I15" s="51"/>
      <c r="J15" s="51"/>
      <c r="K15" s="51"/>
      <c r="L15" s="51"/>
      <c r="M15" s="51"/>
      <c r="N15" s="48"/>
      <c r="O15" s="26"/>
      <c r="P15" s="65"/>
      <c r="Q15" s="6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2.5" customHeight="1" x14ac:dyDescent="0.15">
      <c r="A16" s="26"/>
      <c r="B16" s="36" t="s">
        <v>188</v>
      </c>
      <c r="C16" s="36" t="s">
        <v>188</v>
      </c>
      <c r="D16" s="37"/>
      <c r="E16" s="74"/>
      <c r="F16" s="51"/>
      <c r="G16" s="51"/>
      <c r="H16" s="51"/>
      <c r="I16" s="51"/>
      <c r="J16" s="51"/>
      <c r="K16" s="51"/>
      <c r="L16" s="51"/>
      <c r="M16" s="51"/>
      <c r="N16" s="48"/>
      <c r="O16" s="26"/>
      <c r="P16" s="45"/>
      <c r="Q16" s="68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2.5" customHeight="1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" customHeight="1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  <c r="O18" s="27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" customHeight="1" x14ac:dyDescent="0.15">
      <c r="A19" s="26"/>
      <c r="B19" s="77" t="s">
        <v>191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28"/>
      <c r="Q19" s="28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" customHeight="1" x14ac:dyDescent="0.15">
      <c r="A20" s="26"/>
      <c r="B20" s="39" t="s">
        <v>166</v>
      </c>
      <c r="C20" s="39" t="s">
        <v>167</v>
      </c>
      <c r="D20" s="39" t="s">
        <v>22</v>
      </c>
      <c r="E20" s="39" t="s">
        <v>168</v>
      </c>
      <c r="F20" s="39" t="s">
        <v>169</v>
      </c>
      <c r="G20" s="39" t="s">
        <v>170</v>
      </c>
      <c r="H20" s="39" t="s">
        <v>171</v>
      </c>
      <c r="I20" s="39" t="s">
        <v>172</v>
      </c>
      <c r="J20" s="39" t="s">
        <v>173</v>
      </c>
      <c r="K20" s="39" t="s">
        <v>174</v>
      </c>
      <c r="L20" s="39" t="s">
        <v>175</v>
      </c>
      <c r="M20" s="39" t="s">
        <v>176</v>
      </c>
      <c r="N20" s="39" t="s">
        <v>177</v>
      </c>
      <c r="O20" s="39" t="s">
        <v>178</v>
      </c>
      <c r="P20" s="39" t="s">
        <v>179</v>
      </c>
      <c r="Q20" s="39" t="s">
        <v>180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" customHeight="1" x14ac:dyDescent="0.2">
      <c r="A21" s="26"/>
      <c r="B21" s="3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76"/>
      <c r="P21" s="40"/>
      <c r="Q21" s="40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" customHeight="1" x14ac:dyDescent="0.2">
      <c r="A22" s="26"/>
      <c r="B22" s="3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6"/>
      <c r="P22" s="40"/>
      <c r="Q22" s="40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" customHeight="1" x14ac:dyDescent="0.2">
      <c r="A23" s="26"/>
      <c r="B23" s="3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6"/>
      <c r="P23" s="40"/>
      <c r="Q23" s="40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1" customHeight="1" x14ac:dyDescent="0.2">
      <c r="A24" s="26"/>
      <c r="B24" s="3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2"/>
      <c r="P24" s="40"/>
      <c r="Q24" s="40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1" customHeight="1" x14ac:dyDescent="0.15">
      <c r="A25" s="26"/>
      <c r="B25" s="26"/>
      <c r="C25" s="32"/>
      <c r="D25" s="32"/>
      <c r="E25" s="33" t="s">
        <v>181</v>
      </c>
      <c r="F25" s="33">
        <f>SUM(F21:F24)</f>
        <v>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1" customHeight="1" x14ac:dyDescent="0.15">
      <c r="A26" s="26"/>
      <c r="B26" s="26"/>
      <c r="C26" s="32"/>
      <c r="D26" s="32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1" customHeight="1" x14ac:dyDescent="0.15">
      <c r="A27" s="26"/>
      <c r="B27" s="28" t="s">
        <v>182</v>
      </c>
      <c r="C27" s="28"/>
      <c r="D27" s="28"/>
      <c r="E27" s="28" t="s">
        <v>183</v>
      </c>
      <c r="F27" s="28"/>
      <c r="G27" s="28"/>
      <c r="H27" s="28"/>
      <c r="I27" s="28"/>
      <c r="J27" s="28"/>
      <c r="K27" s="28"/>
      <c r="L27" s="28"/>
      <c r="M27" s="28"/>
      <c r="N27" s="28"/>
      <c r="O27" s="26"/>
      <c r="P27" s="28" t="s">
        <v>184</v>
      </c>
      <c r="Q27" s="28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1" customHeight="1" x14ac:dyDescent="0.15">
      <c r="A28" s="26"/>
      <c r="B28" s="34" t="s">
        <v>185</v>
      </c>
      <c r="C28" s="34" t="s">
        <v>186</v>
      </c>
      <c r="D28" s="35"/>
      <c r="E28" s="78" t="s">
        <v>187</v>
      </c>
      <c r="F28" s="51"/>
      <c r="G28" s="51"/>
      <c r="H28" s="51"/>
      <c r="I28" s="51"/>
      <c r="J28" s="51"/>
      <c r="K28" s="51"/>
      <c r="L28" s="51"/>
      <c r="M28" s="51"/>
      <c r="N28" s="48"/>
      <c r="O28" s="26"/>
      <c r="P28" s="73"/>
      <c r="Q28" s="63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1" customHeight="1" x14ac:dyDescent="0.15">
      <c r="A29" s="26"/>
      <c r="B29" s="36"/>
      <c r="C29" s="36"/>
      <c r="D29" s="37"/>
      <c r="E29" s="74"/>
      <c r="F29" s="51"/>
      <c r="G29" s="51"/>
      <c r="H29" s="51"/>
      <c r="I29" s="51"/>
      <c r="J29" s="51"/>
      <c r="K29" s="51"/>
      <c r="L29" s="51"/>
      <c r="M29" s="51"/>
      <c r="N29" s="48"/>
      <c r="O29" s="26"/>
      <c r="P29" s="65"/>
      <c r="Q29" s="6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1" customHeight="1" x14ac:dyDescent="0.15">
      <c r="A30" s="26"/>
      <c r="B30" s="36"/>
      <c r="C30" s="36"/>
      <c r="D30" s="37"/>
      <c r="E30" s="74"/>
      <c r="F30" s="51"/>
      <c r="G30" s="51"/>
      <c r="H30" s="51"/>
      <c r="I30" s="51"/>
      <c r="J30" s="51"/>
      <c r="K30" s="51"/>
      <c r="L30" s="51"/>
      <c r="M30" s="51"/>
      <c r="N30" s="48"/>
      <c r="O30" s="26"/>
      <c r="P30" s="65"/>
      <c r="Q30" s="6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1" customHeight="1" x14ac:dyDescent="0.15">
      <c r="A31" s="26"/>
      <c r="B31" s="36"/>
      <c r="C31" s="36"/>
      <c r="D31" s="37"/>
      <c r="E31" s="74"/>
      <c r="F31" s="51"/>
      <c r="G31" s="51"/>
      <c r="H31" s="51"/>
      <c r="I31" s="51"/>
      <c r="J31" s="51"/>
      <c r="K31" s="51"/>
      <c r="L31" s="51"/>
      <c r="M31" s="51"/>
      <c r="N31" s="48"/>
      <c r="O31" s="26"/>
      <c r="P31" s="65"/>
      <c r="Q31" s="6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1" customHeight="1" x14ac:dyDescent="0.15">
      <c r="A32" s="26"/>
      <c r="B32" s="36"/>
      <c r="C32" s="36"/>
      <c r="D32" s="37"/>
      <c r="E32" s="74"/>
      <c r="F32" s="51"/>
      <c r="G32" s="51"/>
      <c r="H32" s="51"/>
      <c r="I32" s="51"/>
      <c r="J32" s="51"/>
      <c r="K32" s="51"/>
      <c r="L32" s="51"/>
      <c r="M32" s="51"/>
      <c r="N32" s="48"/>
      <c r="O32" s="26"/>
      <c r="P32" s="65"/>
      <c r="Q32" s="6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1" customHeight="1" x14ac:dyDescent="0.15">
      <c r="A33" s="26"/>
      <c r="B33" s="36"/>
      <c r="C33" s="36"/>
      <c r="D33" s="37"/>
      <c r="E33" s="74"/>
      <c r="F33" s="51"/>
      <c r="G33" s="51"/>
      <c r="H33" s="51"/>
      <c r="I33" s="51"/>
      <c r="J33" s="51"/>
      <c r="K33" s="51"/>
      <c r="L33" s="51"/>
      <c r="M33" s="51"/>
      <c r="N33" s="48"/>
      <c r="O33" s="26"/>
      <c r="P33" s="45"/>
      <c r="Q33" s="68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2.5" customHeight="1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1" customHeight="1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27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1" customHeight="1" x14ac:dyDescent="0.15">
      <c r="A36" s="26"/>
      <c r="B36" s="77" t="s">
        <v>192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28"/>
      <c r="Q36" s="28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1" customHeight="1" x14ac:dyDescent="0.15">
      <c r="A37" s="26"/>
      <c r="B37" s="29" t="s">
        <v>166</v>
      </c>
      <c r="C37" s="29" t="s">
        <v>167</v>
      </c>
      <c r="D37" s="29" t="s">
        <v>22</v>
      </c>
      <c r="E37" s="29" t="s">
        <v>168</v>
      </c>
      <c r="F37" s="29" t="s">
        <v>169</v>
      </c>
      <c r="G37" s="29" t="s">
        <v>170</v>
      </c>
      <c r="H37" s="29" t="s">
        <v>171</v>
      </c>
      <c r="I37" s="29" t="s">
        <v>172</v>
      </c>
      <c r="J37" s="29" t="s">
        <v>173</v>
      </c>
      <c r="K37" s="29" t="s">
        <v>174</v>
      </c>
      <c r="L37" s="29" t="s">
        <v>175</v>
      </c>
      <c r="M37" s="29" t="s">
        <v>176</v>
      </c>
      <c r="N37" s="29" t="s">
        <v>177</v>
      </c>
      <c r="O37" s="29" t="s">
        <v>178</v>
      </c>
      <c r="P37" s="29" t="s">
        <v>179</v>
      </c>
      <c r="Q37" s="29" t="s">
        <v>180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1" customHeight="1" x14ac:dyDescent="0.15">
      <c r="A38" s="26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76"/>
      <c r="P38" s="31"/>
      <c r="Q38" s="31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1" customHeight="1" x14ac:dyDescent="0.15">
      <c r="A39" s="26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46"/>
      <c r="P39" s="31"/>
      <c r="Q39" s="31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1" customHeight="1" x14ac:dyDescent="0.15">
      <c r="A40" s="26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46"/>
      <c r="P40" s="31"/>
      <c r="Q40" s="31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1" customHeight="1" x14ac:dyDescent="0.15">
      <c r="A41" s="26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42"/>
      <c r="P41" s="31"/>
      <c r="Q41" s="31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1" customHeight="1" x14ac:dyDescent="0.15">
      <c r="A42" s="26"/>
      <c r="B42" s="26"/>
      <c r="C42" s="32"/>
      <c r="D42" s="32"/>
      <c r="E42" s="33" t="s">
        <v>181</v>
      </c>
      <c r="F42" s="33">
        <f>SUM(F38:F41)</f>
        <v>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1" customHeight="1" x14ac:dyDescent="0.15">
      <c r="A43" s="26"/>
      <c r="B43" s="26"/>
      <c r="C43" s="32"/>
      <c r="D43" s="32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1" customHeight="1" x14ac:dyDescent="0.15">
      <c r="A44" s="26"/>
      <c r="B44" s="28" t="s">
        <v>182</v>
      </c>
      <c r="C44" s="28"/>
      <c r="D44" s="28"/>
      <c r="E44" s="28" t="s">
        <v>183</v>
      </c>
      <c r="F44" s="28"/>
      <c r="G44" s="28"/>
      <c r="H44" s="28"/>
      <c r="I44" s="28"/>
      <c r="J44" s="28"/>
      <c r="K44" s="28"/>
      <c r="L44" s="28"/>
      <c r="M44" s="28"/>
      <c r="N44" s="28"/>
      <c r="O44" s="26"/>
      <c r="P44" s="28" t="s">
        <v>184</v>
      </c>
      <c r="Q44" s="28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1" customHeight="1" x14ac:dyDescent="0.15">
      <c r="A45" s="26"/>
      <c r="B45" s="34" t="s">
        <v>185</v>
      </c>
      <c r="C45" s="34" t="s">
        <v>186</v>
      </c>
      <c r="D45" s="35"/>
      <c r="E45" s="78" t="s">
        <v>187</v>
      </c>
      <c r="F45" s="51"/>
      <c r="G45" s="51"/>
      <c r="H45" s="51"/>
      <c r="I45" s="51"/>
      <c r="J45" s="51"/>
      <c r="K45" s="51"/>
      <c r="L45" s="51"/>
      <c r="M45" s="51"/>
      <c r="N45" s="48"/>
      <c r="O45" s="26"/>
      <c r="P45" s="73"/>
      <c r="Q45" s="63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1" customHeight="1" x14ac:dyDescent="0.15">
      <c r="A46" s="26"/>
      <c r="B46" s="36"/>
      <c r="C46" s="36"/>
      <c r="D46" s="37"/>
      <c r="E46" s="74"/>
      <c r="F46" s="51"/>
      <c r="G46" s="51"/>
      <c r="H46" s="51"/>
      <c r="I46" s="51"/>
      <c r="J46" s="51"/>
      <c r="K46" s="51"/>
      <c r="L46" s="51"/>
      <c r="M46" s="51"/>
      <c r="N46" s="48"/>
      <c r="O46" s="26"/>
      <c r="P46" s="65"/>
      <c r="Q46" s="6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1" customHeight="1" x14ac:dyDescent="0.15">
      <c r="A47" s="26"/>
      <c r="B47" s="36"/>
      <c r="C47" s="36"/>
      <c r="D47" s="37"/>
      <c r="E47" s="74"/>
      <c r="F47" s="51"/>
      <c r="G47" s="51"/>
      <c r="H47" s="51"/>
      <c r="I47" s="51"/>
      <c r="J47" s="51"/>
      <c r="K47" s="51"/>
      <c r="L47" s="51"/>
      <c r="M47" s="51"/>
      <c r="N47" s="48"/>
      <c r="O47" s="26"/>
      <c r="P47" s="65"/>
      <c r="Q47" s="6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1" customHeight="1" x14ac:dyDescent="0.15">
      <c r="A48" s="26"/>
      <c r="B48" s="36"/>
      <c r="C48" s="36"/>
      <c r="D48" s="37"/>
      <c r="E48" s="74"/>
      <c r="F48" s="51"/>
      <c r="G48" s="51"/>
      <c r="H48" s="51"/>
      <c r="I48" s="51"/>
      <c r="J48" s="51"/>
      <c r="K48" s="51"/>
      <c r="L48" s="51"/>
      <c r="M48" s="51"/>
      <c r="N48" s="48"/>
      <c r="O48" s="26"/>
      <c r="P48" s="65"/>
      <c r="Q48" s="6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1" customHeight="1" x14ac:dyDescent="0.15">
      <c r="A49" s="26"/>
      <c r="B49" s="36"/>
      <c r="C49" s="36"/>
      <c r="D49" s="37"/>
      <c r="E49" s="74"/>
      <c r="F49" s="51"/>
      <c r="G49" s="51"/>
      <c r="H49" s="51"/>
      <c r="I49" s="51"/>
      <c r="J49" s="51"/>
      <c r="K49" s="51"/>
      <c r="L49" s="51"/>
      <c r="M49" s="51"/>
      <c r="N49" s="48"/>
      <c r="O49" s="26"/>
      <c r="P49" s="65"/>
      <c r="Q49" s="6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1" customHeight="1" x14ac:dyDescent="0.15">
      <c r="A50" s="26"/>
      <c r="B50" s="36"/>
      <c r="C50" s="36"/>
      <c r="D50" s="37"/>
      <c r="E50" s="74"/>
      <c r="F50" s="51"/>
      <c r="G50" s="51"/>
      <c r="H50" s="51"/>
      <c r="I50" s="51"/>
      <c r="J50" s="51"/>
      <c r="K50" s="51"/>
      <c r="L50" s="51"/>
      <c r="M50" s="51"/>
      <c r="N50" s="48"/>
      <c r="O50" s="26"/>
      <c r="P50" s="45"/>
      <c r="Q50" s="68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2.5" customHeight="1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1" customHeight="1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7"/>
      <c r="O52" s="27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1" customHeight="1" x14ac:dyDescent="0.15">
      <c r="A53" s="26"/>
      <c r="B53" s="80" t="s">
        <v>193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28"/>
      <c r="Q53" s="28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1" customHeight="1" x14ac:dyDescent="0.15">
      <c r="A54" s="26"/>
      <c r="B54" s="29" t="s">
        <v>166</v>
      </c>
      <c r="C54" s="29" t="s">
        <v>167</v>
      </c>
      <c r="D54" s="29" t="s">
        <v>22</v>
      </c>
      <c r="E54" s="29" t="s">
        <v>168</v>
      </c>
      <c r="F54" s="29" t="s">
        <v>169</v>
      </c>
      <c r="G54" s="29" t="s">
        <v>170</v>
      </c>
      <c r="H54" s="29" t="s">
        <v>171</v>
      </c>
      <c r="I54" s="29" t="s">
        <v>172</v>
      </c>
      <c r="J54" s="29" t="s">
        <v>173</v>
      </c>
      <c r="K54" s="29" t="s">
        <v>174</v>
      </c>
      <c r="L54" s="29" t="s">
        <v>175</v>
      </c>
      <c r="M54" s="29" t="s">
        <v>176</v>
      </c>
      <c r="N54" s="29" t="s">
        <v>177</v>
      </c>
      <c r="O54" s="29" t="s">
        <v>178</v>
      </c>
      <c r="P54" s="29" t="s">
        <v>179</v>
      </c>
      <c r="Q54" s="29" t="s">
        <v>180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1" customHeight="1" x14ac:dyDescent="0.15">
      <c r="A55" s="2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79"/>
      <c r="P55" s="36"/>
      <c r="Q55" s="3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1" customHeight="1" x14ac:dyDescent="0.15">
      <c r="A56" s="2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46"/>
      <c r="P56" s="36"/>
      <c r="Q56" s="3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1" customHeight="1" x14ac:dyDescent="0.15">
      <c r="A57" s="2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46"/>
      <c r="P57" s="36"/>
      <c r="Q57" s="3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1" customHeight="1" x14ac:dyDescent="0.15">
      <c r="A58" s="2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42"/>
      <c r="P58" s="36"/>
      <c r="Q58" s="3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1" customHeight="1" x14ac:dyDescent="0.15">
      <c r="A59" s="26"/>
      <c r="B59" s="26"/>
      <c r="C59" s="32"/>
      <c r="D59" s="32"/>
      <c r="E59" s="33" t="s">
        <v>181</v>
      </c>
      <c r="F59" s="33">
        <f>SUM(F55:F58)</f>
        <v>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1" customHeight="1" x14ac:dyDescent="0.15">
      <c r="A60" s="26"/>
      <c r="B60" s="26"/>
      <c r="C60" s="32"/>
      <c r="D60" s="32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1" customHeight="1" x14ac:dyDescent="0.15">
      <c r="A61" s="26"/>
      <c r="B61" s="28" t="s">
        <v>182</v>
      </c>
      <c r="C61" s="28"/>
      <c r="D61" s="28"/>
      <c r="E61" s="28" t="s">
        <v>183</v>
      </c>
      <c r="F61" s="28"/>
      <c r="G61" s="28"/>
      <c r="H61" s="28"/>
      <c r="I61" s="28"/>
      <c r="J61" s="28"/>
      <c r="K61" s="28"/>
      <c r="L61" s="28"/>
      <c r="M61" s="28"/>
      <c r="N61" s="28"/>
      <c r="O61" s="26"/>
      <c r="P61" s="28" t="s">
        <v>184</v>
      </c>
      <c r="Q61" s="28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1" customHeight="1" x14ac:dyDescent="0.15">
      <c r="A62" s="26"/>
      <c r="B62" s="34" t="s">
        <v>185</v>
      </c>
      <c r="C62" s="34" t="s">
        <v>186</v>
      </c>
      <c r="D62" s="35"/>
      <c r="E62" s="78" t="s">
        <v>187</v>
      </c>
      <c r="F62" s="51"/>
      <c r="G62" s="51"/>
      <c r="H62" s="51"/>
      <c r="I62" s="51"/>
      <c r="J62" s="51"/>
      <c r="K62" s="51"/>
      <c r="L62" s="51"/>
      <c r="M62" s="51"/>
      <c r="N62" s="48"/>
      <c r="O62" s="26"/>
      <c r="P62" s="75"/>
      <c r="Q62" s="63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1" customHeight="1" x14ac:dyDescent="0.15">
      <c r="A63" s="26"/>
      <c r="B63" s="36">
        <v>1</v>
      </c>
      <c r="C63" s="36">
        <v>0</v>
      </c>
      <c r="D63" s="37"/>
      <c r="E63" s="74"/>
      <c r="F63" s="51"/>
      <c r="G63" s="51"/>
      <c r="H63" s="51"/>
      <c r="I63" s="51"/>
      <c r="J63" s="51"/>
      <c r="K63" s="51"/>
      <c r="L63" s="51"/>
      <c r="M63" s="51"/>
      <c r="N63" s="48"/>
      <c r="O63" s="26"/>
      <c r="P63" s="65"/>
      <c r="Q63" s="6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1" customHeight="1" x14ac:dyDescent="0.15">
      <c r="A64" s="26"/>
      <c r="B64" s="36">
        <v>2</v>
      </c>
      <c r="C64" s="36">
        <v>0</v>
      </c>
      <c r="D64" s="37"/>
      <c r="E64" s="74"/>
      <c r="F64" s="51"/>
      <c r="G64" s="51"/>
      <c r="H64" s="51"/>
      <c r="I64" s="51"/>
      <c r="J64" s="51"/>
      <c r="K64" s="51"/>
      <c r="L64" s="51"/>
      <c r="M64" s="51"/>
      <c r="N64" s="48"/>
      <c r="O64" s="26"/>
      <c r="P64" s="65"/>
      <c r="Q64" s="6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1" customHeight="1" x14ac:dyDescent="0.15">
      <c r="A65" s="26"/>
      <c r="B65" s="36">
        <v>3</v>
      </c>
      <c r="C65" s="36">
        <v>0</v>
      </c>
      <c r="D65" s="37"/>
      <c r="E65" s="74"/>
      <c r="F65" s="51"/>
      <c r="G65" s="51"/>
      <c r="H65" s="51"/>
      <c r="I65" s="51"/>
      <c r="J65" s="51"/>
      <c r="K65" s="51"/>
      <c r="L65" s="51"/>
      <c r="M65" s="51"/>
      <c r="N65" s="48"/>
      <c r="O65" s="26"/>
      <c r="P65" s="65"/>
      <c r="Q65" s="6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1" customHeight="1" x14ac:dyDescent="0.15">
      <c r="A66" s="26"/>
      <c r="B66" s="36">
        <v>4</v>
      </c>
      <c r="C66" s="36">
        <v>0</v>
      </c>
      <c r="D66" s="37"/>
      <c r="E66" s="74"/>
      <c r="F66" s="51"/>
      <c r="G66" s="51"/>
      <c r="H66" s="51"/>
      <c r="I66" s="51"/>
      <c r="J66" s="51"/>
      <c r="K66" s="51"/>
      <c r="L66" s="51"/>
      <c r="M66" s="51"/>
      <c r="N66" s="48"/>
      <c r="O66" s="26"/>
      <c r="P66" s="65"/>
      <c r="Q66" s="6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1" customHeight="1" x14ac:dyDescent="0.15">
      <c r="A67" s="26"/>
      <c r="B67" s="36" t="s">
        <v>188</v>
      </c>
      <c r="C67" s="36" t="s">
        <v>188</v>
      </c>
      <c r="D67" s="37"/>
      <c r="E67" s="74"/>
      <c r="F67" s="51"/>
      <c r="G67" s="51"/>
      <c r="H67" s="51"/>
      <c r="I67" s="51"/>
      <c r="J67" s="51"/>
      <c r="K67" s="51"/>
      <c r="L67" s="51"/>
      <c r="M67" s="51"/>
      <c r="N67" s="48"/>
      <c r="O67" s="26"/>
      <c r="P67" s="45"/>
      <c r="Q67" s="68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1" customHeight="1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1" customHeight="1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1" customHeight="1" x14ac:dyDescent="0.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1" customHeight="1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1" customHeight="1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1" customHeight="1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1" customHeight="1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1" customHeight="1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1" customHeight="1" x14ac:dyDescent="0.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1" customHeight="1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1" customHeight="1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1" customHeight="1" x14ac:dyDescent="0.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1" customHeight="1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1" customHeight="1" x14ac:dyDescent="0.1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1" customHeight="1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1" customHeight="1" x14ac:dyDescent="0.1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1" customHeight="1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1" customHeight="1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1" customHeight="1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1" customHeight="1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1" customHeight="1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1" customHeight="1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1" customHeight="1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1" customHeight="1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1" customHeight="1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1" customHeight="1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1" customHeight="1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1" customHeight="1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1" customHeight="1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1" customHeight="1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1" customHeight="1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1" customHeight="1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1" customHeight="1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1" customHeight="1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1" customHeight="1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1" customHeight="1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1" customHeight="1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1" customHeight="1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1" customHeight="1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1" customHeight="1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1" customHeight="1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1" customHeight="1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1" customHeight="1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1" customHeight="1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1" customHeight="1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1" customHeight="1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1" customHeight="1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1" customHeight="1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1" customHeight="1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1" customHeight="1" x14ac:dyDescent="0.1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1" customHeight="1" x14ac:dyDescent="0.1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1" customHeight="1" x14ac:dyDescent="0.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1" customHeight="1" x14ac:dyDescent="0.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1" customHeight="1" x14ac:dyDescent="0.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1" customHeight="1" x14ac:dyDescent="0.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1" customHeight="1" x14ac:dyDescent="0.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1" customHeight="1" x14ac:dyDescent="0.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1" customHeight="1" x14ac:dyDescent="0.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1" customHeight="1" x14ac:dyDescent="0.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1" customHeight="1" x14ac:dyDescent="0.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1" customHeight="1" x14ac:dyDescent="0.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1" customHeight="1" x14ac:dyDescent="0.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1" customHeight="1" x14ac:dyDescent="0.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1" customHeight="1" x14ac:dyDescent="0.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1" customHeight="1" x14ac:dyDescent="0.1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1" customHeight="1" x14ac:dyDescent="0.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1" customHeight="1" x14ac:dyDescent="0.1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1" customHeight="1" x14ac:dyDescent="0.1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1" customHeight="1" x14ac:dyDescent="0.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1" customHeight="1" x14ac:dyDescent="0.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1" customHeight="1" x14ac:dyDescent="0.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1" customHeight="1" x14ac:dyDescent="0.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1" customHeight="1" x14ac:dyDescent="0.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1" customHeight="1" x14ac:dyDescent="0.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1" customHeight="1" x14ac:dyDescent="0.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1" customHeight="1" x14ac:dyDescent="0.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1" customHeight="1" x14ac:dyDescent="0.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1" customHeight="1" x14ac:dyDescent="0.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1" customHeight="1" x14ac:dyDescent="0.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1" customHeight="1" x14ac:dyDescent="0.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1" customHeight="1" x14ac:dyDescent="0.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1" customHeight="1" x14ac:dyDescent="0.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1" customHeight="1" x14ac:dyDescent="0.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21" customHeight="1" x14ac:dyDescent="0.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21" customHeight="1" x14ac:dyDescent="0.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21" customHeight="1" x14ac:dyDescent="0.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21" customHeight="1" x14ac:dyDescent="0.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21" customHeight="1" x14ac:dyDescent="0.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21" customHeight="1" x14ac:dyDescent="0.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21" customHeight="1" x14ac:dyDescent="0.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21" customHeight="1" x14ac:dyDescent="0.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21" customHeight="1" x14ac:dyDescent="0.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21" customHeight="1" x14ac:dyDescent="0.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21" customHeight="1" x14ac:dyDescent="0.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21" customHeight="1" x14ac:dyDescent="0.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21" customHeight="1" x14ac:dyDescent="0.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21" customHeight="1" x14ac:dyDescent="0.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21" customHeight="1" x14ac:dyDescent="0.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21" customHeight="1" x14ac:dyDescent="0.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21" customHeight="1" x14ac:dyDescent="0.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6.5" customHeight="1" x14ac:dyDescent="0.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6.5" customHeight="1" x14ac:dyDescent="0.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6.5" customHeight="1" x14ac:dyDescent="0.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6.5" customHeight="1" x14ac:dyDescent="0.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6.5" customHeight="1" x14ac:dyDescent="0.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6.5" customHeight="1" x14ac:dyDescent="0.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6.5" customHeight="1" x14ac:dyDescent="0.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6.5" customHeight="1" x14ac:dyDescent="0.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6.5" customHeight="1" x14ac:dyDescent="0.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6.5" customHeight="1" x14ac:dyDescent="0.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6.5" customHeight="1" x14ac:dyDescent="0.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6.5" customHeight="1" x14ac:dyDescent="0.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6.5" customHeight="1" x14ac:dyDescent="0.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6.5" customHeight="1" x14ac:dyDescent="0.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6.5" customHeight="1" x14ac:dyDescent="0.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6.5" customHeight="1" x14ac:dyDescent="0.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6.5" customHeight="1" x14ac:dyDescent="0.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6.5" customHeight="1" x14ac:dyDescent="0.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6.5" customHeight="1" x14ac:dyDescent="0.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6.5" customHeight="1" x14ac:dyDescent="0.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6.5" customHeight="1" x14ac:dyDescent="0.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6.5" customHeight="1" x14ac:dyDescent="0.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6.5" customHeight="1" x14ac:dyDescent="0.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6.5" customHeight="1" x14ac:dyDescent="0.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6.5" customHeight="1" x14ac:dyDescent="0.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6.5" customHeight="1" x14ac:dyDescent="0.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6.5" customHeight="1" x14ac:dyDescent="0.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6.5" customHeight="1" x14ac:dyDescent="0.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6.5" customHeight="1" x14ac:dyDescent="0.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6.5" customHeight="1" x14ac:dyDescent="0.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6.5" customHeight="1" x14ac:dyDescent="0.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6.5" customHeight="1" x14ac:dyDescent="0.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6.5" customHeight="1" x14ac:dyDescent="0.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6.5" customHeight="1" x14ac:dyDescent="0.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6.5" customHeight="1" x14ac:dyDescent="0.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6.5" customHeight="1" x14ac:dyDescent="0.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6.5" customHeight="1" x14ac:dyDescent="0.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6.5" customHeight="1" x14ac:dyDescent="0.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6.5" customHeight="1" x14ac:dyDescent="0.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6.5" customHeight="1" x14ac:dyDescent="0.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6.5" customHeight="1" x14ac:dyDescent="0.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6.5" customHeight="1" x14ac:dyDescent="0.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6.5" customHeight="1" x14ac:dyDescent="0.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6.5" customHeight="1" x14ac:dyDescent="0.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6.5" customHeight="1" x14ac:dyDescent="0.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6.5" customHeight="1" x14ac:dyDescent="0.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6.5" customHeight="1" x14ac:dyDescent="0.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6.5" customHeight="1" x14ac:dyDescent="0.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6.5" customHeight="1" x14ac:dyDescent="0.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6.5" customHeight="1" x14ac:dyDescent="0.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6.5" customHeight="1" x14ac:dyDescent="0.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6.5" customHeight="1" x14ac:dyDescent="0.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6.5" customHeight="1" x14ac:dyDescent="0.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6.5" customHeight="1" x14ac:dyDescent="0.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6.5" customHeight="1" x14ac:dyDescent="0.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6.5" customHeight="1" x14ac:dyDescent="0.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6.5" customHeight="1" x14ac:dyDescent="0.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6.5" customHeight="1" x14ac:dyDescent="0.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6.5" customHeight="1" x14ac:dyDescent="0.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6.5" customHeight="1" x14ac:dyDescent="0.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6.5" customHeight="1" x14ac:dyDescent="0.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6.5" customHeight="1" x14ac:dyDescent="0.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6.5" customHeight="1" x14ac:dyDescent="0.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6.5" customHeight="1" x14ac:dyDescent="0.1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6.5" customHeight="1" x14ac:dyDescent="0.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6.5" customHeight="1" x14ac:dyDescent="0.1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6.5" customHeight="1" x14ac:dyDescent="0.1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6.5" customHeight="1" x14ac:dyDescent="0.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6.5" customHeight="1" x14ac:dyDescent="0.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6.5" customHeight="1" x14ac:dyDescent="0.1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6.5" customHeight="1" x14ac:dyDescent="0.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6.5" customHeight="1" x14ac:dyDescent="0.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6.5" customHeight="1" x14ac:dyDescent="0.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6.5" customHeight="1" x14ac:dyDescent="0.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6.5" customHeight="1" x14ac:dyDescent="0.1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6.5" customHeight="1" x14ac:dyDescent="0.1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6.5" customHeight="1" x14ac:dyDescent="0.1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6.5" customHeight="1" x14ac:dyDescent="0.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6.5" customHeight="1" x14ac:dyDescent="0.1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6.5" customHeight="1" x14ac:dyDescent="0.1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6.5" customHeight="1" x14ac:dyDescent="0.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6.5" customHeight="1" x14ac:dyDescent="0.1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6.5" customHeight="1" x14ac:dyDescent="0.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6.5" customHeight="1" x14ac:dyDescent="0.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6.5" customHeight="1" x14ac:dyDescent="0.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6.5" customHeight="1" x14ac:dyDescent="0.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6.5" customHeight="1" x14ac:dyDescent="0.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6.5" customHeight="1" x14ac:dyDescent="0.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6.5" customHeight="1" x14ac:dyDescent="0.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6.5" customHeight="1" x14ac:dyDescent="0.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6.5" customHeight="1" x14ac:dyDescent="0.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6.5" customHeight="1" x14ac:dyDescent="0.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6.5" customHeight="1" x14ac:dyDescent="0.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6.5" customHeight="1" x14ac:dyDescent="0.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6.5" customHeight="1" x14ac:dyDescent="0.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6.5" customHeight="1" x14ac:dyDescent="0.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6.5" customHeight="1" x14ac:dyDescent="0.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6.5" customHeight="1" x14ac:dyDescent="0.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6.5" customHeight="1" x14ac:dyDescent="0.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6.5" customHeight="1" x14ac:dyDescent="0.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6.5" customHeight="1" x14ac:dyDescent="0.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6.5" customHeight="1" x14ac:dyDescent="0.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6.5" customHeight="1" x14ac:dyDescent="0.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6.5" customHeight="1" x14ac:dyDescent="0.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6.5" customHeight="1" x14ac:dyDescent="0.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6.5" customHeight="1" x14ac:dyDescent="0.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6.5" customHeight="1" x14ac:dyDescent="0.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6.5" customHeight="1" x14ac:dyDescent="0.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6.5" customHeight="1" x14ac:dyDescent="0.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6.5" customHeight="1" x14ac:dyDescent="0.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6.5" customHeight="1" x14ac:dyDescent="0.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6.5" customHeight="1" x14ac:dyDescent="0.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6.5" customHeight="1" x14ac:dyDescent="0.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6.5" customHeight="1" x14ac:dyDescent="0.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6.5" customHeight="1" x14ac:dyDescent="0.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6.5" customHeight="1" x14ac:dyDescent="0.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6.5" customHeight="1" x14ac:dyDescent="0.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6.5" customHeight="1" x14ac:dyDescent="0.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6.5" customHeight="1" x14ac:dyDescent="0.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6.5" customHeight="1" x14ac:dyDescent="0.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6.5" customHeight="1" x14ac:dyDescent="0.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6.5" customHeight="1" x14ac:dyDescent="0.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6.5" customHeight="1" x14ac:dyDescent="0.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6.5" customHeight="1" x14ac:dyDescent="0.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6.5" customHeight="1" x14ac:dyDescent="0.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6.5" customHeight="1" x14ac:dyDescent="0.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6.5" customHeight="1" x14ac:dyDescent="0.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6.5" customHeight="1" x14ac:dyDescent="0.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6.5" customHeight="1" x14ac:dyDescent="0.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6.5" customHeight="1" x14ac:dyDescent="0.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6.5" customHeight="1" x14ac:dyDescent="0.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6.5" customHeight="1" x14ac:dyDescent="0.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6.5" customHeight="1" x14ac:dyDescent="0.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6.5" customHeight="1" x14ac:dyDescent="0.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6.5" customHeight="1" x14ac:dyDescent="0.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6.5" customHeight="1" x14ac:dyDescent="0.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6.5" customHeight="1" x14ac:dyDescent="0.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6.5" customHeight="1" x14ac:dyDescent="0.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6.5" customHeight="1" x14ac:dyDescent="0.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6.5" customHeight="1" x14ac:dyDescent="0.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6.5" customHeight="1" x14ac:dyDescent="0.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6.5" customHeight="1" x14ac:dyDescent="0.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6.5" customHeight="1" x14ac:dyDescent="0.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6.5" customHeight="1" x14ac:dyDescent="0.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6.5" customHeight="1" x14ac:dyDescent="0.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6.5" customHeight="1" x14ac:dyDescent="0.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6.5" customHeight="1" x14ac:dyDescent="0.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6.5" customHeight="1" x14ac:dyDescent="0.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6.5" customHeight="1" x14ac:dyDescent="0.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6.5" customHeight="1" x14ac:dyDescent="0.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6.5" customHeight="1" x14ac:dyDescent="0.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6.5" customHeight="1" x14ac:dyDescent="0.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6.5" customHeight="1" x14ac:dyDescent="0.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6.5" customHeight="1" x14ac:dyDescent="0.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6.5" customHeight="1" x14ac:dyDescent="0.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6.5" customHeight="1" x14ac:dyDescent="0.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6.5" customHeight="1" x14ac:dyDescent="0.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6.5" customHeight="1" x14ac:dyDescent="0.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6.5" customHeight="1" x14ac:dyDescent="0.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6.5" customHeight="1" x14ac:dyDescent="0.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6.5" customHeight="1" x14ac:dyDescent="0.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6.5" customHeight="1" x14ac:dyDescent="0.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6.5" customHeight="1" x14ac:dyDescent="0.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6.5" customHeight="1" x14ac:dyDescent="0.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6.5" customHeight="1" x14ac:dyDescent="0.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6.5" customHeight="1" x14ac:dyDescent="0.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6.5" customHeight="1" x14ac:dyDescent="0.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6.5" customHeight="1" x14ac:dyDescent="0.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6.5" customHeight="1" x14ac:dyDescent="0.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6.5" customHeight="1" x14ac:dyDescent="0.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6.5" customHeight="1" x14ac:dyDescent="0.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6.5" customHeight="1" x14ac:dyDescent="0.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6.5" customHeight="1" x14ac:dyDescent="0.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6.5" customHeight="1" x14ac:dyDescent="0.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6.5" customHeight="1" x14ac:dyDescent="0.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6.5" customHeight="1" x14ac:dyDescent="0.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6.5" customHeight="1" x14ac:dyDescent="0.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6.5" customHeight="1" x14ac:dyDescent="0.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6.5" customHeight="1" x14ac:dyDescent="0.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6.5" customHeight="1" x14ac:dyDescent="0.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6.5" customHeight="1" x14ac:dyDescent="0.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6.5" customHeight="1" x14ac:dyDescent="0.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6.5" customHeight="1" x14ac:dyDescent="0.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6.5" customHeight="1" x14ac:dyDescent="0.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6.5" customHeight="1" x14ac:dyDescent="0.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6.5" customHeight="1" x14ac:dyDescent="0.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6.5" customHeight="1" x14ac:dyDescent="0.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6.5" customHeight="1" x14ac:dyDescent="0.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6.5" customHeight="1" x14ac:dyDescent="0.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6.5" customHeight="1" x14ac:dyDescent="0.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6.5" customHeight="1" x14ac:dyDescent="0.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6.5" customHeight="1" x14ac:dyDescent="0.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6.5" customHeight="1" x14ac:dyDescent="0.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6.5" customHeight="1" x14ac:dyDescent="0.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6.5" customHeight="1" x14ac:dyDescent="0.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6.5" customHeight="1" x14ac:dyDescent="0.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6.5" customHeight="1" x14ac:dyDescent="0.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6.5" customHeight="1" x14ac:dyDescent="0.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6.5" customHeight="1" x14ac:dyDescent="0.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6.5" customHeight="1" x14ac:dyDescent="0.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6.5" customHeight="1" x14ac:dyDescent="0.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6.5" customHeight="1" x14ac:dyDescent="0.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6.5" customHeight="1" x14ac:dyDescent="0.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6.5" customHeight="1" x14ac:dyDescent="0.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6.5" customHeight="1" x14ac:dyDescent="0.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6.5" customHeight="1" x14ac:dyDescent="0.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6.5" customHeight="1" x14ac:dyDescent="0.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6.5" customHeight="1" x14ac:dyDescent="0.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6.5" customHeight="1" x14ac:dyDescent="0.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6.5" customHeight="1" x14ac:dyDescent="0.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6.5" customHeight="1" x14ac:dyDescent="0.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6.5" customHeight="1" x14ac:dyDescent="0.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6.5" customHeight="1" x14ac:dyDescent="0.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6.5" customHeight="1" x14ac:dyDescent="0.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6.5" customHeight="1" x14ac:dyDescent="0.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6.5" customHeight="1" x14ac:dyDescent="0.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6.5" customHeight="1" x14ac:dyDescent="0.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6.5" customHeight="1" x14ac:dyDescent="0.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6.5" customHeight="1" x14ac:dyDescent="0.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6.5" customHeight="1" x14ac:dyDescent="0.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6.5" customHeight="1" x14ac:dyDescent="0.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6.5" customHeight="1" x14ac:dyDescent="0.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6.5" customHeight="1" x14ac:dyDescent="0.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6.5" customHeight="1" x14ac:dyDescent="0.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6.5" customHeight="1" x14ac:dyDescent="0.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6.5" customHeight="1" x14ac:dyDescent="0.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6.5" customHeight="1" x14ac:dyDescent="0.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6.5" customHeight="1" x14ac:dyDescent="0.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6.5" customHeight="1" x14ac:dyDescent="0.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6.5" customHeight="1" x14ac:dyDescent="0.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6.5" customHeight="1" x14ac:dyDescent="0.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6.5" customHeight="1" x14ac:dyDescent="0.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6.5" customHeight="1" x14ac:dyDescent="0.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6.5" customHeight="1" x14ac:dyDescent="0.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6.5" customHeight="1" x14ac:dyDescent="0.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6.5" customHeight="1" x14ac:dyDescent="0.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6.5" customHeight="1" x14ac:dyDescent="0.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6.5" customHeight="1" x14ac:dyDescent="0.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6.5" customHeight="1" x14ac:dyDescent="0.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6.5" customHeight="1" x14ac:dyDescent="0.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6.5" customHeight="1" x14ac:dyDescent="0.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6.5" customHeight="1" x14ac:dyDescent="0.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6.5" customHeight="1" x14ac:dyDescent="0.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6.5" customHeight="1" x14ac:dyDescent="0.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6.5" customHeight="1" x14ac:dyDescent="0.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6.5" customHeight="1" x14ac:dyDescent="0.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6.5" customHeight="1" x14ac:dyDescent="0.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6.5" customHeight="1" x14ac:dyDescent="0.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6.5" customHeight="1" x14ac:dyDescent="0.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6.5" customHeight="1" x14ac:dyDescent="0.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6.5" customHeight="1" x14ac:dyDescent="0.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6.5" customHeight="1" x14ac:dyDescent="0.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6.5" customHeight="1" x14ac:dyDescent="0.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6.5" customHeight="1" x14ac:dyDescent="0.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6.5" customHeight="1" x14ac:dyDescent="0.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6.5" customHeight="1" x14ac:dyDescent="0.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6.5" customHeight="1" x14ac:dyDescent="0.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6.5" customHeight="1" x14ac:dyDescent="0.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6.5" customHeight="1" x14ac:dyDescent="0.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6.5" customHeight="1" x14ac:dyDescent="0.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6.5" customHeight="1" x14ac:dyDescent="0.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6.5" customHeight="1" x14ac:dyDescent="0.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6.5" customHeight="1" x14ac:dyDescent="0.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6.5" customHeight="1" x14ac:dyDescent="0.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6.5" customHeight="1" x14ac:dyDescent="0.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6.5" customHeight="1" x14ac:dyDescent="0.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6.5" customHeight="1" x14ac:dyDescent="0.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6.5" customHeight="1" x14ac:dyDescent="0.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6.5" customHeight="1" x14ac:dyDescent="0.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6.5" customHeight="1" x14ac:dyDescent="0.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6.5" customHeight="1" x14ac:dyDescent="0.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6.5" customHeight="1" x14ac:dyDescent="0.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6.5" customHeight="1" x14ac:dyDescent="0.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6.5" customHeight="1" x14ac:dyDescent="0.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6.5" customHeight="1" x14ac:dyDescent="0.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6.5" customHeight="1" x14ac:dyDescent="0.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6.5" customHeight="1" x14ac:dyDescent="0.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6.5" customHeight="1" x14ac:dyDescent="0.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6.5" customHeight="1" x14ac:dyDescent="0.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6.5" customHeight="1" x14ac:dyDescent="0.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6.5" customHeight="1" x14ac:dyDescent="0.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6.5" customHeight="1" x14ac:dyDescent="0.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6.5" customHeight="1" x14ac:dyDescent="0.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6.5" customHeight="1" x14ac:dyDescent="0.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6.5" customHeight="1" x14ac:dyDescent="0.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6.5" customHeight="1" x14ac:dyDescent="0.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6.5" customHeight="1" x14ac:dyDescent="0.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6.5" customHeight="1" x14ac:dyDescent="0.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6.5" customHeight="1" x14ac:dyDescent="0.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6.5" customHeight="1" x14ac:dyDescent="0.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6.5" customHeight="1" x14ac:dyDescent="0.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6.5" customHeight="1" x14ac:dyDescent="0.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6.5" customHeight="1" x14ac:dyDescent="0.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6.5" customHeight="1" x14ac:dyDescent="0.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6.5" customHeight="1" x14ac:dyDescent="0.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6.5" customHeight="1" x14ac:dyDescent="0.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6.5" customHeight="1" x14ac:dyDescent="0.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6.5" customHeight="1" x14ac:dyDescent="0.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6.5" customHeight="1" x14ac:dyDescent="0.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6.5" customHeight="1" x14ac:dyDescent="0.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6.5" customHeight="1" x14ac:dyDescent="0.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6.5" customHeight="1" x14ac:dyDescent="0.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6.5" customHeight="1" x14ac:dyDescent="0.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6.5" customHeight="1" x14ac:dyDescent="0.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6.5" customHeight="1" x14ac:dyDescent="0.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6.5" customHeight="1" x14ac:dyDescent="0.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6.5" customHeight="1" x14ac:dyDescent="0.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6.5" customHeight="1" x14ac:dyDescent="0.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6.5" customHeight="1" x14ac:dyDescent="0.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6.5" customHeight="1" x14ac:dyDescent="0.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6.5" customHeight="1" x14ac:dyDescent="0.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6.5" customHeight="1" x14ac:dyDescent="0.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6.5" customHeight="1" x14ac:dyDescent="0.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6.5" customHeight="1" x14ac:dyDescent="0.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6.5" customHeight="1" x14ac:dyDescent="0.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6.5" customHeight="1" x14ac:dyDescent="0.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6.5" customHeight="1" x14ac:dyDescent="0.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6.5" customHeight="1" x14ac:dyDescent="0.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6.5" customHeight="1" x14ac:dyDescent="0.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6.5" customHeight="1" x14ac:dyDescent="0.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6.5" customHeight="1" x14ac:dyDescent="0.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6.5" customHeight="1" x14ac:dyDescent="0.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6.5" customHeight="1" x14ac:dyDescent="0.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6.5" customHeight="1" x14ac:dyDescent="0.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6.5" customHeight="1" x14ac:dyDescent="0.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6.5" customHeight="1" x14ac:dyDescent="0.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6.5" customHeight="1" x14ac:dyDescent="0.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6.5" customHeight="1" x14ac:dyDescent="0.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6.5" customHeight="1" x14ac:dyDescent="0.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6.5" customHeight="1" x14ac:dyDescent="0.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6.5" customHeight="1" x14ac:dyDescent="0.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6.5" customHeight="1" x14ac:dyDescent="0.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6.5" customHeight="1" x14ac:dyDescent="0.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6.5" customHeight="1" x14ac:dyDescent="0.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6.5" customHeight="1" x14ac:dyDescent="0.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6.5" customHeight="1" x14ac:dyDescent="0.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6.5" customHeight="1" x14ac:dyDescent="0.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6.5" customHeight="1" x14ac:dyDescent="0.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6.5" customHeight="1" x14ac:dyDescent="0.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6.5" customHeight="1" x14ac:dyDescent="0.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6.5" customHeight="1" x14ac:dyDescent="0.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6.5" customHeight="1" x14ac:dyDescent="0.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6.5" customHeight="1" x14ac:dyDescent="0.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6.5" customHeight="1" x14ac:dyDescent="0.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6.5" customHeight="1" x14ac:dyDescent="0.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6.5" customHeight="1" x14ac:dyDescent="0.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6.5" customHeight="1" x14ac:dyDescent="0.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6.5" customHeight="1" x14ac:dyDescent="0.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6.5" customHeight="1" x14ac:dyDescent="0.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6.5" customHeight="1" x14ac:dyDescent="0.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6.5" customHeight="1" x14ac:dyDescent="0.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6.5" customHeight="1" x14ac:dyDescent="0.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6.5" customHeight="1" x14ac:dyDescent="0.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6.5" customHeight="1" x14ac:dyDescent="0.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6.5" customHeight="1" x14ac:dyDescent="0.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6.5" customHeight="1" x14ac:dyDescent="0.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6.5" customHeight="1" x14ac:dyDescent="0.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6.5" customHeight="1" x14ac:dyDescent="0.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6.5" customHeight="1" x14ac:dyDescent="0.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6.5" customHeight="1" x14ac:dyDescent="0.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6.5" customHeight="1" x14ac:dyDescent="0.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6.5" customHeight="1" x14ac:dyDescent="0.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6.5" customHeight="1" x14ac:dyDescent="0.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6.5" customHeight="1" x14ac:dyDescent="0.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6.5" customHeight="1" x14ac:dyDescent="0.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6.5" customHeight="1" x14ac:dyDescent="0.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6.5" customHeight="1" x14ac:dyDescent="0.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6.5" customHeight="1" x14ac:dyDescent="0.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6.5" customHeight="1" x14ac:dyDescent="0.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6.5" customHeight="1" x14ac:dyDescent="0.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6.5" customHeight="1" x14ac:dyDescent="0.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6.5" customHeight="1" x14ac:dyDescent="0.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6.5" customHeight="1" x14ac:dyDescent="0.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6.5" customHeight="1" x14ac:dyDescent="0.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6.5" customHeight="1" x14ac:dyDescent="0.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6.5" customHeight="1" x14ac:dyDescent="0.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6.5" customHeight="1" x14ac:dyDescent="0.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6.5" customHeight="1" x14ac:dyDescent="0.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6.5" customHeight="1" x14ac:dyDescent="0.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6.5" customHeight="1" x14ac:dyDescent="0.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6.5" customHeight="1" x14ac:dyDescent="0.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6.5" customHeight="1" x14ac:dyDescent="0.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6.5" customHeight="1" x14ac:dyDescent="0.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6.5" customHeight="1" x14ac:dyDescent="0.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6.5" customHeight="1" x14ac:dyDescent="0.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6.5" customHeight="1" x14ac:dyDescent="0.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6.5" customHeight="1" x14ac:dyDescent="0.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6.5" customHeight="1" x14ac:dyDescent="0.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6.5" customHeight="1" x14ac:dyDescent="0.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6.5" customHeight="1" x14ac:dyDescent="0.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6.5" customHeight="1" x14ac:dyDescent="0.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6.5" customHeight="1" x14ac:dyDescent="0.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6.5" customHeight="1" x14ac:dyDescent="0.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6.5" customHeight="1" x14ac:dyDescent="0.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6.5" customHeight="1" x14ac:dyDescent="0.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6.5" customHeight="1" x14ac:dyDescent="0.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6.5" customHeight="1" x14ac:dyDescent="0.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6.5" customHeight="1" x14ac:dyDescent="0.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6.5" customHeight="1" x14ac:dyDescent="0.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6.5" customHeight="1" x14ac:dyDescent="0.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6.5" customHeight="1" x14ac:dyDescent="0.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6.5" customHeight="1" x14ac:dyDescent="0.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6.5" customHeight="1" x14ac:dyDescent="0.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6.5" customHeight="1" x14ac:dyDescent="0.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6.5" customHeight="1" x14ac:dyDescent="0.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6.5" customHeight="1" x14ac:dyDescent="0.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6.5" customHeight="1" x14ac:dyDescent="0.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6.5" customHeight="1" x14ac:dyDescent="0.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6.5" customHeight="1" x14ac:dyDescent="0.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6.5" customHeight="1" x14ac:dyDescent="0.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6.5" customHeight="1" x14ac:dyDescent="0.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6.5" customHeight="1" x14ac:dyDescent="0.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6.5" customHeight="1" x14ac:dyDescent="0.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6.5" customHeight="1" x14ac:dyDescent="0.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6.5" customHeight="1" x14ac:dyDescent="0.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6.5" customHeight="1" x14ac:dyDescent="0.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6.5" customHeight="1" x14ac:dyDescent="0.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6.5" customHeight="1" x14ac:dyDescent="0.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6.5" customHeight="1" x14ac:dyDescent="0.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6.5" customHeight="1" x14ac:dyDescent="0.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6.5" customHeight="1" x14ac:dyDescent="0.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6.5" customHeight="1" x14ac:dyDescent="0.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6.5" customHeight="1" x14ac:dyDescent="0.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6.5" customHeight="1" x14ac:dyDescent="0.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6.5" customHeight="1" x14ac:dyDescent="0.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6.5" customHeight="1" x14ac:dyDescent="0.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6.5" customHeight="1" x14ac:dyDescent="0.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6.5" customHeight="1" x14ac:dyDescent="0.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6.5" customHeight="1" x14ac:dyDescent="0.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6.5" customHeight="1" x14ac:dyDescent="0.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6.5" customHeight="1" x14ac:dyDescent="0.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6.5" customHeight="1" x14ac:dyDescent="0.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6.5" customHeight="1" x14ac:dyDescent="0.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6.5" customHeight="1" x14ac:dyDescent="0.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6.5" customHeight="1" x14ac:dyDescent="0.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6.5" customHeight="1" x14ac:dyDescent="0.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6.5" customHeight="1" x14ac:dyDescent="0.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6.5" customHeight="1" x14ac:dyDescent="0.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6.5" customHeight="1" x14ac:dyDescent="0.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6.5" customHeight="1" x14ac:dyDescent="0.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6.5" customHeight="1" x14ac:dyDescent="0.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6.5" customHeight="1" x14ac:dyDescent="0.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6.5" customHeight="1" x14ac:dyDescent="0.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6.5" customHeight="1" x14ac:dyDescent="0.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6.5" customHeight="1" x14ac:dyDescent="0.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6.5" customHeight="1" x14ac:dyDescent="0.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6.5" customHeight="1" x14ac:dyDescent="0.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6.5" customHeight="1" x14ac:dyDescent="0.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6.5" customHeight="1" x14ac:dyDescent="0.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6.5" customHeight="1" x14ac:dyDescent="0.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6.5" customHeight="1" x14ac:dyDescent="0.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6.5" customHeight="1" x14ac:dyDescent="0.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6.5" customHeight="1" x14ac:dyDescent="0.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6.5" customHeight="1" x14ac:dyDescent="0.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6.5" customHeight="1" x14ac:dyDescent="0.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6.5" customHeight="1" x14ac:dyDescent="0.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6.5" customHeight="1" x14ac:dyDescent="0.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6.5" customHeight="1" x14ac:dyDescent="0.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6.5" customHeight="1" x14ac:dyDescent="0.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6.5" customHeight="1" x14ac:dyDescent="0.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6.5" customHeight="1" x14ac:dyDescent="0.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6.5" customHeight="1" x14ac:dyDescent="0.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6.5" customHeight="1" x14ac:dyDescent="0.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6.5" customHeight="1" x14ac:dyDescent="0.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6.5" customHeight="1" x14ac:dyDescent="0.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6.5" customHeight="1" x14ac:dyDescent="0.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6.5" customHeight="1" x14ac:dyDescent="0.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6.5" customHeight="1" x14ac:dyDescent="0.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6.5" customHeight="1" x14ac:dyDescent="0.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6.5" customHeight="1" x14ac:dyDescent="0.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6.5" customHeight="1" x14ac:dyDescent="0.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6.5" customHeight="1" x14ac:dyDescent="0.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6.5" customHeight="1" x14ac:dyDescent="0.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6.5" customHeight="1" x14ac:dyDescent="0.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6.5" customHeight="1" x14ac:dyDescent="0.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6.5" customHeight="1" x14ac:dyDescent="0.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6.5" customHeight="1" x14ac:dyDescent="0.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6.5" customHeight="1" x14ac:dyDescent="0.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6.5" customHeight="1" x14ac:dyDescent="0.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6.5" customHeight="1" x14ac:dyDescent="0.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6.5" customHeight="1" x14ac:dyDescent="0.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6.5" customHeight="1" x14ac:dyDescent="0.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6.5" customHeight="1" x14ac:dyDescent="0.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6.5" customHeight="1" x14ac:dyDescent="0.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6.5" customHeight="1" x14ac:dyDescent="0.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6.5" customHeight="1" x14ac:dyDescent="0.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6.5" customHeight="1" x14ac:dyDescent="0.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6.5" customHeight="1" x14ac:dyDescent="0.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6.5" customHeight="1" x14ac:dyDescent="0.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6.5" customHeight="1" x14ac:dyDescent="0.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6.5" customHeight="1" x14ac:dyDescent="0.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6.5" customHeight="1" x14ac:dyDescent="0.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6.5" customHeight="1" x14ac:dyDescent="0.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6.5" customHeight="1" x14ac:dyDescent="0.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6.5" customHeight="1" x14ac:dyDescent="0.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6.5" customHeight="1" x14ac:dyDescent="0.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6.5" customHeight="1" x14ac:dyDescent="0.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6.5" customHeight="1" x14ac:dyDescent="0.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6.5" customHeight="1" x14ac:dyDescent="0.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6.5" customHeight="1" x14ac:dyDescent="0.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6.5" customHeight="1" x14ac:dyDescent="0.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6.5" customHeight="1" x14ac:dyDescent="0.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6.5" customHeight="1" x14ac:dyDescent="0.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6.5" customHeight="1" x14ac:dyDescent="0.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6.5" customHeight="1" x14ac:dyDescent="0.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6.5" customHeight="1" x14ac:dyDescent="0.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6.5" customHeight="1" x14ac:dyDescent="0.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6.5" customHeight="1" x14ac:dyDescent="0.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6.5" customHeight="1" x14ac:dyDescent="0.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6.5" customHeight="1" x14ac:dyDescent="0.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6.5" customHeight="1" x14ac:dyDescent="0.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6.5" customHeight="1" x14ac:dyDescent="0.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6.5" customHeight="1" x14ac:dyDescent="0.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6.5" customHeight="1" x14ac:dyDescent="0.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6.5" customHeight="1" x14ac:dyDescent="0.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6.5" customHeight="1" x14ac:dyDescent="0.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6.5" customHeight="1" x14ac:dyDescent="0.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6.5" customHeight="1" x14ac:dyDescent="0.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6.5" customHeight="1" x14ac:dyDescent="0.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6.5" customHeight="1" x14ac:dyDescent="0.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6.5" customHeight="1" x14ac:dyDescent="0.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6.5" customHeight="1" x14ac:dyDescent="0.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6.5" customHeight="1" x14ac:dyDescent="0.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6.5" customHeight="1" x14ac:dyDescent="0.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6.5" customHeight="1" x14ac:dyDescent="0.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6.5" customHeight="1" x14ac:dyDescent="0.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6.5" customHeight="1" x14ac:dyDescent="0.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6.5" customHeight="1" x14ac:dyDescent="0.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6.5" customHeight="1" x14ac:dyDescent="0.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6.5" customHeight="1" x14ac:dyDescent="0.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6.5" customHeight="1" x14ac:dyDescent="0.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6.5" customHeight="1" x14ac:dyDescent="0.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6.5" customHeight="1" x14ac:dyDescent="0.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6.5" customHeight="1" x14ac:dyDescent="0.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6.5" customHeight="1" x14ac:dyDescent="0.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6.5" customHeight="1" x14ac:dyDescent="0.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6.5" customHeight="1" x14ac:dyDescent="0.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6.5" customHeight="1" x14ac:dyDescent="0.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6.5" customHeight="1" x14ac:dyDescent="0.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6.5" customHeight="1" x14ac:dyDescent="0.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6.5" customHeight="1" x14ac:dyDescent="0.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6.5" customHeight="1" x14ac:dyDescent="0.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6.5" customHeight="1" x14ac:dyDescent="0.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6.5" customHeight="1" x14ac:dyDescent="0.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6.5" customHeight="1" x14ac:dyDescent="0.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6.5" customHeight="1" x14ac:dyDescent="0.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6.5" customHeight="1" x14ac:dyDescent="0.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6.5" customHeight="1" x14ac:dyDescent="0.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6.5" customHeight="1" x14ac:dyDescent="0.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6.5" customHeight="1" x14ac:dyDescent="0.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6.5" customHeight="1" x14ac:dyDescent="0.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6.5" customHeight="1" x14ac:dyDescent="0.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6.5" customHeight="1" x14ac:dyDescent="0.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6.5" customHeight="1" x14ac:dyDescent="0.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6.5" customHeight="1" x14ac:dyDescent="0.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6.5" customHeight="1" x14ac:dyDescent="0.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6.5" customHeight="1" x14ac:dyDescent="0.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6.5" customHeight="1" x14ac:dyDescent="0.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6.5" customHeight="1" x14ac:dyDescent="0.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6.5" customHeight="1" x14ac:dyDescent="0.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6.5" customHeight="1" x14ac:dyDescent="0.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6.5" customHeight="1" x14ac:dyDescent="0.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6.5" customHeight="1" x14ac:dyDescent="0.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6.5" customHeight="1" x14ac:dyDescent="0.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6.5" customHeight="1" x14ac:dyDescent="0.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6.5" customHeight="1" x14ac:dyDescent="0.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6.5" customHeight="1" x14ac:dyDescent="0.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6.5" customHeight="1" x14ac:dyDescent="0.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6.5" customHeight="1" x14ac:dyDescent="0.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6.5" customHeight="1" x14ac:dyDescent="0.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6.5" customHeight="1" x14ac:dyDescent="0.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6.5" customHeight="1" x14ac:dyDescent="0.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6.5" customHeight="1" x14ac:dyDescent="0.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6.5" customHeight="1" x14ac:dyDescent="0.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6.5" customHeight="1" x14ac:dyDescent="0.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6.5" customHeight="1" x14ac:dyDescent="0.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6.5" customHeight="1" x14ac:dyDescent="0.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6.5" customHeight="1" x14ac:dyDescent="0.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6.5" customHeight="1" x14ac:dyDescent="0.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6.5" customHeight="1" x14ac:dyDescent="0.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6.5" customHeight="1" x14ac:dyDescent="0.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6.5" customHeight="1" x14ac:dyDescent="0.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6.5" customHeight="1" x14ac:dyDescent="0.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6.5" customHeight="1" x14ac:dyDescent="0.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6.5" customHeight="1" x14ac:dyDescent="0.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6.5" customHeight="1" x14ac:dyDescent="0.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6.5" customHeight="1" x14ac:dyDescent="0.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6.5" customHeight="1" x14ac:dyDescent="0.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6.5" customHeight="1" x14ac:dyDescent="0.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6.5" customHeight="1" x14ac:dyDescent="0.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6.5" customHeight="1" x14ac:dyDescent="0.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6.5" customHeight="1" x14ac:dyDescent="0.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6.5" customHeight="1" x14ac:dyDescent="0.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6.5" customHeight="1" x14ac:dyDescent="0.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6.5" customHeight="1" x14ac:dyDescent="0.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6.5" customHeight="1" x14ac:dyDescent="0.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6.5" customHeight="1" x14ac:dyDescent="0.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6.5" customHeight="1" x14ac:dyDescent="0.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6.5" customHeight="1" x14ac:dyDescent="0.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6.5" customHeight="1" x14ac:dyDescent="0.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6.5" customHeight="1" x14ac:dyDescent="0.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6.5" customHeight="1" x14ac:dyDescent="0.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6.5" customHeight="1" x14ac:dyDescent="0.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6.5" customHeight="1" x14ac:dyDescent="0.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6.5" customHeight="1" x14ac:dyDescent="0.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6.5" customHeight="1" x14ac:dyDescent="0.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6.5" customHeight="1" x14ac:dyDescent="0.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6.5" customHeight="1" x14ac:dyDescent="0.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6.5" customHeight="1" x14ac:dyDescent="0.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6.5" customHeight="1" x14ac:dyDescent="0.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6.5" customHeight="1" x14ac:dyDescent="0.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6.5" customHeight="1" x14ac:dyDescent="0.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6.5" customHeight="1" x14ac:dyDescent="0.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6.5" customHeight="1" x14ac:dyDescent="0.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6.5" customHeight="1" x14ac:dyDescent="0.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6.5" customHeight="1" x14ac:dyDescent="0.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6.5" customHeight="1" x14ac:dyDescent="0.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6.5" customHeight="1" x14ac:dyDescent="0.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6.5" customHeight="1" x14ac:dyDescent="0.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6.5" customHeight="1" x14ac:dyDescent="0.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6.5" customHeight="1" x14ac:dyDescent="0.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6.5" customHeight="1" x14ac:dyDescent="0.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6.5" customHeight="1" x14ac:dyDescent="0.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6.5" customHeight="1" x14ac:dyDescent="0.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6.5" customHeight="1" x14ac:dyDescent="0.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6.5" customHeight="1" x14ac:dyDescent="0.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6.5" customHeight="1" x14ac:dyDescent="0.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6.5" customHeight="1" x14ac:dyDescent="0.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6.5" customHeight="1" x14ac:dyDescent="0.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6.5" customHeight="1" x14ac:dyDescent="0.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6.5" customHeight="1" x14ac:dyDescent="0.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6.5" customHeight="1" x14ac:dyDescent="0.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6.5" customHeight="1" x14ac:dyDescent="0.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6.5" customHeight="1" x14ac:dyDescent="0.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6.5" customHeight="1" x14ac:dyDescent="0.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6.5" customHeight="1" x14ac:dyDescent="0.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6.5" customHeight="1" x14ac:dyDescent="0.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6.5" customHeight="1" x14ac:dyDescent="0.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6.5" customHeight="1" x14ac:dyDescent="0.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6.5" customHeight="1" x14ac:dyDescent="0.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6.5" customHeight="1" x14ac:dyDescent="0.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6.5" customHeight="1" x14ac:dyDescent="0.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6.5" customHeight="1" x14ac:dyDescent="0.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6.5" customHeight="1" x14ac:dyDescent="0.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6.5" customHeight="1" x14ac:dyDescent="0.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6.5" customHeight="1" x14ac:dyDescent="0.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6.5" customHeight="1" x14ac:dyDescent="0.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6.5" customHeight="1" x14ac:dyDescent="0.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6.5" customHeight="1" x14ac:dyDescent="0.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6.5" customHeight="1" x14ac:dyDescent="0.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6.5" customHeight="1" x14ac:dyDescent="0.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6.5" customHeight="1" x14ac:dyDescent="0.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6.5" customHeight="1" x14ac:dyDescent="0.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6.5" customHeight="1" x14ac:dyDescent="0.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6.5" customHeight="1" x14ac:dyDescent="0.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6.5" customHeight="1" x14ac:dyDescent="0.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6.5" customHeight="1" x14ac:dyDescent="0.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6.5" customHeight="1" x14ac:dyDescent="0.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6.5" customHeight="1" x14ac:dyDescent="0.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6.5" customHeight="1" x14ac:dyDescent="0.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6.5" customHeight="1" x14ac:dyDescent="0.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6.5" customHeight="1" x14ac:dyDescent="0.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6.5" customHeight="1" x14ac:dyDescent="0.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6.5" customHeight="1" x14ac:dyDescent="0.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6.5" customHeight="1" x14ac:dyDescent="0.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6.5" customHeight="1" x14ac:dyDescent="0.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6.5" customHeight="1" x14ac:dyDescent="0.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6.5" customHeight="1" x14ac:dyDescent="0.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6.5" customHeight="1" x14ac:dyDescent="0.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6.5" customHeight="1" x14ac:dyDescent="0.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6.5" customHeight="1" x14ac:dyDescent="0.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6.5" customHeight="1" x14ac:dyDescent="0.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6.5" customHeight="1" x14ac:dyDescent="0.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6.5" customHeight="1" x14ac:dyDescent="0.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6.5" customHeight="1" x14ac:dyDescent="0.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6.5" customHeight="1" x14ac:dyDescent="0.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6.5" customHeight="1" x14ac:dyDescent="0.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6.5" customHeight="1" x14ac:dyDescent="0.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6.5" customHeight="1" x14ac:dyDescent="0.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6.5" customHeight="1" x14ac:dyDescent="0.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6.5" customHeight="1" x14ac:dyDescent="0.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6.5" customHeight="1" x14ac:dyDescent="0.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6.5" customHeight="1" x14ac:dyDescent="0.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6.5" customHeight="1" x14ac:dyDescent="0.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6.5" customHeight="1" x14ac:dyDescent="0.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6.5" customHeight="1" x14ac:dyDescent="0.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6.5" customHeight="1" x14ac:dyDescent="0.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6.5" customHeight="1" x14ac:dyDescent="0.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6.5" customHeight="1" x14ac:dyDescent="0.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6.5" customHeight="1" x14ac:dyDescent="0.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6.5" customHeight="1" x14ac:dyDescent="0.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6.5" customHeight="1" x14ac:dyDescent="0.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6.5" customHeight="1" x14ac:dyDescent="0.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6.5" customHeight="1" x14ac:dyDescent="0.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6.5" customHeight="1" x14ac:dyDescent="0.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6.5" customHeight="1" x14ac:dyDescent="0.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6.5" customHeight="1" x14ac:dyDescent="0.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6.5" customHeight="1" x14ac:dyDescent="0.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6.5" customHeight="1" x14ac:dyDescent="0.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6.5" customHeight="1" x14ac:dyDescent="0.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6.5" customHeight="1" x14ac:dyDescent="0.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6.5" customHeight="1" x14ac:dyDescent="0.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6.5" customHeight="1" x14ac:dyDescent="0.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6.5" customHeight="1" x14ac:dyDescent="0.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6.5" customHeight="1" x14ac:dyDescent="0.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6.5" customHeight="1" x14ac:dyDescent="0.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6.5" customHeight="1" x14ac:dyDescent="0.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6.5" customHeight="1" x14ac:dyDescent="0.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6.5" customHeight="1" x14ac:dyDescent="0.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6.5" customHeight="1" x14ac:dyDescent="0.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6.5" customHeight="1" x14ac:dyDescent="0.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6.5" customHeight="1" x14ac:dyDescent="0.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6.5" customHeight="1" x14ac:dyDescent="0.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6.5" customHeight="1" x14ac:dyDescent="0.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6.5" customHeight="1" x14ac:dyDescent="0.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6.5" customHeight="1" x14ac:dyDescent="0.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6.5" customHeight="1" x14ac:dyDescent="0.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6.5" customHeight="1" x14ac:dyDescent="0.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6.5" customHeight="1" x14ac:dyDescent="0.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6.5" customHeight="1" x14ac:dyDescent="0.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6.5" customHeight="1" x14ac:dyDescent="0.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6.5" customHeight="1" x14ac:dyDescent="0.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6.5" customHeight="1" x14ac:dyDescent="0.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6.5" customHeight="1" x14ac:dyDescent="0.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6.5" customHeight="1" x14ac:dyDescent="0.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6.5" customHeight="1" x14ac:dyDescent="0.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6.5" customHeight="1" x14ac:dyDescent="0.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6.5" customHeight="1" x14ac:dyDescent="0.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6.5" customHeight="1" x14ac:dyDescent="0.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6.5" customHeight="1" x14ac:dyDescent="0.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6.5" customHeight="1" x14ac:dyDescent="0.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6.5" customHeight="1" x14ac:dyDescent="0.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6.5" customHeight="1" x14ac:dyDescent="0.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6.5" customHeight="1" x14ac:dyDescent="0.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6.5" customHeight="1" x14ac:dyDescent="0.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6.5" customHeight="1" x14ac:dyDescent="0.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6.5" customHeight="1" x14ac:dyDescent="0.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6.5" customHeight="1" x14ac:dyDescent="0.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6.5" customHeight="1" x14ac:dyDescent="0.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6.5" customHeight="1" x14ac:dyDescent="0.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6.5" customHeight="1" x14ac:dyDescent="0.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6.5" customHeight="1" x14ac:dyDescent="0.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6.5" customHeight="1" x14ac:dyDescent="0.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6.5" customHeight="1" x14ac:dyDescent="0.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6.5" customHeight="1" x14ac:dyDescent="0.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6.5" customHeight="1" x14ac:dyDescent="0.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6.5" customHeight="1" x14ac:dyDescent="0.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6.5" customHeight="1" x14ac:dyDescent="0.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6.5" customHeight="1" x14ac:dyDescent="0.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6.5" customHeight="1" x14ac:dyDescent="0.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6.5" customHeight="1" x14ac:dyDescent="0.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6.5" customHeight="1" x14ac:dyDescent="0.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6.5" customHeight="1" x14ac:dyDescent="0.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6.5" customHeight="1" x14ac:dyDescent="0.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6.5" customHeight="1" x14ac:dyDescent="0.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6.5" customHeight="1" x14ac:dyDescent="0.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6.5" customHeight="1" x14ac:dyDescent="0.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6.5" customHeight="1" x14ac:dyDescent="0.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6.5" customHeight="1" x14ac:dyDescent="0.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6.5" customHeight="1" x14ac:dyDescent="0.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6.5" customHeight="1" x14ac:dyDescent="0.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6.5" customHeight="1" x14ac:dyDescent="0.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6.5" customHeight="1" x14ac:dyDescent="0.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6.5" customHeight="1" x14ac:dyDescent="0.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6.5" customHeight="1" x14ac:dyDescent="0.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6.5" customHeight="1" x14ac:dyDescent="0.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6.5" customHeight="1" x14ac:dyDescent="0.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6.5" customHeight="1" x14ac:dyDescent="0.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6.5" customHeight="1" x14ac:dyDescent="0.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6.5" customHeight="1" x14ac:dyDescent="0.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6.5" customHeight="1" x14ac:dyDescent="0.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6.5" customHeight="1" x14ac:dyDescent="0.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6.5" customHeight="1" x14ac:dyDescent="0.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6.5" customHeight="1" x14ac:dyDescent="0.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6.5" customHeight="1" x14ac:dyDescent="0.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6.5" customHeight="1" x14ac:dyDescent="0.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6.5" customHeight="1" x14ac:dyDescent="0.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6.5" customHeight="1" x14ac:dyDescent="0.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6.5" customHeight="1" x14ac:dyDescent="0.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6.5" customHeight="1" x14ac:dyDescent="0.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6.5" customHeight="1" x14ac:dyDescent="0.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6.5" customHeight="1" x14ac:dyDescent="0.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6.5" customHeight="1" x14ac:dyDescent="0.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6.5" customHeight="1" x14ac:dyDescent="0.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6.5" customHeight="1" x14ac:dyDescent="0.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6.5" customHeight="1" x14ac:dyDescent="0.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6.5" customHeight="1" x14ac:dyDescent="0.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6.5" customHeight="1" x14ac:dyDescent="0.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6.5" customHeight="1" x14ac:dyDescent="0.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6.5" customHeight="1" x14ac:dyDescent="0.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6.5" customHeight="1" x14ac:dyDescent="0.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6.5" customHeight="1" x14ac:dyDescent="0.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6.5" customHeight="1" x14ac:dyDescent="0.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6.5" customHeight="1" x14ac:dyDescent="0.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6.5" customHeight="1" x14ac:dyDescent="0.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6.5" customHeight="1" x14ac:dyDescent="0.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6.5" customHeight="1" x14ac:dyDescent="0.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6.5" customHeight="1" x14ac:dyDescent="0.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6.5" customHeight="1" x14ac:dyDescent="0.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6.5" customHeight="1" x14ac:dyDescent="0.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6.5" customHeight="1" x14ac:dyDescent="0.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6.5" customHeight="1" x14ac:dyDescent="0.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6.5" customHeight="1" x14ac:dyDescent="0.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6.5" customHeight="1" x14ac:dyDescent="0.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6.5" customHeight="1" x14ac:dyDescent="0.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6.5" customHeight="1" x14ac:dyDescent="0.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6.5" customHeight="1" x14ac:dyDescent="0.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6.5" customHeight="1" x14ac:dyDescent="0.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6.5" customHeight="1" x14ac:dyDescent="0.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6.5" customHeight="1" x14ac:dyDescent="0.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6.5" customHeight="1" x14ac:dyDescent="0.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6.5" customHeight="1" x14ac:dyDescent="0.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6.5" customHeight="1" x14ac:dyDescent="0.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6.5" customHeight="1" x14ac:dyDescent="0.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6.5" customHeight="1" x14ac:dyDescent="0.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6.5" customHeight="1" x14ac:dyDescent="0.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6.5" customHeight="1" x14ac:dyDescent="0.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6.5" customHeight="1" x14ac:dyDescent="0.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6.5" customHeight="1" x14ac:dyDescent="0.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6.5" customHeight="1" x14ac:dyDescent="0.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6.5" customHeight="1" x14ac:dyDescent="0.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6.5" customHeight="1" x14ac:dyDescent="0.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6.5" customHeight="1" x14ac:dyDescent="0.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6.5" customHeight="1" x14ac:dyDescent="0.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6.5" customHeight="1" x14ac:dyDescent="0.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6.5" customHeight="1" x14ac:dyDescent="0.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6.5" customHeight="1" x14ac:dyDescent="0.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6.5" customHeight="1" x14ac:dyDescent="0.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6.5" customHeight="1" x14ac:dyDescent="0.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6.5" customHeight="1" x14ac:dyDescent="0.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6.5" customHeight="1" x14ac:dyDescent="0.1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6.5" customHeight="1" x14ac:dyDescent="0.1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6.5" customHeight="1" x14ac:dyDescent="0.1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36">
    <mergeCell ref="E67:N67"/>
    <mergeCell ref="E45:N45"/>
    <mergeCell ref="E66:N66"/>
    <mergeCell ref="E65:N65"/>
    <mergeCell ref="E62:N62"/>
    <mergeCell ref="B53:O53"/>
    <mergeCell ref="E48:N48"/>
    <mergeCell ref="E64:N64"/>
    <mergeCell ref="E46:N46"/>
    <mergeCell ref="E47:N47"/>
    <mergeCell ref="E49:N49"/>
    <mergeCell ref="E50:N50"/>
    <mergeCell ref="E63:N63"/>
    <mergeCell ref="E30:N30"/>
    <mergeCell ref="E31:N31"/>
    <mergeCell ref="E33:N33"/>
    <mergeCell ref="B36:O36"/>
    <mergeCell ref="E32:N32"/>
    <mergeCell ref="E14:N14"/>
    <mergeCell ref="B19:O19"/>
    <mergeCell ref="E15:N15"/>
    <mergeCell ref="E16:N16"/>
    <mergeCell ref="E29:N29"/>
    <mergeCell ref="E28:N28"/>
    <mergeCell ref="O21:O24"/>
    <mergeCell ref="P45:Q50"/>
    <mergeCell ref="P28:Q33"/>
    <mergeCell ref="P11:Q16"/>
    <mergeCell ref="P62:Q67"/>
    <mergeCell ref="O38:O41"/>
    <mergeCell ref="O55:O58"/>
    <mergeCell ref="E13:N13"/>
    <mergeCell ref="E11:N11"/>
    <mergeCell ref="E12:N12"/>
    <mergeCell ref="B2:O2"/>
    <mergeCell ref="O4:O7"/>
  </mergeCells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2017-03-09T07:49:40Z</dcterms:modified>
</cp:coreProperties>
</file>