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8880" yWindow="460" windowWidth="29520" windowHeight="19860" tabRatio="500" activeTab="5"/>
  </bookViews>
  <sheets>
    <sheet name="基礎設計" sheetId="1" r:id="rId1"/>
    <sheet name="対応可能ユニット" sheetId="2" r:id="rId2"/>
    <sheet name="ユニットチェッカー" sheetId="3" r:id="rId3"/>
    <sheet name="参照シート" sheetId="4" r:id="rId4"/>
    <sheet name="プレイレポート想定PT" sheetId="5" r:id="rId5"/>
    <sheet name="プレイレポート非想定PT" sheetId="6" r:id="rId6"/>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6" l="1"/>
  <c r="F25" i="6"/>
  <c r="F8" i="6"/>
  <c r="F8" i="5"/>
  <c r="O14" i="4"/>
  <c r="O13" i="4"/>
  <c r="O12" i="4"/>
  <c r="C62" i="1"/>
  <c r="C61" i="1"/>
  <c r="C60" i="1"/>
  <c r="E19" i="1"/>
  <c r="E18" i="1"/>
  <c r="E17" i="1"/>
  <c r="E16" i="1"/>
  <c r="E15" i="1"/>
  <c r="E14" i="1"/>
  <c r="E13" i="1"/>
  <c r="E12" i="1"/>
  <c r="E7" i="1"/>
  <c r="E6" i="1"/>
</calcChain>
</file>

<file path=xl/sharedStrings.xml><?xml version="1.0" encoding="utf-8"?>
<sst xmlns="http://schemas.openxmlformats.org/spreadsheetml/2006/main" count="548" uniqueCount="300">
  <si>
    <t>時限対策</t>
  </si>
  <si>
    <t>取得方法</t>
  </si>
  <si>
    <t>クエスト基礎設計フォーマット</t>
  </si>
  <si>
    <t>超現実才奇 ジャ・リダルサ</t>
  </si>
  <si>
    <t>ユニットID</t>
  </si>
  <si>
    <t>ユニット名</t>
  </si>
  <si>
    <t>属性</t>
  </si>
  <si>
    <t>種族A</t>
  </si>
  <si>
    <t>種族B</t>
  </si>
  <si>
    <t>キラーチェック</t>
  </si>
  <si>
    <t>red</t>
  </si>
  <si>
    <t>ボスユニット画像１</t>
  </si>
  <si>
    <t>2ターン種族ヒューマンとUnknownの攻撃力UP(時限式ダメージパネルを全て吸収して効果UP)</t>
  </si>
  <si>
    <t>D.R.T.H.</t>
  </si>
  <si>
    <t>青パネルを赤パネルに変換+時限式ダメージパネルとお邪魔パネルをボムパネル(大)に変換</t>
  </si>
  <si>
    <t>エリス</t>
  </si>
  <si>
    <t>ランダムでパネルを3つSCパネルに変換+時限式ダメージパネルを赤ボムパネルに変換</t>
  </si>
  <si>
    <t>愛憐の旅神 オーズ</t>
  </si>
  <si>
    <t>green</t>
  </si>
  <si>
    <t>時限式ダメージパネルと赤パネルを緑パネルに変換+3ターン緑属性の攻撃力を特大UP</t>
  </si>
  <si>
    <t>隻眼の英堤 ネルソン</t>
  </si>
  <si>
    <t>黄・時限式ダメージパネルを緑パネルに変換</t>
  </si>
  <si>
    <t>熱扇風の幼魔 パズズ</t>
  </si>
  <si>
    <t>時限式ダメージパネルを緑パネルに変換+1ターン敵全体の防御力を0にする</t>
  </si>
  <si>
    <t>甘美なる背徳 クリムト</t>
  </si>
  <si>
    <t>blue</t>
  </si>
  <si>
    <t>時限式ダメージパネルと黄パネルを青パネルに変換+4ターン種族UnknownのCパネル生成短縮(効果特大)</t>
  </si>
  <si>
    <t>お邪魔対策</t>
  </si>
  <si>
    <t>ヒュドラ・コスモブラスト</t>
  </si>
  <si>
    <t>赤パネルとお邪魔パネルを全て破壊し、破壊したパネルの数だけ全体に大ダメージ</t>
  </si>
  <si>
    <t>山掴み国造り ダイダラ</t>
  </si>
  <si>
    <t>認識合わせ</t>
  </si>
  <si>
    <t>お邪魔パネルと緑パネルを青パネルに変換する</t>
  </si>
  <si>
    <t>フラットくんと一緒 マイメロディ</t>
  </si>
  <si>
    <t>ランダムで1つSCパネル(大)に変換+お邪魔パネルを赤ボムパネルに変換</t>
  </si>
  <si>
    <t>恐牙なる魂喰獣 アメミット</t>
  </si>
  <si>
    <t>お邪魔パネルを青パネルに変換+3ターン青属性の攻撃力を特大UP</t>
  </si>
  <si>
    <t>幽縛の霊線 ピノキオ</t>
  </si>
  <si>
    <t>お邪魔パネルを回復パネルに変換＋３ターン全ユニットの回復力特大UP</t>
  </si>
  <si>
    <t>クエストの位置付け</t>
  </si>
  <si>
    <t>上級</t>
  </si>
  <si>
    <t>超級</t>
  </si>
  <si>
    <t>ウィザード</t>
  </si>
  <si>
    <t>超ウィザード</t>
  </si>
  <si>
    <t>ランキング</t>
  </si>
  <si>
    <t>クエストの位置づけ（プルダウン選択）</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</si>
  <si>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</si>
  <si>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</si>
  <si>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</si>
  <si>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</si>
  <si>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</si>
  <si>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</si>
  <si>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</si>
  <si>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</si>
  <si>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</si>
  <si>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</si>
  <si>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</si>
  <si>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</si>
  <si>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</si>
  <si>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</si>
  <si>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</si>
  <si>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</si>
  <si>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</si>
  <si>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</si>
  <si>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</si>
  <si>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</si>
  <si>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</si>
  <si>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</si>
  <si>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</si>
  <si>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</si>
  <si>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</si>
  <si>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</si>
  <si>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</si>
  <si>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</si>
  <si>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</si>
  <si>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</si>
  <si>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</si>
  <si>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</si>
  <si>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</si>
  <si>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</si>
  <si>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</si>
  <si>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</si>
  <si>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</si>
  <si>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</si>
  <si>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</si>
  <si>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</si>
  <si>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</si>
  <si>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</si>
  <si>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</si>
  <si>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</si>
  <si>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</si>
  <si>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</si>
  <si>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</si>
  <si>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</si>
  <si>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</si>
  <si>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</si>
  <si>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</si>
  <si>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</si>
  <si>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</si>
  <si>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</si>
  <si>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</si>
  <si>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</si>
  <si>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</si>
  <si>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</si>
  <si>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</si>
  <si>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</si>
  <si>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</si>
  <si>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</si>
  <si>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</si>
  <si>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</si>
  <si>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</si>
  <si>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基本情報</t>
  </si>
  <si>
    <t>アニマル</t>
  </si>
  <si>
    <t>Unknown</t>
  </si>
  <si>
    <t>ウェポン</t>
  </si>
  <si>
    <t>ゴッド</t>
  </si>
  <si>
    <t>サムライ</t>
  </si>
  <si>
    <t>デーモン</t>
  </si>
  <si>
    <t>ドラゴン</t>
  </si>
  <si>
    <t>ヒューマン</t>
  </si>
  <si>
    <t>ヒーロー</t>
  </si>
  <si>
    <t>マシン</t>
  </si>
  <si>
    <t>種族なし</t>
  </si>
  <si>
    <t>クエストカテゴリー</t>
  </si>
  <si>
    <t>超絶級</t>
  </si>
  <si>
    <t>中級</t>
  </si>
  <si>
    <t>初級</t>
  </si>
  <si>
    <t>ボスユニット情報</t>
  </si>
  <si>
    <t>1236 1237</t>
  </si>
  <si>
    <t>千利休</t>
  </si>
  <si>
    <t>属性（プルダウン選択）</t>
  </si>
  <si>
    <t>種族A（プルダウン選択）</t>
  </si>
  <si>
    <t>種族B（プルダウン選択）</t>
  </si>
  <si>
    <t>タイプ（プルダウン選択）</t>
  </si>
  <si>
    <t>対抗ユニット情報</t>
  </si>
  <si>
    <t>なし</t>
  </si>
  <si>
    <t>ステージ制限
　※超級は必須</t>
  </si>
  <si>
    <t>制限１</t>
  </si>
  <si>
    <t>制限２</t>
  </si>
  <si>
    <t>ステージギミック</t>
  </si>
  <si>
    <t>ギミック１</t>
  </si>
  <si>
    <t>ギミック２</t>
  </si>
  <si>
    <t>エネミーギミック</t>
  </si>
  <si>
    <t>▼想定パーティー　：　想定パーティでのプレイ感</t>
  </si>
  <si>
    <t>キラー対象</t>
  </si>
  <si>
    <t>キラー１</t>
  </si>
  <si>
    <t>キラー２</t>
  </si>
  <si>
    <t>対応できるユニット数</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</si>
  <si>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</si>
  <si>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</si>
  <si>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</si>
  <si>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</si>
  <si>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</si>
  <si>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</si>
  <si>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</si>
  <si>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</si>
  <si>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</si>
  <si>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</si>
  <si>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</si>
  <si>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</si>
  <si>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</si>
  <si>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</si>
  <si>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</si>
  <si>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フロア構成（プルダウン選択）</t>
  </si>
  <si>
    <t>背景画像指定</t>
  </si>
  <si>
    <t>※要デザイナー確認</t>
  </si>
  <si>
    <t>背景(予め指定されている場合のみ張ります)</t>
  </si>
  <si>
    <t>クエストの位置付け
（運営としての目的）</t>
  </si>
  <si>
    <t>合計コスト</t>
  </si>
  <si>
    <t>・新規ユーザー定着
・世界観を楽しませる
・ギミックチャレンジ
・上位コンテンツ
・エンドコンテンツ
・・・など</t>
  </si>
  <si>
    <t>▼各エリア所感</t>
  </si>
  <si>
    <t>プレイヤー習熟度（初級者、中級者、上級者）</t>
  </si>
  <si>
    <t>所感</t>
  </si>
  <si>
    <t>エリア</t>
  </si>
  <si>
    <t>コンティニュー</t>
  </si>
  <si>
    <t>コンティニュー理由</t>
  </si>
  <si>
    <t>クエストの難易度</t>
  </si>
  <si>
    <t>※ウィザード級だけど、
実際の難易度は？
といった項目です。</t>
  </si>
  <si>
    <t>対策ユニットをちゃんと積んでいればクリア率ほぼ100%。</t>
  </si>
  <si>
    <t>ユーザー体験</t>
  </si>
  <si>
    <t>目的</t>
  </si>
  <si>
    <t>要件：優先度最高</t>
  </si>
  <si>
    <t>要件：優先度高</t>
  </si>
  <si>
    <t>要件：優先度中</t>
  </si>
  <si>
    <t>-</t>
  </si>
  <si>
    <t>調整点</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</si>
  <si>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</si>
  <si>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</si>
  <si>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</si>
  <si>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</si>
  <si>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</si>
  <si>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</si>
  <si>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</si>
  <si>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クリア報酬</t>
  </si>
  <si>
    <t>ポリゴン 1</t>
  </si>
  <si>
    <t>補足</t>
  </si>
  <si>
    <t>活躍させたいユニット＝想定パーティ</t>
  </si>
  <si>
    <t>ラベル</t>
  </si>
  <si>
    <t>概要コメント・要件定義時の選定理由など</t>
  </si>
  <si>
    <t>ファータ</t>
  </si>
  <si>
    <t>HPを小回復＋3ターンの間回復力特大UPし ハートパネル出現率大UP</t>
  </si>
  <si>
    <t>アマラ</t>
  </si>
  <si>
    <t>ウィルス解除+4ターンの間緑属性のユニットの攻撃力を超大UP</t>
  </si>
  <si>
    <t>ニーベルンゲン</t>
  </si>
  <si>
    <t>3ターン緑属性の攻撃力をUP(黄パネルを吸収して効果UP)+防御力特大UP
Cスキルは合わないが優秀な整地＋エンハンスをもっているため</t>
  </si>
  <si>
    <t>ピーターパン</t>
  </si>
  <si>
    <t>単体に緑属性の大ダメージを与え、 与えたダメージの10%でHPを回復
回復＋アタッカー</t>
  </si>
  <si>
    <t>フロア構成</t>
  </si>
  <si>
    <t>フロア１</t>
  </si>
  <si>
    <t>攻撃力・HP・Speed</t>
  </si>
  <si>
    <t>概要・行動パターン</t>
  </si>
  <si>
    <t>フロア２</t>
  </si>
  <si>
    <t>フロア３</t>
  </si>
  <si>
    <t>フロア４</t>
  </si>
  <si>
    <t>R4千利休</t>
    <phoneticPr fontId="10"/>
  </si>
  <si>
    <t>R4千利休</t>
    <phoneticPr fontId="10"/>
  </si>
  <si>
    <t>R5千利休</t>
    <phoneticPr fontId="10"/>
  </si>
  <si>
    <t>テマリ</t>
    <phoneticPr fontId="10"/>
  </si>
  <si>
    <t>タマモ</t>
    <phoneticPr fontId="10"/>
  </si>
  <si>
    <t>180000/5500/2</t>
    <phoneticPr fontId="10"/>
  </si>
  <si>
    <t>75000/3900/2</t>
    <phoneticPr fontId="10"/>
  </si>
  <si>
    <t>75000/3900/2</t>
    <phoneticPr fontId="10"/>
  </si>
  <si>
    <t>・3連続攻撃（40％）</t>
    <phoneticPr fontId="10"/>
  </si>
  <si>
    <t>サンダーバード×2</t>
    <phoneticPr fontId="10"/>
  </si>
  <si>
    <t>ボスユニット画像２</t>
    <phoneticPr fontId="10"/>
  </si>
  <si>
    <t>ウィルス</t>
    <phoneticPr fontId="10"/>
  </si>
  <si>
    <r>
      <rPr>
        <sz val="12"/>
        <color theme="0" tint="-0.249977111117893"/>
        <rFont val="MS PGothic"/>
        <family val="3"/>
        <charset val="128"/>
      </rPr>
      <t>コスト31以上キラー（フレンド枠を含む）</t>
    </r>
    <r>
      <rPr>
        <sz val="12"/>
        <color rgb="FFFF0000"/>
        <rFont val="MS PGothic"/>
        <family val="3"/>
        <charset val="128"/>
      </rPr>
      <t>→コスト制限なし</t>
    </r>
    <phoneticPr fontId="10"/>
  </si>
  <si>
    <r>
      <rPr>
        <sz val="12"/>
        <color theme="0" tint="-0.249977111117893"/>
        <rFont val="MS PGothic"/>
        <family val="3"/>
        <charset val="128"/>
      </rPr>
      <t>・コスト31以下の普段あまり使用されていないユニットに活躍の場を提供する。
また、フェスやニューフェイスガチャを引いた際に当たりキャラが出なかった失敗体験を緩められると尚良い</t>
    </r>
    <r>
      <rPr>
        <sz val="12"/>
        <color rgb="FF000000"/>
        <rFont val="MS PGothic"/>
      </rPr>
      <t xml:space="preserve">
・ウィルスのダメージが高く回復ユニットを連れて行くと安定したクリアが狙える
・ウィルス以外大きなギミックは特になく、HP管理が重要となるようにしたい</t>
    </r>
    <phoneticPr fontId="10"/>
  </si>
  <si>
    <t>コスト31以下のガチャでよく出てくる「ファータ」や「アマラ」がより輝くクエストにしたい。</t>
    <phoneticPr fontId="10"/>
  </si>
  <si>
    <r>
      <rPr>
        <sz val="12"/>
        <color rgb="FFFF0000"/>
        <rFont val="MS PGothic"/>
        <family val="3"/>
        <charset val="128"/>
      </rPr>
      <t>ウィルス</t>
    </r>
    <r>
      <rPr>
        <sz val="12"/>
        <color rgb="FF000000"/>
        <rFont val="MS PGothic"/>
      </rPr>
      <t xml:space="preserve"> / </t>
    </r>
    <r>
      <rPr>
        <sz val="12"/>
        <color rgb="FFFF0000"/>
        <rFont val="MS PGothic"/>
        <family val="3"/>
        <charset val="128"/>
      </rPr>
      <t xml:space="preserve">スリープ </t>
    </r>
    <r>
      <rPr>
        <sz val="12"/>
        <color rgb="FF000000"/>
        <rFont val="MS PGothic"/>
      </rPr>
      <t xml:space="preserve">/ </t>
    </r>
    <r>
      <rPr>
        <sz val="12"/>
        <color rgb="FFFF0000"/>
        <rFont val="MS PGothic"/>
        <family val="3"/>
        <charset val="128"/>
      </rPr>
      <t>スキルバインド</t>
    </r>
    <r>
      <rPr>
        <sz val="12"/>
        <color rgb="FF000000"/>
        <rFont val="MS PGothic"/>
      </rPr>
      <t xml:space="preserve">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r>
    <phoneticPr fontId="10"/>
  </si>
  <si>
    <t>S(Level:60)</t>
    <phoneticPr fontId="10"/>
  </si>
  <si>
    <t>S(Level:60)</t>
    <phoneticPr fontId="10"/>
  </si>
  <si>
    <t>SS(Level:80)</t>
    <phoneticPr fontId="10"/>
  </si>
  <si>
    <t>S(Level:60)</t>
    <phoneticPr fontId="10"/>
  </si>
  <si>
    <t>牛若丸</t>
    <phoneticPr fontId="10"/>
  </si>
  <si>
    <t>ピーターパン</t>
    <phoneticPr fontId="10"/>
  </si>
  <si>
    <r>
      <rPr>
        <sz val="12"/>
        <color rgb="FFFF0000"/>
        <rFont val="MS PGothic"/>
        <family val="3"/>
        <charset val="128"/>
      </rPr>
      <t>ウィルス解除　</t>
    </r>
    <r>
      <rPr>
        <sz val="12"/>
        <color rgb="FF000000"/>
        <rFont val="MS PGothic"/>
      </rPr>
      <t>4ターンの間緑属性のユニットの攻撃力を超大UP</t>
    </r>
    <phoneticPr fontId="10"/>
  </si>
  <si>
    <t>HPを小回復　3ターンの間回復力特大UPし ハートパネル出現率大UP</t>
    <phoneticPr fontId="10"/>
  </si>
  <si>
    <t>単体に緑属性の大ダメージを与え、 与えたダメージの10%でHPを回復</t>
    <phoneticPr fontId="10"/>
  </si>
  <si>
    <t>攻撃要員　ウィルス解除</t>
    <phoneticPr fontId="10"/>
  </si>
  <si>
    <t>回復要員</t>
    <phoneticPr fontId="10"/>
  </si>
  <si>
    <t>攻撃要員　回復もできる</t>
    <phoneticPr fontId="10"/>
  </si>
  <si>
    <t>【開幕】セリフ
【1ターン目】撤退</t>
    <phoneticPr fontId="10"/>
  </si>
  <si>
    <t>バビロニア・タワー潜入調査中のところプレイヤーに見つかる
1ターン目で撤退</t>
    <phoneticPr fontId="10"/>
  </si>
  <si>
    <t>整地用雑魚</t>
    <phoneticPr fontId="10"/>
  </si>
  <si>
    <t>220000/5000/1</t>
    <phoneticPr fontId="10"/>
  </si>
  <si>
    <t>マービー×2</t>
    <phoneticPr fontId="10"/>
  </si>
  <si>
    <t>-/-/1</t>
    <phoneticPr fontId="10"/>
  </si>
  <si>
    <t>HP・攻撃力・Speed</t>
    <phoneticPr fontId="10"/>
  </si>
  <si>
    <r>
      <t>回復ユニットやウィルス解除ユニットがいないとクリアが厳しい。
　</t>
    </r>
    <r>
      <rPr>
        <sz val="12"/>
        <color theme="1"/>
        <rFont val="MS PGothic"/>
        <family val="3"/>
        <charset val="128"/>
      </rPr>
      <t>→PTのうち2体、回復ユニットまたはウィルス解除ユニットがいればクリアできる。</t>
    </r>
    <phoneticPr fontId="10"/>
  </si>
  <si>
    <t>フレンド枠　</t>
    <phoneticPr fontId="10"/>
  </si>
  <si>
    <t>ウィルスのかけ直しはなし</t>
    <phoneticPr fontId="10"/>
  </si>
  <si>
    <r>
      <t>【開幕】 5ターンウィルス（中）
【</t>
    </r>
    <r>
      <rPr>
        <sz val="12"/>
        <color rgb="FF000000"/>
        <rFont val="MS PGothic"/>
      </rPr>
      <t>1ターン目】 ヒロの行動頻度をアップ</t>
    </r>
    <r>
      <rPr>
        <sz val="12"/>
        <color rgb="FF000000"/>
        <rFont val="MS PGothic"/>
      </rPr>
      <t xml:space="preserve">
・以降だんだん強くなる単体攻撃</t>
    </r>
    <phoneticPr fontId="10"/>
  </si>
  <si>
    <t>地味に痛いのですぐに倒す
HPすこし高め</t>
    <phoneticPr fontId="10"/>
  </si>
  <si>
    <t>13000/1700/2</t>
    <phoneticPr fontId="10"/>
  </si>
  <si>
    <t>20000/1500/2</t>
    <phoneticPr fontId="10"/>
  </si>
  <si>
    <t>補助　攻撃要員</t>
    <phoneticPr fontId="10"/>
  </si>
  <si>
    <t>90000/4000/2</t>
    <phoneticPr fontId="10"/>
  </si>
  <si>
    <t>ウィルス解除が活きるようウィルスの1回のターンを長くし、かけ直しを少なくする。</t>
    <phoneticPr fontId="10"/>
  </si>
  <si>
    <t>攻撃のダメージよりウィルスのダメージを重めにする。</t>
    <phoneticPr fontId="10"/>
  </si>
  <si>
    <t>【開幕】 解除するまでウィルス（強）
【1ターン目】 凍てつく波動（バフのみ解除）
【5ターン毎】 4ターンウィルス（少しずつ強くなる）＋単体攻撃
・ウィルスキラー攻撃（1.2倍くらい）
・全体攻撃</t>
    <phoneticPr fontId="10"/>
  </si>
  <si>
    <t>ウィルスはまだ無視できるレベル
テマリを先に倒した場合、強めのウィルスが来るため解除必須</t>
    <phoneticPr fontId="10"/>
  </si>
  <si>
    <t>【開幕】全体に状態異常耐性
・3回連続攻撃（30％）
【タマモ撃破時】 攻撃力UP</t>
    <phoneticPr fontId="10"/>
  </si>
  <si>
    <t>ダメージ大きめだが耐久可能</t>
    <phoneticPr fontId="10"/>
  </si>
  <si>
    <t>ウィルス解除ほぼ必須
解除できない場合は速攻</t>
    <phoneticPr fontId="10"/>
  </si>
  <si>
    <t>【開幕】 5ターンウィルス（弱）　
・2ターンウィルス（弱）（30％）
【テマリ撃破時】 解除するまでウィルス（やや強）</t>
    <phoneticPr fontId="10"/>
  </si>
  <si>
    <t>通常攻撃
ユニット単体に1ターンスキルバインド(20％)</t>
    <phoneticPr fontId="10"/>
  </si>
  <si>
    <t>【開幕】 解除するまでウィルス（やや強）
【4ターン目】解除するまウィルス（やや強）＋単体攻撃
・4回連続攻撃
・クリティカル攻撃</t>
    <phoneticPr fontId="10"/>
  </si>
  <si>
    <t>影求の悪童 ピーターパン</t>
  </si>
  <si>
    <t>PremiumS</t>
  </si>
  <si>
    <t>単体に緑属性の大ダメージを与え、与えたダメージの10%でHPを回復</t>
  </si>
  <si>
    <t>全体に大ダメージ+ 1ターン緑属性のユニットの攻撃小UP</t>
  </si>
  <si>
    <t>時計仕掛けの愛羽妖精 ファータ</t>
  </si>
  <si>
    <t>HPを小回復+3ターンの間回復力特大UPし、ハートパネル出現率大UP</t>
  </si>
  <si>
    <t>全体に中ダメージ+ HP大回復</t>
  </si>
  <si>
    <t>森翠統べる獣姫 アマラ</t>
  </si>
  <si>
    <t>PremiumW</t>
  </si>
  <si>
    <t>黄属性に効果特大の単体ダメージ+ 2ターン緑属性の防御力UP</t>
  </si>
  <si>
    <t>牛若丸</t>
  </si>
  <si>
    <t>PremiumSS</t>
  </si>
  <si>
    <t>ハートパネル無効解除+2ターン緑属性ユニットのCパネル生成短縮(効果超大)+緑属性の攻撃UP(青パネル吸収して効果UP)</t>
  </si>
  <si>
    <t>1体に大ダメージ サムライに効果特大</t>
  </si>
  <si>
    <t>MAX</t>
  </si>
  <si>
    <t>MAX</t>
    <phoneticPr fontId="10"/>
  </si>
  <si>
    <t>▼未対策パーティー1　：　想定パーティの低レベル設定</t>
    <phoneticPr fontId="10"/>
  </si>
  <si>
    <t>▼未対策パーティー２　：　回復ユニット抜き</t>
    <phoneticPr fontId="10"/>
  </si>
  <si>
    <t>▼未対策パーティー３　：　ウィルス解除ユニット抜き</t>
    <phoneticPr fontId="10"/>
  </si>
  <si>
    <t>永遠を廻る呪い ニーベルゲン</t>
  </si>
  <si>
    <t>3ターン緑属性の攻撃力をUP(黄パネルを吸収して効果UP)+防御力特大UP</t>
  </si>
  <si>
    <t>1体に中ダメージ マシンに効果大</t>
  </si>
  <si>
    <t>２ゲージ目</t>
    <phoneticPr fontId="10"/>
  </si>
  <si>
    <t>回復が追いつかないのと１回のフィーバーで倒しきれなかったです。</t>
    <rPh sb="0" eb="2">
      <t>カイフクガ</t>
    </rPh>
    <rPh sb="3" eb="4">
      <t>オイツカナイ</t>
    </rPh>
    <rPh sb="20" eb="21">
      <t>タオシキレナカッタデス</t>
    </rPh>
    <phoneticPr fontId="10"/>
  </si>
  <si>
    <t>２ゲージ目開幕の高ダメージウィルスに解除スキルが間に合わず、回復も間に合わず３ターンほどしてGAMEOVER</t>
    <phoneticPr fontId="10"/>
  </si>
  <si>
    <t>スキル、フィーバーを使いつつも、回復力がないので押し負ける。</t>
    <rPh sb="18" eb="19">
      <t>リョk</t>
    </rPh>
    <phoneticPr fontId="10"/>
  </si>
  <si>
    <t>沢庵宗彭</t>
    <phoneticPr fontId="10"/>
  </si>
  <si>
    <t>攻撃力が高いので、１フロア目でスキル溜め、整地を行なっていれば２フロア目のどちらか１体は１ターンで撃破可能。
どちらを先に倒してもあまりダメージは変わらなかった。
３フロア目のサンダーバードは、ニーベルゲンの防御スキルで被ダメほぼ０なので、沢庵だけ集中して倒したが、回復手段乏しいので、HPはギリギリ。運が良ければ攻略できる程度。
利休は緑パネル吸収攻撃でHPの1/4弱食らうが、高ダメウィルスさえ対策できれば攻略できる。</t>
    <rPh sb="73" eb="74">
      <t>カワラn</t>
    </rPh>
    <rPh sb="104" eb="106">
      <t>ボ</t>
    </rPh>
    <rPh sb="110" eb="111">
      <t>ヒダm</t>
    </rPh>
    <rPh sb="120" eb="122">
      <t>タクアn</t>
    </rPh>
    <rPh sb="124" eb="126">
      <t>シュ</t>
    </rPh>
    <rPh sb="128" eb="129">
      <t>タオs</t>
    </rPh>
    <rPh sb="133" eb="137">
      <t>カイフクシュダn</t>
    </rPh>
    <rPh sb="137" eb="138">
      <t>トボシ</t>
    </rPh>
    <rPh sb="151" eb="152">
      <t>ウンg</t>
    </rPh>
    <rPh sb="157" eb="159">
      <t>コウリャk</t>
    </rPh>
    <rPh sb="166" eb="168">
      <t>リキュ</t>
    </rPh>
    <rPh sb="175" eb="177">
      <t>ミドr</t>
    </rPh>
    <rPh sb="184" eb="185">
      <t>ジャk</t>
    </rPh>
    <rPh sb="185" eb="186">
      <t>クラ</t>
    </rPh>
    <rPh sb="190" eb="191">
      <t>コウダメ</t>
    </rPh>
    <rPh sb="199" eb="201">
      <t>タイサk</t>
    </rPh>
    <rPh sb="205" eb="207">
      <t>コウリャk</t>
    </rPh>
    <phoneticPr fontId="10"/>
  </si>
  <si>
    <t>２フロア目、タマモの高ダメージウィルスがきつかったが、ファータの回復スキルで攻略可能。
タマモから倒すと、HPMAX・スキル全溜め・フィーバーゲージ溜め状態で３フロア目に行くこともできた。
沢庵宗彭の攻撃も痛いが、HPがギリギリになることなく攻略可能。
フィーバーと攻撃系スキル二つでサクサク進めた。
フロア４のR4千利休もダメージは高いが、回復が追いつくレベル。
R5千利休は、温存していたスキル、フィーバーで楽々攻略可能。</t>
    <rPh sb="76" eb="78">
      <t>ジョ</t>
    </rPh>
    <rPh sb="85" eb="86">
      <t>イクk</t>
    </rPh>
    <rPh sb="101" eb="103">
      <t>コウゲk</t>
    </rPh>
    <rPh sb="104" eb="105">
      <t>イタイガ</t>
    </rPh>
    <rPh sb="122" eb="126">
      <t>コウリャクk</t>
    </rPh>
    <rPh sb="134" eb="137">
      <t>コウゲk</t>
    </rPh>
    <rPh sb="147" eb="148">
      <t>ススm</t>
    </rPh>
    <rPh sb="160" eb="161">
      <t>セン</t>
    </rPh>
    <rPh sb="161" eb="163">
      <t>リキュ</t>
    </rPh>
    <rPh sb="173" eb="175">
      <t>カイフk</t>
    </rPh>
    <rPh sb="176" eb="177">
      <t>オイツk</t>
    </rPh>
    <rPh sb="187" eb="190">
      <t>センノリキュ</t>
    </rPh>
    <rPh sb="192" eb="194">
      <t>オンゾンシテイt</t>
    </rPh>
    <rPh sb="208" eb="209">
      <t>ラクラk</t>
    </rPh>
    <rPh sb="210" eb="214">
      <t>コウリャk</t>
    </rPh>
    <phoneticPr fontId="10"/>
  </si>
  <si>
    <t xml:space="preserve">1フロア目
　間違えて２ターンで撃破。スキルが溜められず。HPは８割ほど
２フロア目
　３ターンくらいで撃破。タマモ、テマリそれぞれから連続攻撃と(確か)通常攻撃を受けHPの3/5ほど削られる。
　その瞬間こいつら強い！と感じる。
　しかしこちらこの攻撃がうまく行くと、２体瞬殺できた。
３フロア目
　横のサンダーバードの攻撃が痛かったので、素早く倒す必要があった。
４フロア目
　１ゲージ目がとてもイージーなのでスキル全溜め、HP全開、フィーバー状態で２ゲージ目に遷移できる。
　しかし、テンポよく周回しようと考えると若干スキルが間に合わず辛い。
　２ゲージ目は程よいダメージとHPだと思います。
　想定パーティで回復が追いつくレベルです。
</t>
    <phoneticPr fontId="10"/>
  </si>
  <si>
    <t>・サンダーバードの連続攻撃の頻度を50％から28％に調整しました。
・その他、エネミーの体力・攻撃力を微調整。</t>
    <phoneticPr fontId="10"/>
  </si>
  <si>
    <r>
      <t>フロア１
スキル貯め、整地もできていいと思います。
フロア２
玉藻の永続ウィルスが厄介でフロア１でスキル溜まってないときついのかなと。
テマリの連続攻撃強すぎて頻繁に打たれるときついです。
フロア３</t>
    </r>
    <r>
      <rPr>
        <sz val="14"/>
        <color rgb="FF000000"/>
        <rFont val="MS PGothic"/>
        <family val="3"/>
        <charset val="128"/>
      </rPr>
      <t xml:space="preserve">
多分フロア2で整地があまりできていないと思うので、一気に殺せないと思います。
フロア２でスキル使用したらスキルも溜まってないのでウィルス解除はきついのかなと
ただ、ウィルスは威力が低いので問題ないかと
フロア４
フィーバーを利用すればここまで来ることは可能だが、HPがきつくフィーバーゲージも溜まっていないので厳しい戦い
２ゲージ目まで行くことは可能だがクリアすることは難しい
</t>
    </r>
    <rPh sb="73" eb="78">
      <t>レンゾクコウゲキツヨスギテ</t>
    </rPh>
    <rPh sb="81" eb="83">
      <t>ヒンパンニウタレルト</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</si>
</sst>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rgb="FF000000"/>
      <name val="MS PGothic"/>
    </font>
    <font>
      <sz val="12"/>
      <name val="MS PGothic"/>
      <family val="3"/>
      <charset val="128"/>
    </font>
    <font>
      <sz val="12"/>
      <name val="Arial"/>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theme="0" tint="-0.34998626667073579"/>
      <name val="MS PGothic"/>
      <family val="3"/>
      <charset val="128"/>
    </font>
    <font>
      <sz val="12"/>
      <color theme="1"/>
      <name val="MS PGothic"/>
      <family val="3"/>
      <charset val="128"/>
    </font>
    <font>
      <sz val="12"/>
      <color rgb="FFFF0000"/>
      <name val="MS PGothic"/>
      <family val="3"/>
      <charset val="128"/>
    </font>
    <font>
      <u/>
      <sz val="12"/>
      <color theme="10"/>
      <name val="MS PGothic"/>
      <family val="3"/>
      <charset val="128"/>
    </font>
    <font>
      <u/>
      <sz val="12"/>
      <color theme="11"/>
      <name val="MS PGothic"/>
      <family val="3"/>
      <charset val="128"/>
    </font>
    <font>
      <sz val="12"/>
      <color theme="0" tint="-0.249977111117893"/>
      <name val="MS PGothic"/>
      <family val="3"/>
      <charset val="128"/>
    </font>
    <font>
      <sz val="13"/>
      <color rgb="FF000000"/>
      <name val="Helvetica Neue"/>
    </font>
    <font>
      <sz val="14"/>
      <color rgb="FF000000"/>
      <name val="Hiragino Kaku Gothic ProN"/>
      <family val="3"/>
      <charset val="128"/>
    </font>
    <font>
      <b/>
      <sz val="16"/>
      <color rgb="FFFF0000"/>
      <name val="MS PGothic"/>
      <family val="3"/>
      <charset val="128"/>
    </font>
    <font>
      <sz val="16"/>
      <color rgb="FF000000"/>
      <name val="MS PGothic"/>
      <family val="3"/>
      <charset val="128"/>
    </font>
    <font>
      <b/>
      <sz val="16"/>
      <color rgb="FF000000"/>
      <name val="MS PGothic"/>
      <family val="3"/>
      <charset val="128"/>
    </font>
    <font>
      <sz val="14"/>
      <color theme="4" tint="-0.249977111117893"/>
      <name val="Hiragino Kaku Gothic ProN"/>
      <family val="3"/>
      <charset val="128"/>
    </font>
  </fonts>
  <fills count="13">
    <fill>
      <patternFill patternType="none"/>
    </fill>
    <fill>
      <patternFill patternType="gray125"/>
    </fill>
    <fill>
      <patternFill patternType="solid">
        <fgColor rgb="FF008000"/>
        <bgColor rgb="FF008000"/>
      </patternFill>
    </fill>
    <fill>
      <patternFill patternType="solid">
        <fgColor rgb="FFEFEFEF"/>
        <bgColor rgb="FFEFEFEF"/>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0" tint="-4.9989318521683403E-2"/>
        <bgColor rgb="FFFEF2CB"/>
      </patternFill>
    </fill>
    <fill>
      <patternFill patternType="solid">
        <fgColor theme="0" tint="-0.249977111117893"/>
        <bgColor rgb="FF7F7F7F"/>
      </patternFill>
    </fill>
  </fills>
  <borders count="3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1"/>
      </left>
      <right/>
      <top/>
      <bottom/>
      <diagonal/>
    </border>
    <border>
      <left style="thin">
        <color rgb="FF000000"/>
      </left>
      <right style="thin">
        <color theme="1"/>
      </right>
      <top style="thin">
        <color rgb="FF000000"/>
      </top>
      <bottom style="thin">
        <color rgb="FF000000"/>
      </bottom>
      <diagonal/>
    </border>
    <border>
      <left/>
      <right style="thin">
        <color theme="1"/>
      </right>
      <top style="thin">
        <color rgb="FF000000"/>
      </top>
      <bottom style="thin">
        <color rgb="FF000000"/>
      </bottom>
      <diagonal/>
    </border>
    <border>
      <left/>
      <right style="thin">
        <color theme="1"/>
      </right>
      <top style="thin">
        <color rgb="FF000000"/>
      </top>
      <bottom/>
      <diagonal/>
    </border>
    <border>
      <left style="thin">
        <color theme="1"/>
      </left>
      <right/>
      <top/>
      <bottom style="thin">
        <color rgb="FF00000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rgb="FF000000"/>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s>
  <cellStyleXfs count="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59">
    <xf numFmtId="0" fontId="0" fillId="0" borderId="0" xfId="0" applyFont="1" applyAlignment="1"/>
    <xf numFmtId="0" fontId="0" fillId="0" borderId="0" xfId="0" applyFont="1"/>
    <xf numFmtId="0" fontId="1" fillId="0" borderId="0" xfId="0" applyFont="1" applyAlignment="1"/>
    <xf numFmtId="0" fontId="2" fillId="0" borderId="0" xfId="0" applyFont="1" applyAlignment="1">
      <alignment horizontal="right"/>
    </xf>
    <xf numFmtId="0" fontId="0" fillId="0" borderId="1" xfId="0" applyFont="1" applyBorder="1"/>
    <xf numFmtId="0" fontId="2" fillId="3" borderId="0" xfId="0" applyFont="1" applyFill="1" applyAlignment="1"/>
    <xf numFmtId="0" fontId="0" fillId="0" borderId="0" xfId="0" applyFont="1"/>
    <xf numFmtId="0" fontId="1" fillId="3" borderId="0" xfId="0" applyFont="1" applyFill="1" applyAlignment="1">
      <alignment wrapText="1"/>
    </xf>
    <xf numFmtId="0" fontId="1" fillId="3" borderId="0" xfId="0" applyFont="1" applyFill="1" applyAlignment="1"/>
    <xf numFmtId="0" fontId="1" fillId="0" borderId="0" xfId="0" applyFont="1" applyAlignment="1">
      <alignment wrapText="1"/>
    </xf>
    <xf numFmtId="0" fontId="0" fillId="0" borderId="0" xfId="0" applyFont="1" applyAlignment="1">
      <alignment vertical="center"/>
    </xf>
    <xf numFmtId="0" fontId="4" fillId="0" borderId="0" xfId="0" applyFont="1"/>
    <xf numFmtId="0" fontId="4" fillId="4" borderId="1" xfId="0" applyFont="1" applyFill="1" applyBorder="1"/>
    <xf numFmtId="0" fontId="6" fillId="0" borderId="0" xfId="0" applyFont="1" applyAlignment="1">
      <alignment horizontal="left" vertical="top"/>
    </xf>
    <xf numFmtId="0" fontId="7" fillId="0" borderId="0" xfId="0" applyFont="1" applyAlignment="1">
      <alignment horizontal="left" vertical="top"/>
    </xf>
    <xf numFmtId="0" fontId="8" fillId="9" borderId="0" xfId="0" applyFont="1" applyFill="1" applyBorder="1" applyAlignment="1">
      <alignment horizontal="left" vertical="top"/>
    </xf>
    <xf numFmtId="0" fontId="0" fillId="5" borderId="1" xfId="0" applyFont="1" applyFill="1" applyBorder="1" applyAlignment="1">
      <alignment vertical="center"/>
    </xf>
    <xf numFmtId="0" fontId="6" fillId="10" borderId="1" xfId="0" applyFont="1" applyFill="1" applyBorder="1" applyAlignment="1">
      <alignment horizontal="left" vertical="top"/>
    </xf>
    <xf numFmtId="0" fontId="0" fillId="0" borderId="0" xfId="0" applyFont="1" applyAlignment="1">
      <alignment horizontal="center" vertical="center"/>
    </xf>
    <xf numFmtId="0" fontId="9" fillId="0" borderId="0" xfId="0" applyFont="1" applyAlignment="1">
      <alignment horizontal="left" vertical="top"/>
    </xf>
    <xf numFmtId="0" fontId="0" fillId="5" borderId="13" xfId="0" applyFont="1" applyFill="1" applyBorder="1" applyAlignment="1">
      <alignment vertical="center" wrapText="1"/>
    </xf>
    <xf numFmtId="0" fontId="6" fillId="0" borderId="15" xfId="0" applyFont="1" applyBorder="1" applyAlignment="1">
      <alignment horizontal="left" vertical="top"/>
    </xf>
    <xf numFmtId="0" fontId="4" fillId="4" borderId="1" xfId="0" applyFont="1" applyFill="1" applyBorder="1" applyAlignment="1">
      <alignment vertical="center" wrapText="1"/>
    </xf>
    <xf numFmtId="0" fontId="6" fillId="5" borderId="1" xfId="0" applyFont="1" applyFill="1" applyBorder="1" applyAlignment="1">
      <alignment horizontal="left" vertical="top"/>
    </xf>
    <xf numFmtId="0" fontId="6" fillId="5" borderId="3" xfId="0" applyFont="1" applyFill="1" applyBorder="1" applyAlignment="1">
      <alignment horizontal="left" vertical="top"/>
    </xf>
    <xf numFmtId="0" fontId="0" fillId="5" borderId="13" xfId="0" applyFont="1" applyFill="1" applyBorder="1" applyAlignment="1">
      <alignment vertical="center"/>
    </xf>
    <xf numFmtId="0" fontId="4" fillId="4" borderId="1" xfId="0" applyFont="1" applyFill="1" applyBorder="1" applyAlignment="1">
      <alignment horizontal="left" vertical="center" wrapText="1"/>
    </xf>
    <xf numFmtId="0" fontId="6" fillId="0" borderId="1" xfId="0" applyFont="1" applyBorder="1" applyAlignment="1">
      <alignment horizontal="left" vertical="top"/>
    </xf>
    <xf numFmtId="0" fontId="6" fillId="0" borderId="3" xfId="0" applyFont="1" applyBorder="1" applyAlignment="1">
      <alignment horizontal="left" vertical="top"/>
    </xf>
    <xf numFmtId="0" fontId="4" fillId="4" borderId="1" xfId="0" applyFont="1" applyFill="1" applyBorder="1" applyAlignment="1">
      <alignment horizontal="left" vertical="center"/>
    </xf>
    <xf numFmtId="0" fontId="8" fillId="9" borderId="1" xfId="0" applyFont="1" applyFill="1" applyBorder="1" applyAlignment="1">
      <alignment horizontal="left" vertical="top"/>
    </xf>
    <xf numFmtId="0" fontId="0" fillId="10" borderId="1" xfId="0" applyFont="1" applyFill="1" applyBorder="1" applyAlignment="1">
      <alignment horizontal="left" vertical="top"/>
    </xf>
    <xf numFmtId="0" fontId="0" fillId="8" borderId="1" xfId="0" applyFont="1" applyFill="1" applyBorder="1" applyAlignment="1">
      <alignment vertical="center" wrapText="1"/>
    </xf>
    <xf numFmtId="0" fontId="3" fillId="7" borderId="1" xfId="0" applyFont="1" applyFill="1" applyBorder="1" applyAlignment="1">
      <alignment vertical="center" wrapText="1"/>
    </xf>
    <xf numFmtId="0" fontId="0" fillId="0" borderId="0" xfId="0" applyFont="1" applyAlignment="1">
      <alignment vertical="center" wrapText="1"/>
    </xf>
    <xf numFmtId="0" fontId="0" fillId="5" borderId="3" xfId="0" applyFont="1" applyFill="1" applyBorder="1" applyAlignment="1">
      <alignment vertical="center"/>
    </xf>
    <xf numFmtId="0" fontId="0" fillId="5" borderId="4"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Alignment="1">
      <alignment vertical="top"/>
    </xf>
    <xf numFmtId="0" fontId="0" fillId="0" borderId="0" xfId="0" applyFont="1" applyBorder="1"/>
    <xf numFmtId="0" fontId="0" fillId="0" borderId="1" xfId="0" quotePrefix="1" applyFont="1" applyBorder="1" applyAlignment="1">
      <alignment vertical="center"/>
    </xf>
    <xf numFmtId="0" fontId="0" fillId="0" borderId="0" xfId="0" applyFont="1" applyBorder="1" applyAlignment="1">
      <alignment vertical="center"/>
    </xf>
    <xf numFmtId="0" fontId="0" fillId="5" borderId="17" xfId="0" applyFont="1" applyFill="1" applyBorder="1" applyAlignment="1">
      <alignment vertical="center"/>
    </xf>
    <xf numFmtId="0" fontId="0" fillId="8" borderId="17" xfId="0" applyFont="1" applyFill="1" applyBorder="1" applyAlignment="1">
      <alignment vertical="top" wrapText="1"/>
    </xf>
    <xf numFmtId="0" fontId="0" fillId="8" borderId="17" xfId="0" applyFont="1" applyFill="1" applyBorder="1" applyAlignment="1">
      <alignment vertical="center" wrapText="1"/>
    </xf>
    <xf numFmtId="0" fontId="0" fillId="5" borderId="21" xfId="0" applyFont="1" applyFill="1" applyBorder="1" applyAlignment="1">
      <alignment vertical="center"/>
    </xf>
    <xf numFmtId="0" fontId="13" fillId="0" borderId="7" xfId="0" applyFont="1" applyBorder="1" applyAlignment="1">
      <alignment vertical="center"/>
    </xf>
    <xf numFmtId="0" fontId="13" fillId="0" borderId="0" xfId="0" applyFont="1" applyBorder="1" applyAlignment="1">
      <alignment vertical="center"/>
    </xf>
    <xf numFmtId="0" fontId="0" fillId="0" borderId="0" xfId="0" applyFont="1" applyAlignment="1"/>
    <xf numFmtId="0" fontId="16" fillId="11" borderId="1" xfId="0" applyFont="1" applyFill="1" applyBorder="1" applyAlignment="1">
      <alignment vertical="center" wrapText="1"/>
    </xf>
    <xf numFmtId="0" fontId="16" fillId="11" borderId="17" xfId="0" applyFont="1" applyFill="1" applyBorder="1" applyAlignment="1">
      <alignment vertical="top" wrapText="1"/>
    </xf>
    <xf numFmtId="0" fontId="16" fillId="11" borderId="17" xfId="0" applyFont="1" applyFill="1" applyBorder="1" applyAlignment="1">
      <alignment vertical="center" wrapText="1"/>
    </xf>
    <xf numFmtId="0" fontId="3" fillId="12" borderId="1" xfId="0" applyFont="1" applyFill="1" applyBorder="1" applyAlignment="1">
      <alignment vertical="center" wrapText="1"/>
    </xf>
    <xf numFmtId="0" fontId="12" fillId="8" borderId="1" xfId="0" applyFont="1" applyFill="1" applyBorder="1" applyAlignment="1">
      <alignment vertical="center" wrapText="1"/>
    </xf>
    <xf numFmtId="0" fontId="0" fillId="0" borderId="0" xfId="0" applyFont="1" applyAlignment="1"/>
    <xf numFmtId="0" fontId="0" fillId="0" borderId="13" xfId="0" applyFont="1" applyBorder="1" applyAlignment="1">
      <alignment horizontal="right" vertical="center"/>
    </xf>
    <xf numFmtId="0" fontId="0" fillId="0" borderId="8" xfId="0" applyFont="1" applyBorder="1" applyAlignment="1">
      <alignment vertical="center"/>
    </xf>
    <xf numFmtId="0" fontId="1" fillId="0" borderId="8" xfId="0" quotePrefix="1" applyFont="1" applyBorder="1" applyAlignment="1">
      <alignment vertical="center"/>
    </xf>
    <xf numFmtId="0" fontId="0" fillId="0" borderId="8" xfId="0" applyFont="1" applyBorder="1" applyAlignment="1">
      <alignment vertical="center" wrapText="1"/>
    </xf>
    <xf numFmtId="0" fontId="0" fillId="0" borderId="33" xfId="0" applyFont="1" applyBorder="1" applyAlignment="1">
      <alignment horizontal="right" vertical="center"/>
    </xf>
    <xf numFmtId="0" fontId="0" fillId="0" borderId="33" xfId="0" applyFont="1" applyBorder="1" applyAlignment="1">
      <alignment vertical="center"/>
    </xf>
    <xf numFmtId="0" fontId="1" fillId="0" borderId="33" xfId="0" quotePrefix="1" applyFont="1" applyBorder="1" applyAlignment="1">
      <alignment vertical="center"/>
    </xf>
    <xf numFmtId="0" fontId="0" fillId="0" borderId="33" xfId="0" applyFont="1" applyBorder="1" applyAlignment="1">
      <alignment vertical="center" wrapText="1"/>
    </xf>
    <xf numFmtId="0" fontId="0" fillId="0" borderId="0" xfId="0" applyFont="1" applyAlignment="1">
      <alignment horizontal="left" vertical="center"/>
    </xf>
    <xf numFmtId="0" fontId="0" fillId="0" borderId="0" xfId="0" applyFont="1" applyAlignment="1">
      <alignment horizontal="left"/>
    </xf>
    <xf numFmtId="0" fontId="11" fillId="0" borderId="0" xfId="0" applyFont="1" applyAlignment="1"/>
    <xf numFmtId="0" fontId="17" fillId="0" borderId="0" xfId="0" applyFont="1" applyAlignment="1"/>
    <xf numFmtId="0" fontId="20" fillId="0" borderId="15" xfId="0" applyFont="1" applyBorder="1" applyAlignment="1">
      <alignment horizontal="right" vertical="top"/>
    </xf>
    <xf numFmtId="0" fontId="21" fillId="0" borderId="15" xfId="0" applyFont="1" applyBorder="1" applyAlignment="1">
      <alignment horizontal="right" vertical="top"/>
    </xf>
    <xf numFmtId="0" fontId="6" fillId="10" borderId="13" xfId="0" applyFont="1" applyFill="1" applyBorder="1" applyAlignment="1">
      <alignment horizontal="left" vertical="top"/>
    </xf>
    <xf numFmtId="0" fontId="19" fillId="0" borderId="33" xfId="0" applyFont="1" applyBorder="1" applyAlignment="1">
      <alignment horizontal="center" vertical="center"/>
    </xf>
    <xf numFmtId="0" fontId="18" fillId="0" borderId="33" xfId="0" applyFont="1" applyBorder="1" applyAlignment="1"/>
    <xf numFmtId="0" fontId="19" fillId="0" borderId="35" xfId="0" applyFont="1" applyBorder="1" applyAlignment="1">
      <alignment horizontal="center" vertical="center"/>
    </xf>
    <xf numFmtId="0" fontId="22" fillId="0" borderId="33" xfId="0" applyFont="1" applyBorder="1" applyAlignment="1"/>
    <xf numFmtId="0" fontId="0" fillId="10" borderId="13" xfId="0" applyFont="1" applyFill="1" applyBorder="1" applyAlignment="1">
      <alignment horizontal="left" vertical="top"/>
    </xf>
    <xf numFmtId="0" fontId="0" fillId="8" borderId="3" xfId="0" applyFont="1" applyFill="1" applyBorder="1" applyAlignment="1">
      <alignment horizontal="left" vertical="center"/>
    </xf>
    <xf numFmtId="0" fontId="1" fillId="0" borderId="18" xfId="0" applyFont="1" applyBorder="1"/>
    <xf numFmtId="0" fontId="0" fillId="8" borderId="3" xfId="0" applyFont="1" applyFill="1" applyBorder="1" applyAlignment="1">
      <alignment vertical="center"/>
    </xf>
    <xf numFmtId="0" fontId="3" fillId="7" borderId="3" xfId="0" applyFont="1" applyFill="1" applyBorder="1" applyAlignment="1">
      <alignment vertical="center"/>
    </xf>
    <xf numFmtId="3" fontId="0" fillId="8" borderId="3" xfId="0" applyNumberFormat="1" applyFont="1" applyFill="1" applyBorder="1" applyAlignment="1">
      <alignment horizontal="left" vertical="center"/>
    </xf>
    <xf numFmtId="0" fontId="11" fillId="8" borderId="3" xfId="0" applyFont="1" applyFill="1" applyBorder="1" applyAlignment="1">
      <alignment vertical="center"/>
    </xf>
    <xf numFmtId="0" fontId="0" fillId="4" borderId="21" xfId="0" applyFont="1" applyFill="1" applyBorder="1"/>
    <xf numFmtId="0" fontId="1" fillId="0" borderId="21" xfId="0" applyFont="1" applyBorder="1"/>
    <xf numFmtId="0" fontId="0" fillId="4" borderId="22" xfId="0" applyFont="1" applyFill="1" applyBorder="1"/>
    <xf numFmtId="0" fontId="1" fillId="0" borderId="23" xfId="0" applyFont="1" applyBorder="1"/>
    <xf numFmtId="0" fontId="1" fillId="0" borderId="24" xfId="0" applyFont="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1" fillId="0" borderId="26" xfId="0" applyFont="1" applyBorder="1" applyAlignment="1">
      <alignment wrapText="1"/>
    </xf>
    <xf numFmtId="0" fontId="1" fillId="0" borderId="28" xfId="0" applyFont="1" applyBorder="1" applyAlignment="1">
      <alignment wrapText="1"/>
    </xf>
    <xf numFmtId="0" fontId="1" fillId="0" borderId="16" xfId="0" applyFont="1" applyBorder="1" applyAlignment="1">
      <alignment wrapText="1"/>
    </xf>
    <xf numFmtId="0" fontId="0" fillId="0" borderId="0" xfId="0" applyFont="1" applyBorder="1" applyAlignment="1">
      <alignment wrapText="1"/>
    </xf>
    <xf numFmtId="0" fontId="1" fillId="0" borderId="29" xfId="0" applyFont="1" applyBorder="1" applyAlignment="1">
      <alignment wrapText="1"/>
    </xf>
    <xf numFmtId="0" fontId="1" fillId="0" borderId="30" xfId="0" applyFont="1" applyBorder="1" applyAlignment="1">
      <alignment wrapText="1"/>
    </xf>
    <xf numFmtId="0" fontId="1" fillId="0" borderId="31" xfId="0" applyFont="1" applyBorder="1" applyAlignment="1">
      <alignment wrapText="1"/>
    </xf>
    <xf numFmtId="0" fontId="1" fillId="0" borderId="32" xfId="0" applyFont="1" applyBorder="1" applyAlignment="1">
      <alignment wrapText="1"/>
    </xf>
    <xf numFmtId="0" fontId="0" fillId="5" borderId="6" xfId="0" applyFont="1" applyFill="1" applyBorder="1" applyAlignment="1">
      <alignment vertical="center"/>
    </xf>
    <xf numFmtId="0" fontId="1" fillId="0" borderId="11" xfId="0" applyFont="1" applyBorder="1"/>
    <xf numFmtId="0" fontId="0" fillId="5" borderId="3" xfId="0" applyFont="1" applyFill="1" applyBorder="1" applyAlignment="1">
      <alignment vertical="center"/>
    </xf>
    <xf numFmtId="0" fontId="1" fillId="0" borderId="4" xfId="0" applyFont="1" applyBorder="1"/>
    <xf numFmtId="0" fontId="4" fillId="5" borderId="3" xfId="0" applyFont="1" applyFill="1" applyBorder="1" applyAlignment="1">
      <alignment vertical="center"/>
    </xf>
    <xf numFmtId="0" fontId="0" fillId="5" borderId="9" xfId="0" applyFont="1" applyFill="1" applyBorder="1" applyAlignment="1">
      <alignment vertical="center"/>
    </xf>
    <xf numFmtId="0" fontId="0" fillId="5" borderId="13" xfId="0" applyFont="1" applyFill="1" applyBorder="1" applyAlignment="1">
      <alignment vertical="center" wrapText="1"/>
    </xf>
    <xf numFmtId="0" fontId="1" fillId="0" borderId="15" xfId="0" applyFont="1" applyBorder="1"/>
    <xf numFmtId="0" fontId="3" fillId="2" borderId="0" xfId="0" applyFont="1" applyFill="1" applyBorder="1"/>
    <xf numFmtId="0" fontId="1" fillId="0" borderId="0" xfId="0" applyFont="1" applyBorder="1"/>
    <xf numFmtId="0" fontId="3" fillId="7" borderId="21" xfId="0" applyFont="1" applyFill="1" applyBorder="1" applyAlignment="1">
      <alignment vertical="center"/>
    </xf>
    <xf numFmtId="0" fontId="3" fillId="7" borderId="21" xfId="0" applyFont="1" applyFill="1" applyBorder="1" applyAlignment="1">
      <alignment vertical="center" wrapText="1"/>
    </xf>
    <xf numFmtId="0" fontId="5" fillId="6" borderId="21" xfId="0" applyFont="1" applyFill="1" applyBorder="1" applyAlignment="1"/>
    <xf numFmtId="0" fontId="1" fillId="0" borderId="5" xfId="0" applyFont="1" applyBorder="1"/>
    <xf numFmtId="0" fontId="0" fillId="8" borderId="6" xfId="0" applyFont="1" applyFill="1" applyBorder="1" applyAlignment="1">
      <alignment vertical="center"/>
    </xf>
    <xf numFmtId="0" fontId="1" fillId="0" borderId="19" xfId="0" applyFont="1" applyBorder="1"/>
    <xf numFmtId="0" fontId="4" fillId="5" borderId="6" xfId="0" applyFont="1" applyFill="1" applyBorder="1" applyAlignment="1">
      <alignment vertical="center"/>
    </xf>
    <xf numFmtId="0" fontId="1" fillId="0" borderId="9" xfId="0" applyFont="1" applyBorder="1"/>
    <xf numFmtId="0" fontId="0" fillId="5" borderId="13" xfId="0" applyFont="1" applyFill="1" applyBorder="1" applyAlignment="1">
      <alignment vertical="center"/>
    </xf>
    <xf numFmtId="0" fontId="1" fillId="0" borderId="14" xfId="0" applyFont="1" applyBorder="1"/>
    <xf numFmtId="0" fontId="0" fillId="8" borderId="3" xfId="0" applyFont="1" applyFill="1" applyBorder="1" applyAlignment="1">
      <alignment vertical="center" wrapText="1"/>
    </xf>
    <xf numFmtId="0" fontId="0" fillId="0" borderId="25" xfId="0" applyFont="1" applyBorder="1" applyAlignment="1">
      <alignment horizontal="center" wrapText="1"/>
    </xf>
    <xf numFmtId="0" fontId="0" fillId="0" borderId="26" xfId="0" applyFont="1" applyBorder="1" applyAlignment="1">
      <alignment horizontal="center" wrapText="1"/>
    </xf>
    <xf numFmtId="0" fontId="0" fillId="0" borderId="28" xfId="0" applyFont="1" applyBorder="1" applyAlignment="1">
      <alignment horizontal="center" wrapText="1"/>
    </xf>
    <xf numFmtId="0" fontId="0" fillId="0" borderId="16" xfId="0" applyFont="1" applyBorder="1" applyAlignment="1">
      <alignment horizontal="center" wrapText="1"/>
    </xf>
    <xf numFmtId="0" fontId="0" fillId="0" borderId="0" xfId="0" applyFont="1" applyBorder="1" applyAlignment="1">
      <alignment horizontal="center" wrapText="1"/>
    </xf>
    <xf numFmtId="0" fontId="0" fillId="0" borderId="29" xfId="0" applyFont="1" applyBorder="1" applyAlignment="1">
      <alignment horizontal="center" wrapText="1"/>
    </xf>
    <xf numFmtId="0" fontId="0" fillId="0" borderId="30" xfId="0" applyFont="1" applyBorder="1" applyAlignment="1">
      <alignment horizontal="center" wrapText="1"/>
    </xf>
    <xf numFmtId="0" fontId="0" fillId="0" borderId="31" xfId="0" applyFont="1" applyBorder="1" applyAlignment="1">
      <alignment horizontal="center" wrapText="1"/>
    </xf>
    <xf numFmtId="0" fontId="0" fillId="0" borderId="32" xfId="0" applyFont="1" applyBorder="1" applyAlignment="1">
      <alignment horizontal="center" wrapText="1"/>
    </xf>
    <xf numFmtId="0" fontId="16" fillId="8" borderId="3" xfId="0" applyFont="1" applyFill="1" applyBorder="1" applyAlignment="1">
      <alignment vertical="center" wrapText="1"/>
    </xf>
    <xf numFmtId="0" fontId="11" fillId="8" borderId="3" xfId="0" applyFont="1" applyFill="1" applyBorder="1" applyAlignment="1">
      <alignment vertical="center" wrapText="1"/>
    </xf>
    <xf numFmtId="0" fontId="0" fillId="4" borderId="21" xfId="0" applyFont="1" applyFill="1" applyBorder="1" applyAlignment="1"/>
    <xf numFmtId="0" fontId="0" fillId="8" borderId="21" xfId="0" applyFont="1" applyFill="1" applyBorder="1" applyAlignment="1">
      <alignment vertical="center"/>
    </xf>
    <xf numFmtId="0" fontId="0" fillId="0" borderId="21" xfId="0" applyFont="1" applyBorder="1" applyAlignment="1">
      <alignment vertical="top" wrapText="1"/>
    </xf>
    <xf numFmtId="0" fontId="0" fillId="5" borderId="21" xfId="0" applyFont="1" applyFill="1" applyBorder="1" applyAlignment="1">
      <alignment vertical="center"/>
    </xf>
    <xf numFmtId="0" fontId="0" fillId="5" borderId="3" xfId="0" applyFont="1" applyFill="1" applyBorder="1" applyAlignment="1">
      <alignment vertical="top" wrapText="1"/>
    </xf>
    <xf numFmtId="0" fontId="0" fillId="0" borderId="9" xfId="0" applyFont="1" applyBorder="1" applyAlignment="1">
      <alignment horizontal="left" vertical="center" wrapText="1"/>
    </xf>
    <xf numFmtId="0" fontId="0" fillId="0" borderId="0" xfId="0" applyFont="1" applyAlignment="1">
      <alignment horizontal="left" vertical="center"/>
    </xf>
    <xf numFmtId="0" fontId="0" fillId="0" borderId="34" xfId="0" applyFont="1" applyBorder="1" applyAlignment="1">
      <alignment horizontal="left" vertical="center"/>
    </xf>
    <xf numFmtId="0" fontId="0" fillId="0" borderId="9" xfId="0" applyFont="1" applyBorder="1" applyAlignment="1">
      <alignment horizontal="left" vertical="top" wrapText="1"/>
    </xf>
    <xf numFmtId="0" fontId="0" fillId="0" borderId="0" xfId="0" applyFont="1" applyBorder="1" applyAlignment="1">
      <alignment horizontal="left" vertical="top" wrapText="1"/>
    </xf>
    <xf numFmtId="0" fontId="8" fillId="9" borderId="0" xfId="0" applyFont="1" applyFill="1" applyBorder="1" applyAlignment="1">
      <alignment horizontal="left" vertical="top"/>
    </xf>
    <xf numFmtId="0" fontId="6" fillId="0" borderId="3" xfId="0" applyFont="1" applyBorder="1" applyAlignment="1">
      <alignment horizontal="left" vertical="top"/>
    </xf>
    <xf numFmtId="0" fontId="6" fillId="5" borderId="3" xfId="0" applyFont="1" applyFill="1" applyBorder="1" applyAlignment="1">
      <alignment horizontal="left" vertical="top"/>
    </xf>
    <xf numFmtId="0" fontId="18" fillId="0" borderId="33" xfId="0" applyFont="1" applyBorder="1" applyAlignment="1">
      <alignment horizontal="center"/>
    </xf>
    <xf numFmtId="0" fontId="6" fillId="0" borderId="6" xfId="0" applyFont="1" applyBorder="1" applyAlignment="1">
      <alignment horizontal="left" vertical="top" wrapText="1"/>
    </xf>
    <xf numFmtId="0" fontId="1" fillId="0" borderId="7" xfId="0" applyFont="1" applyBorder="1"/>
    <xf numFmtId="0" fontId="0" fillId="0" borderId="0" xfId="0" applyFont="1" applyAlignment="1"/>
    <xf numFmtId="0" fontId="1" fillId="0" borderId="2" xfId="0" applyFont="1" applyBorder="1"/>
    <xf numFmtId="0" fontId="1" fillId="0" borderId="8" xfId="0" applyFont="1" applyBorder="1"/>
    <xf numFmtId="0" fontId="1" fillId="0" borderId="10" xfId="0" applyFont="1" applyBorder="1"/>
    <xf numFmtId="0" fontId="1" fillId="0" borderId="12" xfId="0" applyFont="1" applyBorder="1"/>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406400</xdr:colOff>
      <xdr:row>3</xdr:row>
      <xdr:rowOff>7056</xdr:rowOff>
    </xdr:from>
    <xdr:to>
      <xdr:col>13</xdr:col>
      <xdr:colOff>24884</xdr:colOff>
      <xdr:row>17</xdr:row>
      <xdr:rowOff>63500</xdr:rowOff>
    </xdr:to>
    <xdr:pic>
      <xdr:nvPicPr>
        <xdr:cNvPr id="3" name="図 2"/>
        <xdr:cNvPicPr>
          <a:picLocks noChangeAspect="1"/>
        </xdr:cNvPicPr>
      </xdr:nvPicPr>
      <xdr:blipFill>
        <a:blip xmlns:r="http://schemas.openxmlformats.org/officeDocument/2006/relationships" r:embed="rId1"/>
        <a:stretch>
          <a:fillRect/>
        </a:stretch>
      </xdr:blipFill>
      <xdr:spPr>
        <a:xfrm>
          <a:off x="13423900" y="578556"/>
          <a:ext cx="2539484" cy="2736144"/>
        </a:xfrm>
        <a:prstGeom prst="rect">
          <a:avLst/>
        </a:prstGeom>
      </xdr:spPr>
    </xdr:pic>
    <xdr:clientData/>
  </xdr:twoCellAnchor>
  <xdr:twoCellAnchor editAs="oneCell">
    <xdr:from>
      <xdr:col>7</xdr:col>
      <xdr:colOff>520700</xdr:colOff>
      <xdr:row>21</xdr:row>
      <xdr:rowOff>16164</xdr:rowOff>
    </xdr:from>
    <xdr:to>
      <xdr:col>14</xdr:col>
      <xdr:colOff>215900</xdr:colOff>
      <xdr:row>35</xdr:row>
      <xdr:rowOff>101600</xdr:rowOff>
    </xdr:to>
    <xdr:pic>
      <xdr:nvPicPr>
        <xdr:cNvPr id="4" name="図 3"/>
        <xdr:cNvPicPr>
          <a:picLocks noChangeAspect="1"/>
        </xdr:cNvPicPr>
      </xdr:nvPicPr>
      <xdr:blipFill>
        <a:blip xmlns:r="http://schemas.openxmlformats.org/officeDocument/2006/relationships" r:embed="rId2"/>
        <a:stretch>
          <a:fillRect/>
        </a:stretch>
      </xdr:blipFill>
      <xdr:spPr>
        <a:xfrm>
          <a:off x="12954000" y="4029364"/>
          <a:ext cx="3784600" cy="2752436"/>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7"/>
  <sheetViews>
    <sheetView topLeftCell="A76" workbookViewId="0">
      <selection activeCell="D86" sqref="D86"/>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78.1640625" customWidth="1"/>
    <col min="7" max="7" width="25.83203125" customWidth="1"/>
    <col min="8" max="27" width="7.6640625" customWidth="1"/>
  </cols>
  <sheetData>
    <row r="1" spans="1:27" x14ac:dyDescent="0.15">
      <c r="A1" s="114" t="s">
        <v>2</v>
      </c>
      <c r="B1" s="115"/>
      <c r="C1" s="115"/>
      <c r="D1" s="115"/>
      <c r="E1" s="115"/>
      <c r="F1" s="115"/>
      <c r="G1" s="42"/>
      <c r="H1" s="1"/>
      <c r="I1" s="1"/>
      <c r="J1" s="1"/>
      <c r="K1" s="1"/>
      <c r="L1" s="1"/>
      <c r="M1" s="1"/>
      <c r="N1" s="1"/>
      <c r="O1" s="1"/>
      <c r="P1" s="1"/>
      <c r="Q1" s="1"/>
      <c r="R1" s="1"/>
      <c r="S1" s="1"/>
      <c r="T1" s="1"/>
      <c r="U1" s="1"/>
      <c r="V1" s="1"/>
      <c r="W1" s="1"/>
      <c r="X1" s="1"/>
      <c r="Y1" s="1"/>
      <c r="Z1" s="1"/>
      <c r="AA1" s="1"/>
    </row>
    <row r="2" spans="1:27" x14ac:dyDescent="0.15">
      <c r="A2" s="6"/>
      <c r="B2" s="6"/>
      <c r="C2" s="6"/>
      <c r="D2" s="6"/>
      <c r="E2" s="6"/>
      <c r="F2" s="1"/>
      <c r="H2" s="86" t="s">
        <v>11</v>
      </c>
      <c r="I2" s="87"/>
      <c r="J2" s="87"/>
      <c r="K2" s="87"/>
      <c r="L2" s="87"/>
      <c r="M2" s="87"/>
      <c r="N2" s="87"/>
      <c r="O2" s="88"/>
      <c r="AA2" s="1"/>
    </row>
    <row r="3" spans="1:27" x14ac:dyDescent="0.15">
      <c r="A3" s="6"/>
      <c r="B3" s="108" t="s">
        <v>31</v>
      </c>
      <c r="C3" s="109"/>
      <c r="D3" s="109"/>
      <c r="E3" s="109"/>
      <c r="F3" s="109"/>
      <c r="H3" s="89"/>
      <c r="I3" s="90"/>
      <c r="J3" s="90"/>
      <c r="K3" s="90"/>
      <c r="L3" s="90"/>
      <c r="M3" s="90"/>
      <c r="N3" s="90"/>
      <c r="O3" s="91"/>
      <c r="AA3" s="1"/>
    </row>
    <row r="4" spans="1:27" x14ac:dyDescent="0.15">
      <c r="A4" s="6"/>
      <c r="B4" s="10"/>
      <c r="C4" s="10"/>
      <c r="D4" s="10"/>
      <c r="E4" s="10"/>
      <c r="F4" s="1"/>
      <c r="H4" s="92"/>
      <c r="I4" s="93"/>
      <c r="J4" s="93"/>
      <c r="K4" s="93"/>
      <c r="L4" s="93"/>
      <c r="M4" s="93"/>
      <c r="N4" s="93"/>
      <c r="O4" s="94"/>
      <c r="AA4" s="1"/>
    </row>
    <row r="5" spans="1:27" ht="16" x14ac:dyDescent="0.2">
      <c r="A5" s="6"/>
      <c r="B5" s="10"/>
      <c r="C5" s="108" t="s">
        <v>45</v>
      </c>
      <c r="D5" s="109"/>
      <c r="E5" s="118" t="s">
        <v>41</v>
      </c>
      <c r="F5" s="85"/>
      <c r="H5" s="92"/>
      <c r="I5" s="93"/>
      <c r="J5" s="93"/>
      <c r="K5" s="93"/>
      <c r="L5" s="93"/>
      <c r="M5" s="93"/>
      <c r="N5" s="93"/>
      <c r="O5" s="94"/>
      <c r="AA5" s="1"/>
    </row>
    <row r="6" spans="1:27" x14ac:dyDescent="0.15">
      <c r="A6" s="6"/>
      <c r="B6" s="10"/>
      <c r="C6" s="108" t="s">
        <v>47</v>
      </c>
      <c r="D6" s="109"/>
      <c r="E6" s="117" t="str">
        <f>VLOOKUP(E5,参照シート!A10:B15,2,FALSE)</f>
        <v>一番参加率の高い遊び場。初級〜中級者が戦力として新キャラを入手する所。また、上級者にとってはユニットの覚醒素材を手に入れるところ。</v>
      </c>
      <c r="F6" s="85"/>
      <c r="H6" s="92"/>
      <c r="I6" s="93"/>
      <c r="J6" s="93"/>
      <c r="K6" s="93"/>
      <c r="L6" s="93"/>
      <c r="M6" s="93"/>
      <c r="N6" s="93"/>
      <c r="O6" s="94"/>
      <c r="AA6" s="1"/>
    </row>
    <row r="7" spans="1:27" x14ac:dyDescent="0.15">
      <c r="A7" s="6"/>
      <c r="B7" s="10"/>
      <c r="C7" s="108" t="s">
        <v>82</v>
      </c>
      <c r="D7" s="109"/>
      <c r="E7" s="116" t="str">
        <f>VLOOKUP(E5,参照シート!A18:B23,2,FALSE)</f>
        <v>適度な速度で周回できるようにしましょう</v>
      </c>
      <c r="F7" s="85"/>
      <c r="H7" s="92"/>
      <c r="I7" s="93"/>
      <c r="J7" s="93"/>
      <c r="K7" s="93"/>
      <c r="L7" s="93"/>
      <c r="M7" s="93"/>
      <c r="N7" s="93"/>
      <c r="O7" s="94"/>
      <c r="AA7" s="1"/>
    </row>
    <row r="8" spans="1:27" x14ac:dyDescent="0.15">
      <c r="A8" s="6"/>
      <c r="B8" s="10"/>
      <c r="C8" s="10"/>
      <c r="D8" s="10"/>
      <c r="E8" s="10"/>
      <c r="F8" s="1"/>
      <c r="H8" s="92"/>
      <c r="I8" s="93"/>
      <c r="J8" s="93"/>
      <c r="K8" s="93"/>
      <c r="L8" s="93"/>
      <c r="M8" s="93"/>
      <c r="N8" s="93"/>
      <c r="O8" s="94"/>
      <c r="AA8" s="1"/>
    </row>
    <row r="9" spans="1:27" x14ac:dyDescent="0.15">
      <c r="A9" s="6"/>
      <c r="B9" s="10"/>
      <c r="C9" s="10"/>
      <c r="D9" s="10"/>
      <c r="E9" s="10"/>
      <c r="F9" s="1"/>
      <c r="H9" s="92"/>
      <c r="I9" s="93"/>
      <c r="J9" s="93"/>
      <c r="K9" s="93"/>
      <c r="L9" s="93"/>
      <c r="M9" s="93"/>
      <c r="N9" s="93"/>
      <c r="O9" s="94"/>
      <c r="AA9" s="1"/>
    </row>
    <row r="10" spans="1:27" x14ac:dyDescent="0.15">
      <c r="A10" s="6"/>
      <c r="B10" s="108" t="s">
        <v>111</v>
      </c>
      <c r="C10" s="109"/>
      <c r="D10" s="109"/>
      <c r="E10" s="109"/>
      <c r="F10" s="109"/>
      <c r="H10" s="92"/>
      <c r="I10" s="93"/>
      <c r="J10" s="93"/>
      <c r="K10" s="93"/>
      <c r="L10" s="93"/>
      <c r="M10" s="93"/>
      <c r="N10" s="93"/>
      <c r="O10" s="94"/>
      <c r="AA10" s="1"/>
    </row>
    <row r="11" spans="1:27" x14ac:dyDescent="0.15">
      <c r="A11" s="6"/>
      <c r="B11" s="10"/>
      <c r="C11" s="10"/>
      <c r="D11" s="10"/>
      <c r="E11" s="10"/>
      <c r="F11" s="1"/>
      <c r="H11" s="92"/>
      <c r="I11" s="93"/>
      <c r="J11" s="93"/>
      <c r="K11" s="93"/>
      <c r="L11" s="93"/>
      <c r="M11" s="93"/>
      <c r="N11" s="93"/>
      <c r="O11" s="94"/>
      <c r="AA11" s="1"/>
    </row>
    <row r="12" spans="1:27" x14ac:dyDescent="0.15">
      <c r="A12" s="6"/>
      <c r="B12" s="10"/>
      <c r="C12" s="110" t="s">
        <v>59</v>
      </c>
      <c r="D12" s="109"/>
      <c r="E12" s="81" t="str">
        <f>VLOOKUP($E$5,参照シート!$A$10:$O$15,15,FALSE)</f>
        <v>考案してください。</v>
      </c>
      <c r="F12" s="79"/>
      <c r="H12" s="92"/>
      <c r="I12" s="93"/>
      <c r="J12" s="93"/>
      <c r="K12" s="93"/>
      <c r="L12" s="93"/>
      <c r="M12" s="93"/>
      <c r="N12" s="93"/>
      <c r="O12" s="94"/>
      <c r="AA12" s="1"/>
    </row>
    <row r="13" spans="1:27" x14ac:dyDescent="0.15">
      <c r="A13" s="6"/>
      <c r="B13" s="10"/>
      <c r="C13" s="122" t="s">
        <v>123</v>
      </c>
      <c r="D13" s="12" t="s">
        <v>76</v>
      </c>
      <c r="E13" s="81" t="str">
        <f>VLOOKUP($E$5,参照シート!$A$10:$N$15,8,FALSE)</f>
        <v>ー</v>
      </c>
      <c r="F13" s="79"/>
      <c r="H13" s="92"/>
      <c r="I13" s="93"/>
      <c r="J13" s="93"/>
      <c r="K13" s="93"/>
      <c r="L13" s="93"/>
      <c r="M13" s="93"/>
      <c r="N13" s="93"/>
      <c r="O13" s="94"/>
      <c r="AA13" s="1"/>
    </row>
    <row r="14" spans="1:27" x14ac:dyDescent="0.15">
      <c r="A14" s="6"/>
      <c r="B14" s="10"/>
      <c r="C14" s="123"/>
      <c r="D14" s="12" t="s">
        <v>78</v>
      </c>
      <c r="E14" s="81" t="str">
        <f>VLOOKUP($E$5,参照シート!$A$10:$N$15,9,FALSE)</f>
        <v>ー</v>
      </c>
      <c r="F14" s="79"/>
      <c r="H14" s="92"/>
      <c r="I14" s="93"/>
      <c r="J14" s="93"/>
      <c r="K14" s="93"/>
      <c r="L14" s="93"/>
      <c r="M14" s="93"/>
      <c r="N14" s="93"/>
      <c r="O14" s="94"/>
      <c r="AA14" s="1"/>
    </row>
    <row r="15" spans="1:27" x14ac:dyDescent="0.15">
      <c r="A15" s="6"/>
      <c r="B15" s="10"/>
      <c r="C15" s="123"/>
      <c r="D15" s="12" t="s">
        <v>124</v>
      </c>
      <c r="E15" s="81" t="str">
        <f>VLOOKUP($E$5,参照シート!$A$10:$N$15,10,FALSE)</f>
        <v>ー</v>
      </c>
      <c r="F15" s="79"/>
      <c r="H15" s="92"/>
      <c r="I15" s="93"/>
      <c r="J15" s="93"/>
      <c r="K15" s="93"/>
      <c r="L15" s="93"/>
      <c r="M15" s="93"/>
      <c r="N15" s="93"/>
      <c r="O15" s="94"/>
      <c r="AA15" s="1"/>
    </row>
    <row r="16" spans="1:27" x14ac:dyDescent="0.15">
      <c r="A16" s="6"/>
      <c r="B16" s="10"/>
      <c r="C16" s="123"/>
      <c r="D16" s="12" t="s">
        <v>41</v>
      </c>
      <c r="E16" s="81" t="str">
        <f>VLOOKUP($E$5,参照シート!$A$10:$N$15,11,FALSE)</f>
        <v>◯</v>
      </c>
      <c r="F16" s="79"/>
      <c r="H16" s="92"/>
      <c r="I16" s="93"/>
      <c r="J16" s="93"/>
      <c r="K16" s="93"/>
      <c r="L16" s="93"/>
      <c r="M16" s="93"/>
      <c r="N16" s="93"/>
      <c r="O16" s="94"/>
      <c r="AA16" s="1"/>
    </row>
    <row r="17" spans="1:27" x14ac:dyDescent="0.15">
      <c r="A17" s="6"/>
      <c r="B17" s="10"/>
      <c r="C17" s="123"/>
      <c r="D17" s="12" t="s">
        <v>40</v>
      </c>
      <c r="E17" s="81" t="str">
        <f>VLOOKUP($E$5,参照シート!$A$10:$N$15,12,FALSE)</f>
        <v>◯</v>
      </c>
      <c r="F17" s="79"/>
      <c r="H17" s="92"/>
      <c r="I17" s="93"/>
      <c r="J17" s="93"/>
      <c r="K17" s="93"/>
      <c r="L17" s="93"/>
      <c r="M17" s="93"/>
      <c r="N17" s="93"/>
      <c r="O17" s="94"/>
      <c r="AA17" s="1"/>
    </row>
    <row r="18" spans="1:27" x14ac:dyDescent="0.15">
      <c r="A18" s="6"/>
      <c r="B18" s="10"/>
      <c r="C18" s="123"/>
      <c r="D18" s="12" t="s">
        <v>125</v>
      </c>
      <c r="E18" s="81" t="str">
        <f>VLOOKUP($E$5,参照シート!$A$10:$N$15,13,FALSE)</f>
        <v>◯</v>
      </c>
      <c r="F18" s="79"/>
      <c r="H18" s="95"/>
      <c r="I18" s="96"/>
      <c r="J18" s="96"/>
      <c r="K18" s="96"/>
      <c r="L18" s="96"/>
      <c r="M18" s="96"/>
      <c r="N18" s="96"/>
      <c r="O18" s="97"/>
      <c r="AA18" s="1"/>
    </row>
    <row r="19" spans="1:27" x14ac:dyDescent="0.15">
      <c r="A19" s="6"/>
      <c r="B19" s="10"/>
      <c r="C19" s="123"/>
      <c r="D19" s="12" t="s">
        <v>126</v>
      </c>
      <c r="E19" s="81" t="str">
        <f>VLOOKUP($E$5,参照シート!$A$10:$N$15,14,FALSE)</f>
        <v>ー</v>
      </c>
      <c r="F19" s="79"/>
      <c r="H19" s="1"/>
      <c r="I19" s="1"/>
      <c r="J19" s="1"/>
      <c r="K19" s="1"/>
      <c r="L19" s="1"/>
      <c r="M19" s="1"/>
      <c r="N19" s="1"/>
      <c r="O19" s="1"/>
      <c r="AA19" s="1"/>
    </row>
    <row r="20" spans="1:27" x14ac:dyDescent="0.15">
      <c r="A20" s="6"/>
      <c r="B20" s="10"/>
      <c r="C20" s="124" t="s">
        <v>127</v>
      </c>
      <c r="D20" s="12" t="s">
        <v>4</v>
      </c>
      <c r="E20" s="82" t="s">
        <v>128</v>
      </c>
      <c r="F20" s="79"/>
      <c r="H20" s="84" t="s">
        <v>224</v>
      </c>
      <c r="I20" s="85"/>
      <c r="J20" s="85"/>
      <c r="K20" s="85"/>
      <c r="L20" s="85"/>
      <c r="M20" s="85"/>
      <c r="N20" s="85"/>
      <c r="O20" s="85"/>
      <c r="AA20" s="1"/>
    </row>
    <row r="21" spans="1:27" x14ac:dyDescent="0.15">
      <c r="A21" s="6"/>
      <c r="B21" s="10"/>
      <c r="C21" s="125"/>
      <c r="D21" s="12" t="s">
        <v>5</v>
      </c>
      <c r="E21" s="80" t="s">
        <v>129</v>
      </c>
      <c r="F21" s="79"/>
      <c r="H21" s="89"/>
      <c r="I21" s="98"/>
      <c r="J21" s="98"/>
      <c r="K21" s="98"/>
      <c r="L21" s="98"/>
      <c r="M21" s="98"/>
      <c r="N21" s="98"/>
      <c r="O21" s="99"/>
      <c r="AA21" s="6"/>
    </row>
    <row r="22" spans="1:27" x14ac:dyDescent="0.15">
      <c r="A22" s="6"/>
      <c r="B22" s="10"/>
      <c r="C22" s="125"/>
      <c r="D22" s="12" t="s">
        <v>130</v>
      </c>
      <c r="E22" s="80" t="s">
        <v>98</v>
      </c>
      <c r="F22" s="79"/>
      <c r="H22" s="100"/>
      <c r="I22" s="101"/>
      <c r="J22" s="101"/>
      <c r="K22" s="101"/>
      <c r="L22" s="101"/>
      <c r="M22" s="101"/>
      <c r="N22" s="101"/>
      <c r="O22" s="102"/>
      <c r="AA22" s="1"/>
    </row>
    <row r="23" spans="1:27" x14ac:dyDescent="0.15">
      <c r="A23" s="6"/>
      <c r="B23" s="10"/>
      <c r="C23" s="125"/>
      <c r="D23" s="12" t="s">
        <v>131</v>
      </c>
      <c r="E23" s="80" t="s">
        <v>119</v>
      </c>
      <c r="F23" s="79"/>
      <c r="H23" s="100"/>
      <c r="I23" s="101"/>
      <c r="J23" s="101"/>
      <c r="K23" s="101"/>
      <c r="L23" s="101"/>
      <c r="M23" s="101"/>
      <c r="N23" s="101"/>
      <c r="O23" s="102"/>
      <c r="AA23" s="1"/>
    </row>
    <row r="24" spans="1:27" x14ac:dyDescent="0.15">
      <c r="A24" s="6"/>
      <c r="B24" s="10"/>
      <c r="C24" s="125"/>
      <c r="D24" s="12" t="s">
        <v>132</v>
      </c>
      <c r="E24" s="80"/>
      <c r="F24" s="79"/>
      <c r="H24" s="100"/>
      <c r="I24" s="101"/>
      <c r="J24" s="101"/>
      <c r="K24" s="101"/>
      <c r="L24" s="101"/>
      <c r="M24" s="101"/>
      <c r="N24" s="101"/>
      <c r="O24" s="102"/>
      <c r="AA24" s="1"/>
    </row>
    <row r="25" spans="1:27" x14ac:dyDescent="0.15">
      <c r="A25" s="6"/>
      <c r="B25" s="10"/>
      <c r="C25" s="113"/>
      <c r="D25" s="12" t="s">
        <v>133</v>
      </c>
      <c r="E25" s="80"/>
      <c r="F25" s="79"/>
      <c r="H25" s="100"/>
      <c r="I25" s="101"/>
      <c r="J25" s="101"/>
      <c r="K25" s="101"/>
      <c r="L25" s="101"/>
      <c r="M25" s="101"/>
      <c r="N25" s="101"/>
      <c r="O25" s="102"/>
      <c r="AA25" s="1"/>
    </row>
    <row r="26" spans="1:27" x14ac:dyDescent="0.15">
      <c r="A26" s="6"/>
      <c r="B26" s="10"/>
      <c r="C26" s="124" t="s">
        <v>134</v>
      </c>
      <c r="D26" s="12" t="s">
        <v>4</v>
      </c>
      <c r="E26" s="80" t="s">
        <v>135</v>
      </c>
      <c r="F26" s="79"/>
      <c r="H26" s="100"/>
      <c r="I26" s="101"/>
      <c r="J26" s="101"/>
      <c r="K26" s="101"/>
      <c r="L26" s="101"/>
      <c r="M26" s="101"/>
      <c r="N26" s="101"/>
      <c r="O26" s="102"/>
      <c r="AA26" s="1"/>
    </row>
    <row r="27" spans="1:27" x14ac:dyDescent="0.15">
      <c r="A27" s="6"/>
      <c r="B27" s="10"/>
      <c r="C27" s="113"/>
      <c r="D27" s="12" t="s">
        <v>5</v>
      </c>
      <c r="E27" s="80" t="s">
        <v>135</v>
      </c>
      <c r="F27" s="79"/>
      <c r="H27" s="100"/>
      <c r="I27" s="101"/>
      <c r="J27" s="101"/>
      <c r="K27" s="101"/>
      <c r="L27" s="101"/>
      <c r="M27" s="101"/>
      <c r="N27" s="101"/>
      <c r="O27" s="102"/>
      <c r="AA27" s="6"/>
    </row>
    <row r="28" spans="1:27" x14ac:dyDescent="0.15">
      <c r="A28" s="6"/>
      <c r="B28" s="10"/>
      <c r="C28" s="10"/>
      <c r="D28" s="10"/>
      <c r="E28" s="10"/>
      <c r="F28" s="1"/>
      <c r="H28" s="100"/>
      <c r="I28" s="101"/>
      <c r="J28" s="101"/>
      <c r="K28" s="101"/>
      <c r="L28" s="101"/>
      <c r="M28" s="101"/>
      <c r="N28" s="101"/>
      <c r="O28" s="102"/>
      <c r="AA28" s="1"/>
    </row>
    <row r="29" spans="1:27" x14ac:dyDescent="0.15">
      <c r="A29" s="6"/>
      <c r="B29" s="10"/>
      <c r="C29" s="112" t="s">
        <v>136</v>
      </c>
      <c r="D29" s="12" t="s">
        <v>137</v>
      </c>
      <c r="E29" s="83" t="s">
        <v>226</v>
      </c>
      <c r="F29" s="79"/>
      <c r="H29" s="100"/>
      <c r="I29" s="101"/>
      <c r="J29" s="101"/>
      <c r="K29" s="101"/>
      <c r="L29" s="101"/>
      <c r="M29" s="101"/>
      <c r="N29" s="101"/>
      <c r="O29" s="102"/>
      <c r="AA29" s="1"/>
    </row>
    <row r="30" spans="1:27" x14ac:dyDescent="0.15">
      <c r="A30" s="6"/>
      <c r="B30" s="10"/>
      <c r="C30" s="113"/>
      <c r="D30" s="12" t="s">
        <v>138</v>
      </c>
      <c r="E30" s="80"/>
      <c r="F30" s="79"/>
      <c r="H30" s="100"/>
      <c r="I30" s="101"/>
      <c r="J30" s="101"/>
      <c r="K30" s="101"/>
      <c r="L30" s="101"/>
      <c r="M30" s="101"/>
      <c r="N30" s="101"/>
      <c r="O30" s="102"/>
      <c r="AA30" s="6"/>
    </row>
    <row r="31" spans="1:27" x14ac:dyDescent="0.15">
      <c r="A31" s="6"/>
      <c r="B31" s="10"/>
      <c r="C31" s="111" t="s">
        <v>139</v>
      </c>
      <c r="D31" s="12" t="s">
        <v>140</v>
      </c>
      <c r="E31" s="80"/>
      <c r="F31" s="79"/>
      <c r="H31" s="100"/>
      <c r="I31" s="101"/>
      <c r="J31" s="101"/>
      <c r="K31" s="101"/>
      <c r="L31" s="101"/>
      <c r="M31" s="101"/>
      <c r="N31" s="101"/>
      <c r="O31" s="102"/>
      <c r="AA31" s="1"/>
    </row>
    <row r="32" spans="1:27" x14ac:dyDescent="0.15">
      <c r="A32" s="6"/>
      <c r="B32" s="10"/>
      <c r="C32" s="107"/>
      <c r="D32" s="12" t="s">
        <v>141</v>
      </c>
      <c r="E32" s="80"/>
      <c r="F32" s="79"/>
      <c r="H32" s="100"/>
      <c r="I32" s="101"/>
      <c r="J32" s="101"/>
      <c r="K32" s="101"/>
      <c r="L32" s="101"/>
      <c r="M32" s="101"/>
      <c r="N32" s="101"/>
      <c r="O32" s="102"/>
      <c r="AA32" s="1"/>
    </row>
    <row r="33" spans="1:27" x14ac:dyDescent="0.15">
      <c r="A33" s="6"/>
      <c r="B33" s="10"/>
      <c r="C33" s="106" t="s">
        <v>142</v>
      </c>
      <c r="D33" s="12" t="s">
        <v>140</v>
      </c>
      <c r="E33" s="80" t="s">
        <v>225</v>
      </c>
      <c r="F33" s="79"/>
      <c r="H33" s="100"/>
      <c r="I33" s="101"/>
      <c r="J33" s="101"/>
      <c r="K33" s="101"/>
      <c r="L33" s="101"/>
      <c r="M33" s="101"/>
      <c r="N33" s="101"/>
      <c r="O33" s="102"/>
      <c r="AA33" s="1"/>
    </row>
    <row r="34" spans="1:27" x14ac:dyDescent="0.15">
      <c r="A34" s="6"/>
      <c r="B34" s="10"/>
      <c r="C34" s="107"/>
      <c r="D34" s="12" t="s">
        <v>141</v>
      </c>
      <c r="E34" s="80"/>
      <c r="F34" s="79"/>
      <c r="H34" s="100"/>
      <c r="I34" s="101"/>
      <c r="J34" s="101"/>
      <c r="K34" s="101"/>
      <c r="L34" s="101"/>
      <c r="M34" s="101"/>
      <c r="N34" s="101"/>
      <c r="O34" s="102"/>
      <c r="AA34" s="1"/>
    </row>
    <row r="35" spans="1:27" x14ac:dyDescent="0.15">
      <c r="A35" s="6"/>
      <c r="B35" s="10"/>
      <c r="C35" s="106" t="s">
        <v>144</v>
      </c>
      <c r="D35" s="12" t="s">
        <v>145</v>
      </c>
      <c r="E35" s="80"/>
      <c r="F35" s="79"/>
      <c r="H35" s="100"/>
      <c r="I35" s="101"/>
      <c r="J35" s="101"/>
      <c r="K35" s="101"/>
      <c r="L35" s="101"/>
      <c r="M35" s="101"/>
      <c r="N35" s="101"/>
      <c r="O35" s="102"/>
      <c r="AA35" s="1"/>
    </row>
    <row r="36" spans="1:27" x14ac:dyDescent="0.15">
      <c r="A36" s="6"/>
      <c r="B36" s="10"/>
      <c r="C36" s="107"/>
      <c r="D36" s="12" t="s">
        <v>146</v>
      </c>
      <c r="E36" s="80"/>
      <c r="F36" s="79"/>
      <c r="H36" s="103"/>
      <c r="I36" s="104"/>
      <c r="J36" s="104"/>
      <c r="K36" s="104"/>
      <c r="L36" s="104"/>
      <c r="M36" s="104"/>
      <c r="N36" s="104"/>
      <c r="O36" s="105"/>
      <c r="P36" s="1"/>
      <c r="Y36" s="1"/>
      <c r="Z36" s="1"/>
      <c r="AA36" s="1"/>
    </row>
    <row r="37" spans="1:27" x14ac:dyDescent="0.15">
      <c r="A37" s="6"/>
      <c r="B37" s="10"/>
      <c r="C37" s="16" t="s">
        <v>147</v>
      </c>
      <c r="D37" s="12"/>
      <c r="E37" s="80"/>
      <c r="F37" s="79"/>
      <c r="H37" s="18"/>
      <c r="I37" s="18"/>
      <c r="J37" s="18"/>
      <c r="K37" s="18"/>
      <c r="L37" s="18"/>
      <c r="M37" s="18"/>
      <c r="N37" s="18"/>
      <c r="O37" s="18"/>
      <c r="P37" s="6"/>
      <c r="Q37" s="18"/>
      <c r="R37" s="18"/>
      <c r="S37" s="18"/>
      <c r="T37" s="18"/>
      <c r="U37" s="18"/>
      <c r="V37" s="18"/>
      <c r="W37" s="18"/>
      <c r="X37" s="18"/>
      <c r="Y37" s="1"/>
      <c r="Z37" s="1"/>
      <c r="AA37" s="1"/>
    </row>
    <row r="38" spans="1:27" x14ac:dyDescent="0.15">
      <c r="A38" s="6"/>
      <c r="B38" s="10"/>
      <c r="C38" s="108" t="s">
        <v>163</v>
      </c>
      <c r="D38" s="119"/>
      <c r="E38" s="78" t="s">
        <v>94</v>
      </c>
      <c r="F38" s="79"/>
      <c r="H38" s="18"/>
      <c r="I38" s="18"/>
      <c r="J38" s="18"/>
      <c r="K38" s="18"/>
      <c r="L38" s="18"/>
      <c r="M38" s="18"/>
      <c r="N38" s="18"/>
      <c r="O38" s="18"/>
      <c r="P38" s="6"/>
      <c r="Q38" s="18"/>
      <c r="R38" s="18"/>
      <c r="S38" s="18"/>
      <c r="T38" s="18"/>
      <c r="U38" s="18"/>
      <c r="V38" s="18"/>
      <c r="W38" s="18"/>
      <c r="X38" s="18"/>
      <c r="Y38" s="1"/>
      <c r="Z38" s="1"/>
      <c r="AA38" s="1"/>
    </row>
    <row r="39" spans="1:27" x14ac:dyDescent="0.15">
      <c r="A39" s="6"/>
      <c r="B39" s="10"/>
      <c r="C39" s="16" t="s">
        <v>164</v>
      </c>
      <c r="D39" s="12" t="s">
        <v>165</v>
      </c>
      <c r="E39" s="80"/>
      <c r="F39" s="79"/>
      <c r="H39" s="138" t="s">
        <v>166</v>
      </c>
      <c r="I39" s="85"/>
      <c r="J39" s="85"/>
      <c r="K39" s="85"/>
      <c r="L39" s="85"/>
      <c r="M39" s="85"/>
      <c r="N39" s="85"/>
      <c r="O39" s="85"/>
      <c r="P39" s="6"/>
      <c r="Q39" s="18"/>
      <c r="R39" s="18"/>
      <c r="S39" s="18"/>
      <c r="T39" s="18"/>
      <c r="U39" s="18"/>
      <c r="V39" s="18"/>
      <c r="W39" s="18"/>
      <c r="X39" s="18"/>
      <c r="Y39" s="1"/>
      <c r="Z39" s="1"/>
      <c r="AA39" s="1"/>
    </row>
    <row r="40" spans="1:27" ht="117.75" customHeight="1" x14ac:dyDescent="0.15">
      <c r="A40" s="6"/>
      <c r="B40" s="10"/>
      <c r="C40" s="20" t="s">
        <v>167</v>
      </c>
      <c r="D40" s="22" t="s">
        <v>169</v>
      </c>
      <c r="E40" s="126" t="s">
        <v>227</v>
      </c>
      <c r="F40" s="79"/>
      <c r="H40" s="127"/>
      <c r="I40" s="128"/>
      <c r="J40" s="128"/>
      <c r="K40" s="128"/>
      <c r="L40" s="128"/>
      <c r="M40" s="128"/>
      <c r="N40" s="128"/>
      <c r="O40" s="129"/>
      <c r="P40" s="6"/>
      <c r="Q40" s="18"/>
      <c r="R40" s="18"/>
      <c r="S40" s="18"/>
      <c r="T40" s="18"/>
      <c r="U40" s="18"/>
      <c r="V40" s="18"/>
      <c r="W40" s="18"/>
      <c r="X40" s="18"/>
      <c r="Y40" s="6"/>
      <c r="Z40" s="6"/>
      <c r="AA40" s="6"/>
    </row>
    <row r="41" spans="1:27" ht="117.75" customHeight="1" x14ac:dyDescent="0.15">
      <c r="A41" s="6"/>
      <c r="B41" s="10"/>
      <c r="C41" s="25" t="s">
        <v>176</v>
      </c>
      <c r="D41" s="22" t="s">
        <v>177</v>
      </c>
      <c r="E41" s="80" t="s">
        <v>178</v>
      </c>
      <c r="F41" s="79"/>
      <c r="H41" s="130"/>
      <c r="I41" s="131"/>
      <c r="J41" s="131"/>
      <c r="K41" s="131"/>
      <c r="L41" s="131"/>
      <c r="M41" s="131"/>
      <c r="N41" s="131"/>
      <c r="O41" s="132"/>
      <c r="P41" s="6"/>
      <c r="Q41" s="18"/>
      <c r="R41" s="18"/>
      <c r="S41" s="18"/>
      <c r="T41" s="18"/>
      <c r="U41" s="18"/>
      <c r="V41" s="18"/>
      <c r="W41" s="18"/>
      <c r="X41" s="18"/>
      <c r="Y41" s="6"/>
      <c r="Z41" s="6"/>
      <c r="AA41" s="6"/>
    </row>
    <row r="42" spans="1:27" ht="120" customHeight="1" x14ac:dyDescent="0.15">
      <c r="A42" s="6"/>
      <c r="B42" s="10"/>
      <c r="C42" s="124" t="s">
        <v>179</v>
      </c>
      <c r="D42" s="26" t="s">
        <v>180</v>
      </c>
      <c r="E42" s="136" t="s">
        <v>228</v>
      </c>
      <c r="F42" s="79"/>
      <c r="H42" s="133"/>
      <c r="I42" s="134"/>
      <c r="J42" s="134"/>
      <c r="K42" s="134"/>
      <c r="L42" s="134"/>
      <c r="M42" s="134"/>
      <c r="N42" s="134"/>
      <c r="O42" s="135"/>
      <c r="P42" s="1"/>
      <c r="Q42" s="1"/>
      <c r="R42" s="1"/>
      <c r="S42" s="1"/>
      <c r="T42" s="1"/>
      <c r="U42" s="1"/>
      <c r="V42" s="1"/>
      <c r="W42" s="1"/>
      <c r="X42" s="1"/>
      <c r="Y42" s="1"/>
      <c r="Z42" s="1"/>
      <c r="AA42" s="1"/>
    </row>
    <row r="43" spans="1:27" ht="120" customHeight="1" x14ac:dyDescent="0.15">
      <c r="A43" s="6"/>
      <c r="B43" s="10"/>
      <c r="C43" s="125"/>
      <c r="D43" s="26" t="s">
        <v>181</v>
      </c>
      <c r="E43" s="137" t="s">
        <v>249</v>
      </c>
      <c r="F43" s="79"/>
      <c r="T43" s="1"/>
      <c r="U43" s="1"/>
      <c r="V43" s="1"/>
      <c r="W43" s="1"/>
      <c r="X43" s="1"/>
      <c r="Y43" s="1"/>
      <c r="Z43" s="1"/>
      <c r="AA43" s="1"/>
    </row>
    <row r="44" spans="1:27" ht="120" customHeight="1" x14ac:dyDescent="0.15">
      <c r="A44" s="6"/>
      <c r="B44" s="10"/>
      <c r="C44" s="125"/>
      <c r="D44" s="26" t="s">
        <v>182</v>
      </c>
      <c r="E44" s="126"/>
      <c r="F44" s="79"/>
      <c r="T44" s="1"/>
      <c r="U44" s="1"/>
      <c r="V44" s="1"/>
      <c r="W44" s="1"/>
      <c r="X44" s="1"/>
      <c r="Y44" s="1"/>
      <c r="Z44" s="1"/>
      <c r="AA44" s="1"/>
    </row>
    <row r="45" spans="1:27" ht="120" customHeight="1" x14ac:dyDescent="0.15">
      <c r="A45" s="6"/>
      <c r="B45" s="10"/>
      <c r="C45" s="125"/>
      <c r="D45" s="29" t="s">
        <v>183</v>
      </c>
      <c r="E45" s="126"/>
      <c r="F45" s="79"/>
      <c r="T45" s="1"/>
      <c r="U45" s="1"/>
      <c r="V45" s="1"/>
      <c r="W45" s="1"/>
      <c r="X45" s="1"/>
      <c r="Y45" s="1"/>
      <c r="Z45" s="1"/>
      <c r="AA45" s="1"/>
    </row>
    <row r="46" spans="1:27" ht="120" customHeight="1" x14ac:dyDescent="0.15">
      <c r="A46" s="6"/>
      <c r="B46" s="10"/>
      <c r="C46" s="125"/>
      <c r="D46" s="29" t="s">
        <v>186</v>
      </c>
      <c r="E46" s="126"/>
      <c r="F46" s="79"/>
      <c r="T46" s="1"/>
      <c r="U46" s="1"/>
      <c r="V46" s="1"/>
      <c r="W46" s="1"/>
      <c r="X46" s="1"/>
      <c r="Y46" s="1"/>
      <c r="Z46" s="1"/>
      <c r="AA46" s="1"/>
    </row>
    <row r="47" spans="1:27" ht="120" customHeight="1" x14ac:dyDescent="0.15">
      <c r="A47" s="6"/>
      <c r="B47" s="10"/>
      <c r="C47" s="113"/>
      <c r="D47" s="26" t="s">
        <v>187</v>
      </c>
      <c r="E47" s="126"/>
      <c r="F47" s="79"/>
      <c r="T47" s="1"/>
      <c r="U47" s="1"/>
      <c r="V47" s="1"/>
      <c r="W47" s="1"/>
      <c r="X47" s="1"/>
      <c r="Y47" s="1"/>
      <c r="Z47" s="1"/>
      <c r="AA47" s="1"/>
    </row>
    <row r="48" spans="1:27" ht="15" customHeight="1" x14ac:dyDescent="0.15">
      <c r="A48" s="6"/>
      <c r="B48" s="10"/>
      <c r="C48" s="124" t="s">
        <v>188</v>
      </c>
      <c r="D48" s="12" t="s">
        <v>189</v>
      </c>
      <c r="E48" s="80"/>
      <c r="F48" s="79"/>
      <c r="T48" s="1"/>
      <c r="U48" s="1"/>
      <c r="V48" s="1"/>
      <c r="W48" s="1"/>
      <c r="X48" s="1"/>
      <c r="Y48" s="1"/>
      <c r="Z48" s="1"/>
      <c r="AA48" s="1"/>
    </row>
    <row r="49" spans="1:27" ht="15" customHeight="1" x14ac:dyDescent="0.15">
      <c r="A49" s="6"/>
      <c r="B49" s="10"/>
      <c r="C49" s="125"/>
      <c r="D49" s="12" t="s">
        <v>190</v>
      </c>
      <c r="E49" s="80"/>
      <c r="F49" s="79"/>
      <c r="T49" s="1"/>
      <c r="U49" s="1"/>
      <c r="V49" s="1"/>
      <c r="W49" s="1"/>
      <c r="X49" s="1"/>
      <c r="Y49" s="1"/>
      <c r="Z49" s="1"/>
      <c r="AA49" s="1"/>
    </row>
    <row r="50" spans="1:27" ht="15" customHeight="1" x14ac:dyDescent="0.15">
      <c r="A50" s="6"/>
      <c r="B50" s="10"/>
      <c r="C50" s="113"/>
      <c r="D50" s="12" t="s">
        <v>191</v>
      </c>
      <c r="E50" s="120"/>
      <c r="F50" s="121"/>
      <c r="T50" s="1"/>
      <c r="U50" s="1"/>
      <c r="V50" s="1"/>
      <c r="W50" s="1"/>
      <c r="X50" s="1"/>
      <c r="Y50" s="1"/>
      <c r="Z50" s="1"/>
      <c r="AA50" s="1"/>
    </row>
    <row r="51" spans="1:27" ht="120" customHeight="1" x14ac:dyDescent="0.15">
      <c r="A51" s="6"/>
      <c r="B51" s="10"/>
      <c r="C51" s="142" t="s">
        <v>192</v>
      </c>
      <c r="D51" s="109"/>
      <c r="E51" s="140" t="s">
        <v>229</v>
      </c>
      <c r="F51" s="85"/>
      <c r="T51" s="1"/>
      <c r="U51" s="1"/>
      <c r="V51" s="1"/>
      <c r="W51" s="1"/>
      <c r="X51" s="1"/>
      <c r="Y51" s="1"/>
      <c r="Z51" s="1"/>
      <c r="AA51" s="1"/>
    </row>
    <row r="52" spans="1:27" x14ac:dyDescent="0.15">
      <c r="A52" s="6"/>
      <c r="B52" s="44"/>
      <c r="C52" s="44"/>
      <c r="D52" s="44"/>
      <c r="E52" s="44"/>
      <c r="F52" s="42"/>
      <c r="T52" s="1"/>
      <c r="U52" s="1"/>
      <c r="V52" s="1"/>
      <c r="W52" s="1"/>
      <c r="X52" s="1"/>
      <c r="Y52" s="1"/>
      <c r="Z52" s="1"/>
      <c r="AA52" s="1"/>
    </row>
    <row r="53" spans="1:27" x14ac:dyDescent="0.15">
      <c r="A53" s="6"/>
      <c r="B53" s="44"/>
      <c r="C53" s="108" t="s">
        <v>193</v>
      </c>
      <c r="D53" s="109"/>
      <c r="E53" s="139" t="s">
        <v>194</v>
      </c>
      <c r="F53" s="85"/>
      <c r="T53" s="1"/>
      <c r="U53" s="1"/>
      <c r="V53" s="1"/>
      <c r="W53" s="1"/>
      <c r="X53" s="1"/>
      <c r="Y53" s="1"/>
      <c r="Z53" s="1"/>
      <c r="AA53" s="1"/>
    </row>
    <row r="54" spans="1:27" x14ac:dyDescent="0.15">
      <c r="A54" s="6"/>
      <c r="B54" s="44"/>
      <c r="C54" s="44"/>
      <c r="D54" s="44"/>
      <c r="E54" s="44"/>
      <c r="F54" s="42"/>
      <c r="T54" s="1"/>
      <c r="U54" s="1"/>
      <c r="V54" s="1"/>
      <c r="W54" s="1"/>
      <c r="X54" s="1"/>
      <c r="Y54" s="1"/>
      <c r="Z54" s="1"/>
      <c r="AA54" s="1"/>
    </row>
    <row r="55" spans="1:27" x14ac:dyDescent="0.15">
      <c r="A55" s="6"/>
      <c r="B55" s="44"/>
      <c r="C55" s="108" t="s">
        <v>195</v>
      </c>
      <c r="D55" s="109"/>
      <c r="E55" s="139"/>
      <c r="F55" s="85"/>
      <c r="T55" s="1"/>
      <c r="U55" s="1"/>
      <c r="V55" s="1"/>
      <c r="W55" s="1"/>
      <c r="X55" s="1"/>
      <c r="Y55" s="1"/>
      <c r="Z55" s="1"/>
      <c r="AA55" s="1"/>
    </row>
    <row r="56" spans="1:27" x14ac:dyDescent="0.15">
      <c r="A56" s="6"/>
      <c r="B56" s="44"/>
      <c r="C56" s="44"/>
      <c r="D56" s="44"/>
      <c r="E56" s="44"/>
      <c r="F56" s="42"/>
      <c r="T56" s="1"/>
      <c r="U56" s="1"/>
      <c r="V56" s="1"/>
      <c r="W56" s="1"/>
      <c r="X56" s="1"/>
      <c r="Y56" s="1"/>
      <c r="Z56" s="1"/>
      <c r="AA56" s="1"/>
    </row>
    <row r="57" spans="1:27" x14ac:dyDescent="0.15">
      <c r="A57" s="6"/>
      <c r="B57" s="141" t="s">
        <v>196</v>
      </c>
      <c r="C57" s="85"/>
      <c r="D57" s="85"/>
      <c r="E57" s="85"/>
      <c r="F57" s="85"/>
      <c r="T57" s="1"/>
      <c r="U57" s="1"/>
      <c r="V57" s="1"/>
      <c r="W57" s="1"/>
      <c r="X57" s="1"/>
      <c r="Y57" s="1"/>
      <c r="Z57" s="1"/>
      <c r="AA57" s="1"/>
    </row>
    <row r="58" spans="1:27" x14ac:dyDescent="0.15">
      <c r="A58" s="6"/>
      <c r="B58" s="44"/>
      <c r="C58" s="44"/>
      <c r="D58" s="44"/>
      <c r="E58" s="44"/>
      <c r="F58" s="42"/>
      <c r="T58" s="1"/>
      <c r="U58" s="1"/>
      <c r="V58" s="1"/>
      <c r="W58" s="1"/>
      <c r="X58" s="1"/>
      <c r="Y58" s="1"/>
      <c r="Z58" s="1"/>
      <c r="AA58" s="1"/>
    </row>
    <row r="59" spans="1:27" x14ac:dyDescent="0.15">
      <c r="A59" s="6"/>
      <c r="B59" s="44"/>
      <c r="C59" s="16" t="s">
        <v>197</v>
      </c>
      <c r="D59" s="16" t="s">
        <v>4</v>
      </c>
      <c r="E59" s="16" t="s">
        <v>5</v>
      </c>
      <c r="F59" s="45" t="s">
        <v>198</v>
      </c>
      <c r="T59" s="1"/>
      <c r="U59" s="1"/>
      <c r="V59" s="1"/>
      <c r="W59" s="1"/>
      <c r="X59" s="1"/>
      <c r="Y59" s="1"/>
      <c r="Z59" s="1"/>
      <c r="AA59" s="1"/>
    </row>
    <row r="60" spans="1:27" x14ac:dyDescent="0.15">
      <c r="A60" s="6"/>
      <c r="B60" s="44"/>
      <c r="C60" s="55" t="str">
        <f>VLOOKUP($E$5,参照シート!$A$10:$G$15,4,FALSE)</f>
        <v>S(Level:60)</v>
      </c>
      <c r="D60" s="52">
        <v>478</v>
      </c>
      <c r="E60" s="52" t="s">
        <v>199</v>
      </c>
      <c r="F60" s="53" t="s">
        <v>200</v>
      </c>
      <c r="T60" s="1"/>
      <c r="U60" s="1"/>
      <c r="V60" s="1"/>
      <c r="W60" s="1"/>
      <c r="X60" s="1"/>
      <c r="Y60" s="1"/>
      <c r="Z60" s="1"/>
      <c r="AA60" s="1"/>
    </row>
    <row r="61" spans="1:27" x14ac:dyDescent="0.15">
      <c r="A61" s="6"/>
      <c r="B61" s="44"/>
      <c r="C61" s="55" t="str">
        <f>VLOOKUP($E$5,参照シート!$A$10:$G$15,5,FALSE)</f>
        <v>S(Level:60)</v>
      </c>
      <c r="D61" s="52">
        <v>561</v>
      </c>
      <c r="E61" s="52" t="s">
        <v>201</v>
      </c>
      <c r="F61" s="54" t="s">
        <v>202</v>
      </c>
      <c r="T61" s="1"/>
      <c r="U61" s="1"/>
      <c r="V61" s="1"/>
      <c r="W61" s="1"/>
      <c r="X61" s="1"/>
      <c r="Y61" s="1"/>
      <c r="Z61" s="1"/>
      <c r="AA61" s="1"/>
    </row>
    <row r="62" spans="1:27" ht="30" x14ac:dyDescent="0.15">
      <c r="A62" s="6"/>
      <c r="B62" s="44"/>
      <c r="C62" s="55" t="str">
        <f>VLOOKUP($E$5,参照シート!$A$10:$G$15,6,FALSE)</f>
        <v>S(Level:60)</v>
      </c>
      <c r="D62" s="52">
        <v>590</v>
      </c>
      <c r="E62" s="52" t="s">
        <v>203</v>
      </c>
      <c r="F62" s="54" t="s">
        <v>204</v>
      </c>
      <c r="G62" s="41"/>
      <c r="T62" s="1"/>
      <c r="U62" s="1"/>
      <c r="V62" s="1"/>
      <c r="W62" s="1"/>
      <c r="X62" s="1"/>
      <c r="Y62" s="1"/>
      <c r="Z62" s="1"/>
      <c r="AA62" s="1"/>
    </row>
    <row r="63" spans="1:27" ht="30" x14ac:dyDescent="0.15">
      <c r="A63" s="6"/>
      <c r="B63" s="10"/>
      <c r="C63" s="55" t="s">
        <v>230</v>
      </c>
      <c r="D63" s="52">
        <v>394</v>
      </c>
      <c r="E63" s="52" t="s">
        <v>205</v>
      </c>
      <c r="F63" s="54" t="s">
        <v>206</v>
      </c>
      <c r="T63" s="1"/>
      <c r="U63" s="1"/>
      <c r="V63" s="1"/>
      <c r="W63" s="1"/>
      <c r="X63" s="1"/>
      <c r="Y63" s="1"/>
      <c r="Z63" s="1"/>
      <c r="AA63" s="1"/>
    </row>
    <row r="64" spans="1:27" s="51" customFormat="1" x14ac:dyDescent="0.15">
      <c r="A64" s="6"/>
      <c r="B64" s="10"/>
      <c r="C64"/>
      <c r="D64"/>
      <c r="E64"/>
      <c r="F64"/>
      <c r="G64"/>
      <c r="T64" s="6"/>
      <c r="U64" s="6"/>
      <c r="V64" s="6"/>
      <c r="W64" s="6"/>
      <c r="X64" s="6"/>
      <c r="Y64" s="6"/>
      <c r="Z64" s="6"/>
      <c r="AA64" s="6"/>
    </row>
    <row r="65" spans="1:27" s="51" customFormat="1" x14ac:dyDescent="0.15">
      <c r="A65" s="6"/>
      <c r="B65" s="44"/>
      <c r="C65" s="16" t="s">
        <v>197</v>
      </c>
      <c r="D65" s="16" t="s">
        <v>4</v>
      </c>
      <c r="E65" s="16" t="s">
        <v>5</v>
      </c>
      <c r="F65" s="45" t="s">
        <v>198</v>
      </c>
      <c r="G65"/>
      <c r="T65" s="6"/>
      <c r="U65" s="6"/>
      <c r="V65" s="6"/>
      <c r="W65" s="6"/>
      <c r="X65" s="6"/>
      <c r="Y65" s="6"/>
      <c r="Z65" s="6"/>
      <c r="AA65" s="6"/>
    </row>
    <row r="66" spans="1:27" s="51" customFormat="1" x14ac:dyDescent="0.15">
      <c r="A66" s="6"/>
      <c r="B66" s="44"/>
      <c r="C66" s="33" t="s">
        <v>233</v>
      </c>
      <c r="D66" s="32">
        <v>394</v>
      </c>
      <c r="E66" s="32" t="s">
        <v>235</v>
      </c>
      <c r="F66" s="47" t="s">
        <v>238</v>
      </c>
      <c r="G66" t="s">
        <v>241</v>
      </c>
      <c r="T66" s="6"/>
      <c r="U66" s="6"/>
      <c r="V66" s="6"/>
      <c r="W66" s="6"/>
      <c r="X66" s="6"/>
      <c r="Y66" s="6"/>
      <c r="Z66" s="6"/>
      <c r="AA66" s="6"/>
    </row>
    <row r="67" spans="1:27" s="51" customFormat="1" x14ac:dyDescent="0.15">
      <c r="A67" s="6"/>
      <c r="B67" s="44"/>
      <c r="C67" s="33" t="s">
        <v>230</v>
      </c>
      <c r="D67" s="32">
        <v>478</v>
      </c>
      <c r="E67" s="32" t="s">
        <v>199</v>
      </c>
      <c r="F67" s="46" t="s">
        <v>237</v>
      </c>
      <c r="G67" t="s">
        <v>240</v>
      </c>
      <c r="T67" s="6"/>
      <c r="U67" s="6"/>
      <c r="V67" s="6"/>
      <c r="W67" s="6"/>
      <c r="X67" s="6"/>
      <c r="Y67" s="6"/>
      <c r="Z67" s="6"/>
      <c r="AA67" s="6"/>
    </row>
    <row r="68" spans="1:27" s="51" customFormat="1" x14ac:dyDescent="0.15">
      <c r="A68" s="6"/>
      <c r="B68" s="44"/>
      <c r="C68" s="33" t="s">
        <v>231</v>
      </c>
      <c r="D68" s="32">
        <v>561</v>
      </c>
      <c r="E68" s="56" t="s">
        <v>201</v>
      </c>
      <c r="F68" s="47" t="s">
        <v>236</v>
      </c>
      <c r="G68" t="s">
        <v>239</v>
      </c>
      <c r="T68" s="6"/>
      <c r="U68" s="6"/>
      <c r="V68" s="6"/>
      <c r="W68" s="6"/>
      <c r="X68" s="6"/>
      <c r="Y68" s="6"/>
      <c r="Z68" s="6"/>
      <c r="AA68" s="6"/>
    </row>
    <row r="69" spans="1:27" s="51" customFormat="1" x14ac:dyDescent="0.15">
      <c r="A69" s="6"/>
      <c r="B69" s="10"/>
      <c r="C69" s="33" t="s">
        <v>232</v>
      </c>
      <c r="D69" s="32"/>
      <c r="E69" s="56" t="s">
        <v>234</v>
      </c>
      <c r="F69" s="47" t="s">
        <v>250</v>
      </c>
      <c r="G69" t="s">
        <v>256</v>
      </c>
      <c r="H69" s="68"/>
      <c r="T69" s="6"/>
      <c r="U69" s="6"/>
      <c r="V69" s="6"/>
      <c r="W69" s="6"/>
      <c r="X69" s="6"/>
      <c r="Y69" s="6"/>
      <c r="Z69" s="6"/>
      <c r="AA69" s="6"/>
    </row>
    <row r="70" spans="1:27" x14ac:dyDescent="0.15">
      <c r="A70" s="6"/>
      <c r="B70" s="10"/>
      <c r="C70" s="34"/>
      <c r="D70" s="34"/>
      <c r="E70" s="34"/>
      <c r="F70" s="49"/>
      <c r="T70" s="1"/>
      <c r="U70" s="1"/>
      <c r="V70" s="1"/>
      <c r="W70" s="1"/>
      <c r="X70" s="1"/>
      <c r="Y70" s="1"/>
      <c r="Z70" s="1"/>
      <c r="AA70" s="1"/>
    </row>
    <row r="71" spans="1:27" x14ac:dyDescent="0.15">
      <c r="A71" s="6"/>
      <c r="B71" s="10"/>
      <c r="C71" s="44"/>
      <c r="D71" s="44"/>
      <c r="E71" s="44"/>
      <c r="F71" s="50"/>
      <c r="T71" s="1"/>
      <c r="U71" s="1"/>
      <c r="V71" s="1"/>
      <c r="W71" s="1"/>
      <c r="X71" s="1"/>
      <c r="Y71" s="1"/>
      <c r="Z71" s="1"/>
      <c r="AA71" s="1"/>
    </row>
    <row r="72" spans="1:27" x14ac:dyDescent="0.15">
      <c r="A72" s="6"/>
      <c r="B72" s="35" t="s">
        <v>207</v>
      </c>
      <c r="C72" s="36"/>
      <c r="D72" s="36"/>
      <c r="E72" s="36"/>
      <c r="F72" s="48"/>
      <c r="T72" s="1"/>
      <c r="U72" s="1"/>
      <c r="V72" s="1"/>
      <c r="W72" s="1"/>
      <c r="X72" s="1"/>
      <c r="Y72" s="1"/>
      <c r="Z72" s="1"/>
      <c r="AA72" s="1"/>
    </row>
    <row r="73" spans="1:27" x14ac:dyDescent="0.15">
      <c r="A73" s="6"/>
      <c r="B73" s="10"/>
      <c r="C73" s="44"/>
      <c r="D73" s="44"/>
      <c r="E73" s="44"/>
      <c r="F73" s="44"/>
      <c r="T73" s="1"/>
      <c r="U73" s="1"/>
      <c r="V73" s="1"/>
      <c r="W73" s="1"/>
      <c r="X73" s="1"/>
      <c r="Y73" s="1"/>
      <c r="Z73" s="1"/>
      <c r="AA73" s="1"/>
    </row>
    <row r="74" spans="1:27" x14ac:dyDescent="0.15">
      <c r="A74" s="6"/>
      <c r="B74" s="10"/>
      <c r="C74" s="108" t="s">
        <v>208</v>
      </c>
      <c r="D74" s="109"/>
      <c r="E74" s="109"/>
      <c r="F74" s="79"/>
      <c r="T74" s="1"/>
      <c r="U74" s="1"/>
      <c r="V74" s="1"/>
      <c r="W74" s="1"/>
      <c r="X74" s="1"/>
      <c r="Y74" s="1"/>
      <c r="Z74" s="1"/>
      <c r="AA74" s="1"/>
    </row>
    <row r="75" spans="1:27" x14ac:dyDescent="0.15">
      <c r="A75" s="6"/>
      <c r="B75" s="10"/>
      <c r="C75" s="16" t="s">
        <v>4</v>
      </c>
      <c r="D75" s="16" t="s">
        <v>5</v>
      </c>
      <c r="E75" s="16" t="s">
        <v>248</v>
      </c>
      <c r="F75" s="45" t="s">
        <v>210</v>
      </c>
      <c r="T75" s="1"/>
      <c r="U75" s="1"/>
      <c r="V75" s="1"/>
      <c r="W75" s="1"/>
      <c r="X75" s="1"/>
      <c r="Y75" s="1"/>
      <c r="Z75" s="1"/>
      <c r="AA75" s="1"/>
    </row>
    <row r="76" spans="1:27" ht="56" customHeight="1" x14ac:dyDescent="0.15">
      <c r="A76" s="6"/>
      <c r="B76" s="10"/>
      <c r="C76" s="58">
        <v>1236</v>
      </c>
      <c r="D76" s="59" t="s">
        <v>214</v>
      </c>
      <c r="E76" s="60" t="s">
        <v>247</v>
      </c>
      <c r="F76" s="61" t="s">
        <v>242</v>
      </c>
      <c r="G76" s="146" t="s">
        <v>243</v>
      </c>
      <c r="H76" s="147"/>
      <c r="I76" s="147"/>
      <c r="J76" s="147"/>
      <c r="K76" s="147"/>
      <c r="R76" s="1"/>
      <c r="S76" s="1"/>
      <c r="T76" s="1"/>
      <c r="U76" s="1"/>
      <c r="V76" s="1"/>
      <c r="W76" s="1"/>
      <c r="X76" s="1"/>
      <c r="Y76" s="1"/>
      <c r="Z76" s="1"/>
      <c r="AA76" s="1"/>
    </row>
    <row r="77" spans="1:27" s="57" customFormat="1" ht="46" customHeight="1" x14ac:dyDescent="0.15">
      <c r="A77" s="6"/>
      <c r="B77" s="10"/>
      <c r="C77" s="62">
        <v>31</v>
      </c>
      <c r="D77" s="63" t="s">
        <v>246</v>
      </c>
      <c r="E77" s="64" t="s">
        <v>254</v>
      </c>
      <c r="F77" s="65" t="s">
        <v>266</v>
      </c>
      <c r="G77" s="145" t="s">
        <v>244</v>
      </c>
      <c r="H77" s="144"/>
      <c r="I77" s="144"/>
      <c r="J77" s="144"/>
      <c r="K77" s="144"/>
      <c r="R77" s="6"/>
      <c r="S77" s="6"/>
      <c r="T77" s="6"/>
      <c r="U77" s="6"/>
      <c r="V77" s="6"/>
      <c r="W77" s="6"/>
      <c r="X77" s="6"/>
      <c r="Y77" s="6"/>
      <c r="Z77" s="6"/>
      <c r="AA77" s="6"/>
    </row>
    <row r="78" spans="1:27" ht="18" customHeight="1" x14ac:dyDescent="0.15">
      <c r="A78" s="6"/>
      <c r="B78" s="10"/>
      <c r="C78" s="10"/>
      <c r="D78" s="10"/>
      <c r="E78" s="10"/>
      <c r="F78" s="10"/>
      <c r="G78" s="67"/>
      <c r="H78" s="67"/>
      <c r="I78" s="67"/>
      <c r="J78" s="67"/>
      <c r="K78" s="67"/>
      <c r="R78" s="1"/>
      <c r="S78" s="1"/>
      <c r="T78" s="1"/>
      <c r="U78" s="1"/>
      <c r="V78" s="1"/>
      <c r="W78" s="1"/>
      <c r="X78" s="1"/>
      <c r="Y78" s="1"/>
      <c r="Z78" s="1"/>
      <c r="AA78" s="1"/>
    </row>
    <row r="79" spans="1:27" x14ac:dyDescent="0.15">
      <c r="A79" s="6"/>
      <c r="B79" s="10"/>
      <c r="C79" s="108" t="s">
        <v>211</v>
      </c>
      <c r="D79" s="109"/>
      <c r="E79" s="109"/>
      <c r="F79" s="119"/>
      <c r="G79" s="67"/>
      <c r="H79" s="67"/>
      <c r="I79" s="67"/>
      <c r="J79" s="67"/>
      <c r="K79" s="67"/>
      <c r="R79" s="1"/>
      <c r="S79" s="1"/>
      <c r="T79" s="1"/>
      <c r="U79" s="1"/>
      <c r="V79" s="1"/>
      <c r="W79" s="1"/>
      <c r="X79" s="1"/>
      <c r="Y79" s="1"/>
      <c r="Z79" s="1"/>
      <c r="AA79" s="1"/>
    </row>
    <row r="80" spans="1:27" x14ac:dyDescent="0.15">
      <c r="A80" s="6"/>
      <c r="B80" s="10"/>
      <c r="C80" s="16" t="s">
        <v>4</v>
      </c>
      <c r="D80" s="16" t="s">
        <v>5</v>
      </c>
      <c r="E80" s="16" t="s">
        <v>209</v>
      </c>
      <c r="F80" s="16" t="s">
        <v>210</v>
      </c>
      <c r="G80" s="67"/>
      <c r="H80" s="67"/>
      <c r="I80" s="67"/>
      <c r="J80" s="67"/>
      <c r="K80" s="67"/>
      <c r="R80" s="1"/>
      <c r="S80" s="1"/>
      <c r="T80" s="1"/>
      <c r="U80" s="1"/>
      <c r="V80" s="1"/>
      <c r="W80" s="1"/>
      <c r="X80" s="1"/>
      <c r="Y80" s="1"/>
      <c r="Z80" s="1"/>
      <c r="AA80" s="1"/>
    </row>
    <row r="81" spans="1:27" ht="72" customHeight="1" x14ac:dyDescent="0.15">
      <c r="A81" s="6"/>
      <c r="B81" s="10"/>
      <c r="C81" s="39"/>
      <c r="D81" s="38" t="s">
        <v>217</v>
      </c>
      <c r="E81" s="43" t="s">
        <v>220</v>
      </c>
      <c r="F81" s="40" t="s">
        <v>262</v>
      </c>
      <c r="G81" s="143" t="s">
        <v>263</v>
      </c>
      <c r="H81" s="144"/>
      <c r="I81" s="144"/>
      <c r="J81" s="144"/>
      <c r="K81" s="144"/>
      <c r="R81" s="1"/>
      <c r="S81" s="1"/>
      <c r="T81" s="1"/>
      <c r="U81" s="1"/>
      <c r="V81" s="1"/>
      <c r="W81" s="1"/>
      <c r="X81" s="1"/>
      <c r="Y81" s="1"/>
      <c r="Z81" s="1"/>
      <c r="AA81" s="1"/>
    </row>
    <row r="82" spans="1:27" ht="76" customHeight="1" x14ac:dyDescent="0.15">
      <c r="A82" s="6"/>
      <c r="B82" s="10"/>
      <c r="C82" s="40"/>
      <c r="D82" s="37" t="s">
        <v>218</v>
      </c>
      <c r="E82" s="43" t="s">
        <v>221</v>
      </c>
      <c r="F82" s="37" t="s">
        <v>265</v>
      </c>
      <c r="G82" s="143" t="s">
        <v>261</v>
      </c>
      <c r="H82" s="144"/>
      <c r="I82" s="144"/>
      <c r="J82" s="144"/>
      <c r="K82" s="144"/>
      <c r="R82" s="1"/>
      <c r="S82" s="1"/>
      <c r="T82" s="1"/>
      <c r="U82" s="1"/>
      <c r="V82" s="1"/>
      <c r="W82" s="1"/>
      <c r="X82" s="1"/>
      <c r="Y82" s="1"/>
      <c r="Z82" s="1"/>
      <c r="AA82" s="1"/>
    </row>
    <row r="83" spans="1:27" ht="18" customHeight="1" x14ac:dyDescent="0.15">
      <c r="A83" s="6"/>
      <c r="B83" s="10"/>
      <c r="C83" s="10"/>
      <c r="D83" s="10"/>
      <c r="E83" s="10"/>
      <c r="F83" s="10"/>
      <c r="G83" s="66"/>
      <c r="H83" s="67"/>
      <c r="I83" s="67"/>
      <c r="J83" s="67"/>
      <c r="K83" s="67"/>
      <c r="R83" s="1"/>
      <c r="S83" s="1"/>
      <c r="T83" s="1"/>
      <c r="U83" s="1"/>
      <c r="V83" s="1"/>
      <c r="W83" s="1"/>
      <c r="X83" s="1"/>
      <c r="Y83" s="1"/>
      <c r="Z83" s="1"/>
      <c r="AA83" s="1"/>
    </row>
    <row r="84" spans="1:27" x14ac:dyDescent="0.15">
      <c r="A84" s="6"/>
      <c r="B84" s="10"/>
      <c r="C84" s="108" t="s">
        <v>212</v>
      </c>
      <c r="D84" s="109"/>
      <c r="E84" s="109"/>
      <c r="F84" s="119"/>
      <c r="G84" s="66"/>
      <c r="H84" s="67"/>
      <c r="I84" s="67"/>
      <c r="J84" s="67"/>
      <c r="K84" s="67"/>
      <c r="R84" s="1"/>
      <c r="S84" s="1"/>
      <c r="T84" s="1"/>
      <c r="U84" s="1"/>
      <c r="V84" s="1"/>
      <c r="W84" s="1"/>
      <c r="X84" s="1"/>
      <c r="Y84" s="1"/>
      <c r="Z84" s="1"/>
      <c r="AA84" s="1"/>
    </row>
    <row r="85" spans="1:27" x14ac:dyDescent="0.15">
      <c r="A85" s="6"/>
      <c r="B85" s="10"/>
      <c r="C85" s="16" t="s">
        <v>4</v>
      </c>
      <c r="D85" s="16" t="s">
        <v>5</v>
      </c>
      <c r="E85" s="16" t="s">
        <v>248</v>
      </c>
      <c r="F85" s="16" t="s">
        <v>210</v>
      </c>
      <c r="G85" s="66"/>
      <c r="H85" s="67"/>
      <c r="I85" s="67"/>
      <c r="J85" s="67"/>
      <c r="K85" s="67"/>
      <c r="R85" s="1"/>
      <c r="S85" s="1"/>
      <c r="T85" s="1"/>
      <c r="U85" s="1"/>
      <c r="V85" s="1"/>
      <c r="W85" s="1"/>
      <c r="X85" s="1"/>
      <c r="Y85" s="1"/>
      <c r="Z85" s="1"/>
      <c r="AA85" s="1"/>
    </row>
    <row r="86" spans="1:27" ht="76" customHeight="1" x14ac:dyDescent="0.15">
      <c r="A86" s="6"/>
      <c r="B86" s="10"/>
      <c r="C86" s="39"/>
      <c r="D86" s="38" t="s">
        <v>294</v>
      </c>
      <c r="E86" s="43" t="s">
        <v>257</v>
      </c>
      <c r="F86" s="40" t="s">
        <v>252</v>
      </c>
      <c r="G86" s="143" t="s">
        <v>251</v>
      </c>
      <c r="H86" s="144"/>
      <c r="I86" s="144"/>
      <c r="J86" s="144"/>
      <c r="K86" s="144"/>
      <c r="R86" s="1"/>
      <c r="S86" s="1"/>
      <c r="T86" s="1"/>
      <c r="U86" s="1"/>
      <c r="V86" s="1"/>
      <c r="W86" s="1"/>
      <c r="X86" s="1"/>
      <c r="Y86" s="1"/>
      <c r="Z86" s="1"/>
      <c r="AA86" s="1"/>
    </row>
    <row r="87" spans="1:27" ht="34" customHeight="1" x14ac:dyDescent="0.15">
      <c r="A87" s="6"/>
      <c r="B87" s="10"/>
      <c r="C87" s="37"/>
      <c r="D87" s="37" t="s">
        <v>223</v>
      </c>
      <c r="E87" s="43" t="s">
        <v>255</v>
      </c>
      <c r="F87" s="37" t="s">
        <v>222</v>
      </c>
      <c r="G87" s="143" t="s">
        <v>253</v>
      </c>
      <c r="H87" s="144"/>
      <c r="I87" s="144"/>
      <c r="J87" s="144"/>
      <c r="K87" s="144"/>
      <c r="R87" s="1"/>
      <c r="S87" s="1"/>
      <c r="T87" s="1"/>
      <c r="U87" s="1"/>
      <c r="V87" s="1"/>
      <c r="W87" s="1"/>
      <c r="X87" s="1"/>
      <c r="Y87" s="1"/>
      <c r="Z87" s="1"/>
      <c r="AA87" s="1"/>
    </row>
    <row r="88" spans="1:27" ht="18" customHeight="1" x14ac:dyDescent="0.15">
      <c r="A88" s="6"/>
      <c r="B88" s="10"/>
      <c r="C88" s="10"/>
      <c r="D88" s="10"/>
      <c r="E88" s="10"/>
      <c r="F88" s="10"/>
      <c r="G88" s="66"/>
      <c r="H88" s="67"/>
      <c r="I88" s="67"/>
      <c r="J88" s="67"/>
      <c r="K88" s="67"/>
      <c r="R88" s="1"/>
      <c r="S88" s="1"/>
      <c r="T88" s="1"/>
      <c r="U88" s="1"/>
      <c r="V88" s="1"/>
      <c r="W88" s="1"/>
      <c r="X88" s="1"/>
      <c r="Y88" s="1"/>
      <c r="Z88" s="1"/>
      <c r="AA88" s="1"/>
    </row>
    <row r="89" spans="1:27" x14ac:dyDescent="0.15">
      <c r="A89" s="6"/>
      <c r="B89" s="10"/>
      <c r="C89" s="108" t="s">
        <v>213</v>
      </c>
      <c r="D89" s="109"/>
      <c r="E89" s="109"/>
      <c r="F89" s="119"/>
      <c r="G89" s="66"/>
      <c r="H89" s="67"/>
      <c r="I89" s="67"/>
      <c r="J89" s="67"/>
      <c r="K89" s="67"/>
      <c r="R89" s="1"/>
      <c r="S89" s="1"/>
      <c r="T89" s="1"/>
      <c r="U89" s="1"/>
      <c r="V89" s="1"/>
      <c r="W89" s="1"/>
      <c r="X89" s="1"/>
      <c r="Y89" s="1"/>
      <c r="Z89" s="1"/>
      <c r="AA89" s="1"/>
    </row>
    <row r="90" spans="1:27" x14ac:dyDescent="0.15">
      <c r="A90" s="6"/>
      <c r="B90" s="10"/>
      <c r="C90" s="16" t="s">
        <v>4</v>
      </c>
      <c r="D90" s="16" t="s">
        <v>5</v>
      </c>
      <c r="E90" s="16" t="s">
        <v>248</v>
      </c>
      <c r="F90" s="16" t="s">
        <v>210</v>
      </c>
      <c r="G90" s="66"/>
      <c r="H90" s="67"/>
      <c r="I90" s="67"/>
      <c r="J90" s="67"/>
      <c r="K90" s="67"/>
      <c r="R90" s="1"/>
      <c r="S90" s="1"/>
      <c r="T90" s="1"/>
      <c r="U90" s="1"/>
      <c r="V90" s="1"/>
      <c r="W90" s="1"/>
      <c r="X90" s="1"/>
      <c r="Y90" s="1"/>
      <c r="Z90" s="1"/>
      <c r="AA90" s="1"/>
    </row>
    <row r="91" spans="1:27" ht="80" customHeight="1" x14ac:dyDescent="0.15">
      <c r="A91" s="6"/>
      <c r="B91" s="10"/>
      <c r="C91" s="39">
        <v>1236</v>
      </c>
      <c r="D91" s="38" t="s">
        <v>215</v>
      </c>
      <c r="E91" s="43" t="s">
        <v>219</v>
      </c>
      <c r="F91" s="40" t="s">
        <v>267</v>
      </c>
      <c r="G91" s="143"/>
      <c r="H91" s="144"/>
      <c r="I91" s="144"/>
      <c r="J91" s="144"/>
      <c r="K91" s="144"/>
      <c r="R91" s="1"/>
      <c r="S91" s="1"/>
      <c r="T91" s="1"/>
      <c r="U91" s="1"/>
      <c r="V91" s="1"/>
      <c r="W91" s="1"/>
      <c r="X91" s="1"/>
      <c r="Y91" s="1"/>
      <c r="Z91" s="1"/>
      <c r="AA91" s="1"/>
    </row>
    <row r="92" spans="1:27" ht="106" customHeight="1" x14ac:dyDescent="0.15">
      <c r="A92" s="6"/>
      <c r="B92" s="10"/>
      <c r="C92" s="37">
        <v>1237</v>
      </c>
      <c r="D92" s="37" t="s">
        <v>216</v>
      </c>
      <c r="E92" s="43" t="s">
        <v>245</v>
      </c>
      <c r="F92" s="37" t="s">
        <v>260</v>
      </c>
      <c r="G92" s="143" t="s">
        <v>264</v>
      </c>
      <c r="H92" s="144"/>
      <c r="I92" s="144"/>
      <c r="J92" s="144"/>
      <c r="K92" s="144"/>
      <c r="R92" s="1"/>
      <c r="S92" s="1"/>
      <c r="T92" s="1"/>
      <c r="U92" s="1"/>
      <c r="V92" s="1"/>
      <c r="W92" s="1"/>
      <c r="X92" s="1"/>
      <c r="Y92" s="1"/>
      <c r="Z92" s="1"/>
      <c r="AA92" s="1"/>
    </row>
    <row r="93" spans="1:27" ht="18" customHeight="1" x14ac:dyDescent="0.15">
      <c r="A93" s="6"/>
      <c r="B93" s="10"/>
      <c r="C93" s="10"/>
      <c r="D93" s="10"/>
      <c r="E93" s="10"/>
      <c r="F93" s="10"/>
      <c r="G93" s="1"/>
      <c r="H93" s="1"/>
      <c r="I93" s="1"/>
      <c r="J93" s="1"/>
      <c r="K93" s="1"/>
      <c r="L93" s="1"/>
      <c r="M93" s="1"/>
      <c r="N93" s="1"/>
      <c r="O93" s="1"/>
      <c r="P93" s="1"/>
      <c r="Q93" s="1"/>
      <c r="R93" s="1"/>
      <c r="S93" s="1"/>
      <c r="T93" s="1"/>
      <c r="U93" s="1"/>
      <c r="V93" s="1"/>
      <c r="W93" s="1"/>
      <c r="X93" s="1"/>
      <c r="Y93" s="1"/>
      <c r="Z93" s="1"/>
      <c r="AA93" s="1"/>
    </row>
    <row r="94" spans="1:27" ht="18" customHeight="1" x14ac:dyDescent="0.15">
      <c r="A94" s="6"/>
      <c r="B94" s="10"/>
      <c r="F94" t="s">
        <v>258</v>
      </c>
      <c r="P94" s="1"/>
      <c r="Q94" s="1"/>
      <c r="R94" s="1"/>
      <c r="S94" s="1"/>
      <c r="T94" s="1"/>
      <c r="U94" s="1"/>
      <c r="V94" s="1"/>
      <c r="W94" s="1"/>
      <c r="X94" s="1"/>
      <c r="Y94" s="1"/>
      <c r="Z94" s="1"/>
      <c r="AA94" s="1"/>
    </row>
    <row r="95" spans="1:27" ht="18" customHeight="1" x14ac:dyDescent="0.15">
      <c r="A95" s="6"/>
      <c r="B95" s="6"/>
      <c r="F95" t="s">
        <v>259</v>
      </c>
      <c r="P95" s="1"/>
      <c r="Q95" s="1"/>
      <c r="R95" s="1"/>
      <c r="S95" s="1"/>
      <c r="T95" s="1"/>
      <c r="U95" s="1"/>
      <c r="V95" s="1"/>
      <c r="W95" s="1"/>
      <c r="X95" s="1"/>
      <c r="Y95" s="1"/>
      <c r="Z95" s="1"/>
      <c r="AA95" s="1"/>
    </row>
    <row r="96" spans="1:27" x14ac:dyDescent="0.15">
      <c r="A96" s="1"/>
      <c r="B96" s="1"/>
      <c r="P96" s="1"/>
      <c r="Q96" s="1"/>
      <c r="R96" s="1"/>
      <c r="S96" s="1"/>
      <c r="T96" s="1"/>
      <c r="U96" s="1"/>
      <c r="V96" s="1"/>
      <c r="W96" s="1"/>
      <c r="X96" s="1"/>
      <c r="Y96" s="1"/>
      <c r="Z96" s="1"/>
      <c r="AA96" s="1"/>
    </row>
    <row r="97" spans="1:27" x14ac:dyDescent="0.15">
      <c r="A97" s="1"/>
      <c r="B97" s="1"/>
      <c r="P97" s="1"/>
      <c r="Q97" s="1"/>
      <c r="R97" s="1"/>
      <c r="S97" s="1"/>
      <c r="T97" s="1"/>
      <c r="U97" s="1"/>
      <c r="V97" s="1"/>
      <c r="W97" s="1"/>
      <c r="X97" s="1"/>
      <c r="Y97" s="1"/>
      <c r="Z97" s="1"/>
      <c r="AA97" s="1"/>
    </row>
    <row r="98" spans="1:27" x14ac:dyDescent="0.15">
      <c r="A98" s="1"/>
      <c r="B98" s="1"/>
      <c r="P98" s="1"/>
      <c r="Q98" s="1"/>
      <c r="R98" s="1"/>
      <c r="S98" s="1"/>
      <c r="T98" s="1"/>
      <c r="U98" s="1"/>
      <c r="V98" s="1"/>
      <c r="W98" s="1"/>
      <c r="X98" s="1"/>
      <c r="Y98" s="1"/>
      <c r="Z98" s="1"/>
      <c r="AA98" s="1"/>
    </row>
    <row r="99" spans="1:27" x14ac:dyDescent="0.15">
      <c r="A99" s="1"/>
      <c r="B99" s="1"/>
      <c r="P99" s="1"/>
      <c r="Q99" s="1"/>
      <c r="R99" s="1"/>
      <c r="S99" s="1"/>
      <c r="T99" s="1"/>
      <c r="U99" s="1"/>
      <c r="V99" s="1"/>
      <c r="W99" s="1"/>
      <c r="X99" s="1"/>
      <c r="Y99" s="1"/>
      <c r="Z99" s="1"/>
      <c r="AA99" s="1"/>
    </row>
    <row r="100" spans="1:27" x14ac:dyDescent="0.15">
      <c r="A100" s="1"/>
      <c r="B100" s="1"/>
      <c r="P100" s="1"/>
      <c r="Q100" s="1"/>
      <c r="R100" s="1"/>
      <c r="S100" s="1"/>
      <c r="T100" s="1"/>
      <c r="U100" s="1"/>
      <c r="V100" s="1"/>
      <c r="W100" s="1"/>
      <c r="X100" s="1"/>
      <c r="Y100" s="1"/>
      <c r="Z100" s="1"/>
      <c r="AA100" s="1"/>
    </row>
    <row r="101" spans="1:27" x14ac:dyDescent="0.15">
      <c r="A101" s="1"/>
      <c r="B101" s="1"/>
      <c r="P101" s="1"/>
      <c r="Q101" s="1"/>
      <c r="R101" s="1"/>
      <c r="S101" s="1"/>
      <c r="T101" s="1"/>
      <c r="U101" s="1"/>
      <c r="V101" s="1"/>
      <c r="W101" s="1"/>
      <c r="X101" s="1"/>
      <c r="Y101" s="1"/>
      <c r="Z101" s="1"/>
      <c r="AA101" s="1"/>
    </row>
    <row r="102" spans="1:27" x14ac:dyDescent="0.15">
      <c r="A102" s="1"/>
      <c r="B102" s="1"/>
      <c r="P102" s="1"/>
      <c r="Q102" s="1"/>
      <c r="R102" s="1"/>
      <c r="S102" s="1"/>
      <c r="T102" s="1"/>
      <c r="U102" s="1"/>
      <c r="V102" s="1"/>
      <c r="W102" s="1"/>
      <c r="X102" s="1"/>
      <c r="Y102" s="1"/>
      <c r="Z102" s="1"/>
      <c r="AA102" s="1"/>
    </row>
    <row r="103" spans="1:27" x14ac:dyDescent="0.15">
      <c r="A103" s="1"/>
      <c r="B103" s="1"/>
      <c r="P103" s="1"/>
      <c r="Q103" s="1"/>
      <c r="R103" s="1"/>
      <c r="S103" s="1"/>
      <c r="T103" s="1"/>
      <c r="U103" s="1"/>
      <c r="V103" s="1"/>
      <c r="W103" s="1"/>
      <c r="X103" s="1"/>
      <c r="Y103" s="1"/>
      <c r="Z103" s="1"/>
      <c r="AA103" s="1"/>
    </row>
    <row r="104" spans="1:27" x14ac:dyDescent="0.15">
      <c r="A104" s="1"/>
      <c r="B104" s="1"/>
      <c r="P104" s="1"/>
      <c r="Q104" s="1"/>
      <c r="R104" s="1"/>
      <c r="S104" s="1"/>
      <c r="T104" s="1"/>
      <c r="U104" s="1"/>
      <c r="V104" s="1"/>
      <c r="W104" s="1"/>
      <c r="X104" s="1"/>
      <c r="Y104" s="1"/>
      <c r="Z104" s="1"/>
      <c r="AA104" s="1"/>
    </row>
    <row r="105" spans="1:27" x14ac:dyDescent="0.15">
      <c r="A105" s="1"/>
      <c r="B105" s="1"/>
      <c r="P105" s="1"/>
      <c r="Q105" s="1"/>
      <c r="R105" s="1"/>
      <c r="S105" s="1"/>
      <c r="T105" s="1"/>
      <c r="U105" s="1"/>
      <c r="V105" s="1"/>
      <c r="W105" s="1"/>
      <c r="X105" s="1"/>
      <c r="Y105" s="1"/>
      <c r="Z105" s="1"/>
      <c r="AA105" s="1"/>
    </row>
    <row r="106" spans="1:27" x14ac:dyDescent="0.15">
      <c r="A106" s="1"/>
      <c r="B106" s="1"/>
      <c r="P106" s="1"/>
      <c r="Q106" s="1"/>
      <c r="R106" s="1"/>
      <c r="S106" s="1"/>
      <c r="T106" s="1"/>
      <c r="U106" s="1"/>
      <c r="V106" s="1"/>
      <c r="W106" s="1"/>
      <c r="X106" s="1"/>
      <c r="Y106" s="1"/>
      <c r="Z106" s="1"/>
      <c r="AA106" s="1"/>
    </row>
    <row r="107" spans="1:27" x14ac:dyDescent="0.15">
      <c r="A107" s="1"/>
      <c r="B107" s="1"/>
      <c r="P107" s="1"/>
      <c r="Q107" s="1"/>
      <c r="R107" s="1"/>
      <c r="S107" s="1"/>
      <c r="T107" s="1"/>
      <c r="U107" s="1"/>
      <c r="V107" s="1"/>
      <c r="W107" s="1"/>
      <c r="X107" s="1"/>
      <c r="Y107" s="1"/>
      <c r="Z107" s="1"/>
      <c r="AA107" s="1"/>
    </row>
    <row r="108" spans="1:27" x14ac:dyDescent="0.15">
      <c r="A108" s="1"/>
      <c r="B108" s="1"/>
      <c r="P108" s="1"/>
      <c r="Q108" s="1"/>
      <c r="R108" s="1"/>
      <c r="S108" s="1"/>
      <c r="T108" s="1"/>
      <c r="U108" s="1"/>
      <c r="V108" s="1"/>
      <c r="W108" s="1"/>
      <c r="X108" s="1"/>
      <c r="Y108" s="1"/>
      <c r="Z108" s="1"/>
      <c r="AA108" s="1"/>
    </row>
    <row r="109" spans="1:27" x14ac:dyDescent="0.15">
      <c r="A109" s="1"/>
      <c r="B109" s="1"/>
      <c r="P109" s="1"/>
      <c r="Q109" s="1"/>
      <c r="R109" s="1"/>
      <c r="S109" s="1"/>
      <c r="T109" s="1"/>
      <c r="U109" s="1"/>
      <c r="V109" s="1"/>
      <c r="W109" s="1"/>
      <c r="X109" s="1"/>
      <c r="Y109" s="1"/>
      <c r="Z109" s="1"/>
      <c r="AA109" s="1"/>
    </row>
    <row r="110" spans="1:27" x14ac:dyDescent="0.15">
      <c r="A110" s="1"/>
      <c r="B110" s="1"/>
      <c r="P110" s="1"/>
      <c r="Q110" s="1"/>
      <c r="R110" s="1"/>
      <c r="S110" s="1"/>
      <c r="T110" s="1"/>
      <c r="U110" s="1"/>
      <c r="V110" s="1"/>
      <c r="W110" s="1"/>
      <c r="X110" s="1"/>
      <c r="Y110" s="1"/>
      <c r="Z110" s="1"/>
      <c r="AA110" s="1"/>
    </row>
    <row r="111" spans="1:27" x14ac:dyDescent="0.15">
      <c r="A111" s="1"/>
      <c r="B111" s="1"/>
      <c r="P111" s="1"/>
      <c r="Q111" s="1"/>
      <c r="R111" s="1"/>
      <c r="S111" s="1"/>
      <c r="T111" s="1"/>
      <c r="U111" s="1"/>
      <c r="V111" s="1"/>
      <c r="W111" s="1"/>
      <c r="X111" s="1"/>
      <c r="Y111" s="1"/>
      <c r="Z111" s="1"/>
      <c r="AA111" s="1"/>
    </row>
    <row r="112" spans="1:27" x14ac:dyDescent="0.15">
      <c r="A112" s="1"/>
      <c r="B112" s="1"/>
      <c r="P112" s="1"/>
      <c r="Q112" s="1"/>
      <c r="R112" s="1"/>
      <c r="S112" s="1"/>
      <c r="T112" s="1"/>
      <c r="U112" s="1"/>
      <c r="V112" s="1"/>
      <c r="W112" s="1"/>
      <c r="X112" s="1"/>
      <c r="Y112" s="1"/>
      <c r="Z112" s="1"/>
      <c r="AA112" s="1"/>
    </row>
    <row r="113" spans="1:27" x14ac:dyDescent="0.15">
      <c r="A113" s="1"/>
      <c r="B113" s="1"/>
      <c r="P113" s="1"/>
      <c r="Q113" s="1"/>
      <c r="R113" s="1"/>
      <c r="S113" s="1"/>
      <c r="T113" s="1"/>
      <c r="U113" s="1"/>
      <c r="V113" s="1"/>
      <c r="W113" s="1"/>
      <c r="X113" s="1"/>
      <c r="Y113" s="1"/>
      <c r="Z113" s="1"/>
      <c r="AA113" s="1"/>
    </row>
    <row r="114" spans="1:27" x14ac:dyDescent="0.15">
      <c r="A114" s="1"/>
      <c r="B114" s="1"/>
      <c r="P114" s="1"/>
      <c r="Q114" s="1"/>
      <c r="R114" s="1"/>
      <c r="S114" s="1"/>
      <c r="T114" s="1"/>
      <c r="U114" s="1"/>
      <c r="V114" s="1"/>
      <c r="W114" s="1"/>
      <c r="X114" s="1"/>
      <c r="Y114" s="1"/>
      <c r="Z114" s="1"/>
      <c r="AA114" s="1"/>
    </row>
    <row r="115" spans="1:27" x14ac:dyDescent="0.15">
      <c r="A115" s="1"/>
      <c r="B115" s="1"/>
      <c r="P115" s="1"/>
      <c r="Q115" s="1"/>
      <c r="R115" s="1"/>
      <c r="S115" s="1"/>
      <c r="T115" s="1"/>
      <c r="U115" s="1"/>
      <c r="V115" s="1"/>
      <c r="W115" s="1"/>
      <c r="X115" s="1"/>
      <c r="Y115" s="1"/>
      <c r="Z115" s="1"/>
      <c r="AA115" s="1"/>
    </row>
    <row r="116" spans="1:27" x14ac:dyDescent="0.15">
      <c r="A116" s="1"/>
      <c r="B116" s="1"/>
      <c r="P116" s="1"/>
      <c r="Q116" s="1"/>
      <c r="R116" s="1"/>
      <c r="S116" s="1"/>
      <c r="T116" s="1"/>
      <c r="U116" s="1"/>
      <c r="V116" s="1"/>
      <c r="W116" s="1"/>
      <c r="X116" s="1"/>
      <c r="Y116" s="1"/>
      <c r="Z116" s="1"/>
      <c r="AA116" s="1"/>
    </row>
    <row r="117" spans="1:27" x14ac:dyDescent="0.15">
      <c r="A117" s="1"/>
      <c r="B117" s="1"/>
      <c r="P117" s="1"/>
      <c r="Q117" s="1"/>
      <c r="R117" s="1"/>
      <c r="S117" s="1"/>
      <c r="T117" s="1"/>
      <c r="U117" s="1"/>
      <c r="V117" s="1"/>
      <c r="W117" s="1"/>
      <c r="X117" s="1"/>
      <c r="Y117" s="1"/>
      <c r="Z117" s="1"/>
      <c r="AA117" s="1"/>
    </row>
    <row r="118" spans="1:27" x14ac:dyDescent="0.15">
      <c r="A118" s="1"/>
      <c r="B118" s="1"/>
      <c r="P118" s="1"/>
      <c r="Q118" s="1"/>
      <c r="R118" s="1"/>
      <c r="S118" s="1"/>
      <c r="T118" s="1"/>
      <c r="U118" s="1"/>
      <c r="V118" s="1"/>
      <c r="W118" s="1"/>
      <c r="X118" s="1"/>
      <c r="Y118" s="1"/>
      <c r="Z118" s="1"/>
      <c r="AA118" s="1"/>
    </row>
    <row r="119" spans="1:27" x14ac:dyDescent="0.15">
      <c r="A119" s="1"/>
      <c r="B119" s="1"/>
      <c r="P119" s="1"/>
      <c r="Q119" s="1"/>
      <c r="R119" s="1"/>
      <c r="S119" s="1"/>
      <c r="T119" s="1"/>
      <c r="U119" s="1"/>
      <c r="V119" s="1"/>
      <c r="W119" s="1"/>
      <c r="X119" s="1"/>
      <c r="Y119" s="1"/>
      <c r="Z119" s="1"/>
      <c r="AA119" s="1"/>
    </row>
    <row r="120" spans="1:27" x14ac:dyDescent="0.15">
      <c r="A120" s="1"/>
      <c r="B120" s="1"/>
      <c r="P120" s="1"/>
      <c r="Q120" s="1"/>
      <c r="R120" s="1"/>
      <c r="S120" s="1"/>
      <c r="T120" s="1"/>
      <c r="U120" s="1"/>
      <c r="V120" s="1"/>
      <c r="W120" s="1"/>
      <c r="X120" s="1"/>
      <c r="Y120" s="1"/>
      <c r="Z120" s="1"/>
      <c r="AA120" s="1"/>
    </row>
    <row r="121" spans="1:27" x14ac:dyDescent="0.15">
      <c r="A121" s="1"/>
      <c r="B121" s="1"/>
      <c r="P121" s="1"/>
      <c r="Q121" s="1"/>
      <c r="R121" s="1"/>
      <c r="S121" s="1"/>
      <c r="T121" s="1"/>
      <c r="U121" s="1"/>
      <c r="V121" s="1"/>
      <c r="W121" s="1"/>
      <c r="X121" s="1"/>
      <c r="Y121" s="1"/>
      <c r="Z121" s="1"/>
      <c r="AA121" s="1"/>
    </row>
    <row r="122" spans="1:27" x14ac:dyDescent="0.15">
      <c r="A122" s="1"/>
      <c r="B122" s="1"/>
      <c r="P122" s="1"/>
      <c r="Q122" s="1"/>
      <c r="R122" s="1"/>
      <c r="S122" s="1"/>
      <c r="T122" s="1"/>
      <c r="U122" s="1"/>
      <c r="V122" s="1"/>
      <c r="W122" s="1"/>
      <c r="X122" s="1"/>
      <c r="Y122" s="1"/>
      <c r="Z122" s="1"/>
      <c r="AA122" s="1"/>
    </row>
    <row r="123" spans="1:27" x14ac:dyDescent="0.15">
      <c r="A123" s="1"/>
      <c r="B123" s="1"/>
      <c r="P123" s="1"/>
      <c r="Q123" s="1"/>
      <c r="R123" s="1"/>
      <c r="S123" s="1"/>
      <c r="T123" s="1"/>
      <c r="U123" s="1"/>
      <c r="V123" s="1"/>
      <c r="W123" s="1"/>
      <c r="X123" s="1"/>
      <c r="Y123" s="1"/>
      <c r="Z123" s="1"/>
      <c r="AA123" s="1"/>
    </row>
    <row r="124" spans="1:27" x14ac:dyDescent="0.15">
      <c r="A124" s="1"/>
      <c r="B124" s="1"/>
      <c r="P124" s="1"/>
      <c r="Q124" s="1"/>
      <c r="R124" s="1"/>
      <c r="S124" s="1"/>
      <c r="T124" s="1"/>
      <c r="U124" s="1"/>
      <c r="V124" s="1"/>
      <c r="W124" s="1"/>
      <c r="X124" s="1"/>
      <c r="Y124" s="1"/>
      <c r="Z124" s="1"/>
      <c r="AA124" s="1"/>
    </row>
    <row r="125" spans="1:27" x14ac:dyDescent="0.15">
      <c r="A125" s="1"/>
      <c r="B125" s="1"/>
      <c r="P125" s="1"/>
      <c r="Q125" s="1"/>
      <c r="R125" s="1"/>
      <c r="S125" s="1"/>
      <c r="T125" s="1"/>
      <c r="U125" s="1"/>
      <c r="V125" s="1"/>
      <c r="W125" s="1"/>
      <c r="X125" s="1"/>
      <c r="Y125" s="1"/>
      <c r="Z125" s="1"/>
      <c r="AA125" s="1"/>
    </row>
    <row r="126" spans="1:27" x14ac:dyDescent="0.15">
      <c r="A126" s="1"/>
      <c r="B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sheetData>
  <mergeCells count="83">
    <mergeCell ref="G91:K91"/>
    <mergeCell ref="G92:K92"/>
    <mergeCell ref="G77:K77"/>
    <mergeCell ref="G76:K76"/>
    <mergeCell ref="G81:K81"/>
    <mergeCell ref="G82:K82"/>
    <mergeCell ref="G86:K86"/>
    <mergeCell ref="G87:K87"/>
    <mergeCell ref="C84:F84"/>
    <mergeCell ref="E55:F55"/>
    <mergeCell ref="E51:F51"/>
    <mergeCell ref="E53:F53"/>
    <mergeCell ref="B57:F57"/>
    <mergeCell ref="C53:D53"/>
    <mergeCell ref="C51:D51"/>
    <mergeCell ref="C55:D55"/>
    <mergeCell ref="C38:D38"/>
    <mergeCell ref="H40:O42"/>
    <mergeCell ref="C79:F79"/>
    <mergeCell ref="E45:F45"/>
    <mergeCell ref="C74:F74"/>
    <mergeCell ref="E39:F39"/>
    <mergeCell ref="E41:F41"/>
    <mergeCell ref="E42:F42"/>
    <mergeCell ref="E47:F47"/>
    <mergeCell ref="E40:F40"/>
    <mergeCell ref="E44:F44"/>
    <mergeCell ref="E43:F43"/>
    <mergeCell ref="E49:F49"/>
    <mergeCell ref="C48:C50"/>
    <mergeCell ref="E48:F48"/>
    <mergeCell ref="H39:O39"/>
    <mergeCell ref="C89:F89"/>
    <mergeCell ref="E50:F50"/>
    <mergeCell ref="E13:F13"/>
    <mergeCell ref="E14:F14"/>
    <mergeCell ref="E15:F15"/>
    <mergeCell ref="C13:C19"/>
    <mergeCell ref="E34:F34"/>
    <mergeCell ref="E35:F35"/>
    <mergeCell ref="E24:F24"/>
    <mergeCell ref="E23:F23"/>
    <mergeCell ref="C20:C25"/>
    <mergeCell ref="C26:C27"/>
    <mergeCell ref="E32:F32"/>
    <mergeCell ref="E33:F33"/>
    <mergeCell ref="E46:F46"/>
    <mergeCell ref="C42:C47"/>
    <mergeCell ref="A1:F1"/>
    <mergeCell ref="B3:F3"/>
    <mergeCell ref="C6:D6"/>
    <mergeCell ref="C7:D7"/>
    <mergeCell ref="C5:D5"/>
    <mergeCell ref="E7:F7"/>
    <mergeCell ref="E6:F6"/>
    <mergeCell ref="E5:F5"/>
    <mergeCell ref="H20:O20"/>
    <mergeCell ref="H2:O2"/>
    <mergeCell ref="H3:O18"/>
    <mergeCell ref="H21:O36"/>
    <mergeCell ref="C33:C34"/>
    <mergeCell ref="E12:F12"/>
    <mergeCell ref="B10:F10"/>
    <mergeCell ref="C12:D12"/>
    <mergeCell ref="E25:F25"/>
    <mergeCell ref="C31:C32"/>
    <mergeCell ref="C29:C30"/>
    <mergeCell ref="C35:C36"/>
    <mergeCell ref="E22:F22"/>
    <mergeCell ref="E21:F21"/>
    <mergeCell ref="E19:F19"/>
    <mergeCell ref="E16:F16"/>
    <mergeCell ref="E38:F38"/>
    <mergeCell ref="E27:F27"/>
    <mergeCell ref="E36:F36"/>
    <mergeCell ref="E37:F37"/>
    <mergeCell ref="E17:F17"/>
    <mergeCell ref="E18:F18"/>
    <mergeCell ref="E20:F20"/>
    <mergeCell ref="E31:F31"/>
    <mergeCell ref="E30:F30"/>
    <mergeCell ref="E29:F29"/>
    <mergeCell ref="E26:F26"/>
  </mergeCells>
  <phoneticPr fontId="10"/>
  <dataValidations disablePrompts="1"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D17"/>
  <sheetViews>
    <sheetView workbookViewId="0"/>
  </sheetViews>
  <sheetFormatPr baseColWidth="12" defaultColWidth="13.5" defaultRowHeight="15" customHeight="1" x14ac:dyDescent="0.15"/>
  <cols>
    <col min="1" max="1" width="6.5" customWidth="1"/>
    <col min="2" max="2" width="24.1640625" customWidth="1"/>
    <col min="3" max="3" width="6.5" customWidth="1"/>
    <col min="4" max="4" width="38.33203125" customWidth="1"/>
  </cols>
  <sheetData>
    <row r="2" spans="1:4" x14ac:dyDescent="0.15">
      <c r="B2" s="2" t="s">
        <v>0</v>
      </c>
    </row>
    <row r="3" spans="1:4" ht="48.75" customHeight="1" x14ac:dyDescent="0.2">
      <c r="A3" s="3">
        <v>1097</v>
      </c>
      <c r="B3" s="5" t="s">
        <v>3</v>
      </c>
      <c r="C3" s="7" t="s">
        <v>10</v>
      </c>
      <c r="D3" s="7" t="s">
        <v>12</v>
      </c>
    </row>
    <row r="4" spans="1:4" ht="39" customHeight="1" x14ac:dyDescent="0.2">
      <c r="A4" s="3">
        <v>434</v>
      </c>
      <c r="B4" s="5" t="s">
        <v>13</v>
      </c>
      <c r="C4" s="7" t="s">
        <v>10</v>
      </c>
      <c r="D4" s="7" t="s">
        <v>14</v>
      </c>
    </row>
    <row r="5" spans="1:4" ht="39" customHeight="1" x14ac:dyDescent="0.2">
      <c r="A5" s="3">
        <v>887</v>
      </c>
      <c r="B5" s="5" t="s">
        <v>15</v>
      </c>
      <c r="C5" s="7" t="s">
        <v>10</v>
      </c>
      <c r="D5" s="7" t="s">
        <v>16</v>
      </c>
    </row>
    <row r="6" spans="1:4" ht="31" x14ac:dyDescent="0.2">
      <c r="A6" s="3">
        <v>580</v>
      </c>
      <c r="B6" s="5" t="s">
        <v>17</v>
      </c>
      <c r="C6" s="8" t="s">
        <v>18</v>
      </c>
      <c r="D6" s="7" t="s">
        <v>19</v>
      </c>
    </row>
    <row r="7" spans="1:4" ht="16" x14ac:dyDescent="0.2">
      <c r="A7" s="3">
        <v>932</v>
      </c>
      <c r="B7" s="5" t="s">
        <v>20</v>
      </c>
      <c r="C7" s="8" t="s">
        <v>18</v>
      </c>
      <c r="D7" s="7" t="s">
        <v>21</v>
      </c>
    </row>
    <row r="8" spans="1:4" ht="31" x14ac:dyDescent="0.2">
      <c r="A8" s="3">
        <v>1060</v>
      </c>
      <c r="B8" s="5" t="s">
        <v>22</v>
      </c>
      <c r="C8" s="8" t="s">
        <v>18</v>
      </c>
      <c r="D8" s="7" t="s">
        <v>23</v>
      </c>
    </row>
    <row r="9" spans="1:4" ht="46" x14ac:dyDescent="0.2">
      <c r="A9" s="3">
        <v>1105</v>
      </c>
      <c r="B9" s="5" t="s">
        <v>24</v>
      </c>
      <c r="C9" s="8" t="s">
        <v>25</v>
      </c>
      <c r="D9" s="7" t="s">
        <v>26</v>
      </c>
    </row>
    <row r="10" spans="1:4" x14ac:dyDescent="0.15">
      <c r="C10" s="9"/>
      <c r="D10" s="9"/>
    </row>
    <row r="11" spans="1:4" x14ac:dyDescent="0.15">
      <c r="C11" s="9"/>
      <c r="D11" s="9"/>
    </row>
    <row r="12" spans="1:4" x14ac:dyDescent="0.15">
      <c r="B12" s="2" t="s">
        <v>27</v>
      </c>
      <c r="C12" s="9"/>
      <c r="D12" s="9"/>
    </row>
    <row r="13" spans="1:4" ht="31" x14ac:dyDescent="0.2">
      <c r="A13" s="3">
        <v>615</v>
      </c>
      <c r="B13" s="5" t="s">
        <v>28</v>
      </c>
      <c r="C13" s="8" t="s">
        <v>10</v>
      </c>
      <c r="D13" s="7" t="s">
        <v>29</v>
      </c>
    </row>
    <row r="14" spans="1:4" ht="31" x14ac:dyDescent="0.2">
      <c r="A14" s="3">
        <v>664</v>
      </c>
      <c r="B14" s="5" t="s">
        <v>30</v>
      </c>
      <c r="C14" s="8" t="s">
        <v>25</v>
      </c>
      <c r="D14" s="7" t="s">
        <v>32</v>
      </c>
    </row>
    <row r="15" spans="1:4" ht="31" x14ac:dyDescent="0.2">
      <c r="A15" s="3">
        <v>912</v>
      </c>
      <c r="B15" s="5" t="s">
        <v>33</v>
      </c>
      <c r="C15" s="8" t="s">
        <v>10</v>
      </c>
      <c r="D15" s="7" t="s">
        <v>34</v>
      </c>
    </row>
    <row r="16" spans="1:4" ht="31" x14ac:dyDescent="0.2">
      <c r="A16" s="3">
        <v>1005</v>
      </c>
      <c r="B16" s="5" t="s">
        <v>35</v>
      </c>
      <c r="C16" s="8" t="s">
        <v>25</v>
      </c>
      <c r="D16" s="7" t="s">
        <v>36</v>
      </c>
    </row>
    <row r="17" spans="1:4" ht="31" x14ac:dyDescent="0.2">
      <c r="A17" s="3">
        <v>1198</v>
      </c>
      <c r="B17" s="5" t="s">
        <v>37</v>
      </c>
      <c r="C17" s="8" t="s">
        <v>25</v>
      </c>
      <c r="D17" s="7" t="s">
        <v>38</v>
      </c>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1</v>
      </c>
      <c r="C2" s="4" t="s">
        <v>4</v>
      </c>
      <c r="D2" s="4" t="s">
        <v>5</v>
      </c>
      <c r="E2" s="4" t="s">
        <v>6</v>
      </c>
      <c r="F2" s="4" t="s">
        <v>7</v>
      </c>
      <c r="G2" s="4" t="s">
        <v>8</v>
      </c>
      <c r="H2" s="4" t="s">
        <v>9</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zoomScale="95" zoomScaleNormal="95" zoomScalePageLayoutView="95" workbookViewId="0">
      <selection activeCell="B73" sqref="B73"/>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1" t="s">
        <v>39</v>
      </c>
      <c r="B1" s="1"/>
      <c r="C1" s="1"/>
      <c r="D1" s="1"/>
      <c r="E1" s="1"/>
      <c r="F1" s="1"/>
      <c r="G1" s="1"/>
    </row>
    <row r="2" spans="1:15" ht="15" customHeight="1" x14ac:dyDescent="0.15">
      <c r="A2" s="11" t="s">
        <v>40</v>
      </c>
      <c r="B2" s="1"/>
      <c r="C2" s="1"/>
      <c r="D2" s="1"/>
      <c r="E2" s="6"/>
      <c r="F2" s="6"/>
      <c r="G2" s="6"/>
      <c r="I2" s="6"/>
      <c r="J2" s="6"/>
    </row>
    <row r="3" spans="1:15" ht="15" customHeight="1" x14ac:dyDescent="0.15">
      <c r="A3" s="11" t="s">
        <v>41</v>
      </c>
      <c r="B3" s="1"/>
      <c r="C3" s="1"/>
      <c r="D3" s="6"/>
      <c r="E3" s="6"/>
      <c r="F3" s="6"/>
      <c r="G3" s="6"/>
      <c r="H3" s="6"/>
      <c r="I3" s="6"/>
      <c r="J3" s="6"/>
    </row>
    <row r="4" spans="1:15" ht="15" customHeight="1" x14ac:dyDescent="0.15">
      <c r="A4" s="11" t="s">
        <v>42</v>
      </c>
      <c r="B4" s="1"/>
      <c r="C4" s="1"/>
      <c r="D4" s="6"/>
      <c r="E4" s="6"/>
      <c r="F4" s="6"/>
      <c r="G4" s="6"/>
      <c r="H4" s="6"/>
      <c r="I4" s="6"/>
      <c r="J4" s="6"/>
    </row>
    <row r="5" spans="1:15" ht="15" customHeight="1" x14ac:dyDescent="0.15">
      <c r="A5" s="11" t="s">
        <v>43</v>
      </c>
      <c r="B5" s="1"/>
      <c r="C5" s="1"/>
      <c r="D5" s="6"/>
      <c r="E5" s="6"/>
      <c r="F5" s="6"/>
      <c r="G5" s="6"/>
      <c r="H5" s="6"/>
      <c r="I5" s="6"/>
      <c r="J5" s="6"/>
    </row>
    <row r="6" spans="1:15" ht="15" customHeight="1" x14ac:dyDescent="0.15">
      <c r="A6" s="11" t="s">
        <v>44</v>
      </c>
      <c r="B6" s="1"/>
      <c r="C6" s="1"/>
      <c r="D6" s="6"/>
      <c r="E6" s="6"/>
      <c r="F6" s="6"/>
      <c r="G6" s="6"/>
      <c r="H6" s="6"/>
      <c r="I6" s="6"/>
      <c r="J6" s="6"/>
    </row>
    <row r="7" spans="1:15" ht="15" customHeight="1" x14ac:dyDescent="0.15">
      <c r="A7" s="11" t="s">
        <v>46</v>
      </c>
      <c r="B7" s="1"/>
      <c r="C7" s="1"/>
      <c r="D7" s="6"/>
      <c r="E7" s="6"/>
      <c r="F7" s="6"/>
      <c r="G7" s="6"/>
      <c r="H7" s="6"/>
      <c r="I7" s="6"/>
      <c r="J7" s="6"/>
    </row>
    <row r="8" spans="1:15" x14ac:dyDescent="0.15">
      <c r="A8" s="1"/>
      <c r="B8" s="1"/>
      <c r="C8" s="1"/>
      <c r="D8" s="1"/>
      <c r="E8" s="1"/>
      <c r="F8" s="1"/>
      <c r="G8" s="1"/>
    </row>
    <row r="9" spans="1:15" ht="15" customHeight="1" x14ac:dyDescent="0.15">
      <c r="A9" s="11" t="s">
        <v>47</v>
      </c>
      <c r="B9" s="1"/>
      <c r="C9" s="1"/>
      <c r="D9" s="11" t="s">
        <v>48</v>
      </c>
      <c r="E9" s="11" t="s">
        <v>49</v>
      </c>
      <c r="F9" s="11" t="s">
        <v>50</v>
      </c>
      <c r="G9" s="11" t="s">
        <v>51</v>
      </c>
      <c r="H9" s="11" t="s">
        <v>52</v>
      </c>
      <c r="I9" s="11" t="s">
        <v>53</v>
      </c>
      <c r="J9" s="11" t="s">
        <v>54</v>
      </c>
      <c r="K9" s="11" t="s">
        <v>55</v>
      </c>
      <c r="L9" s="11" t="s">
        <v>56</v>
      </c>
      <c r="M9" s="11" t="s">
        <v>57</v>
      </c>
      <c r="N9" s="11" t="s">
        <v>58</v>
      </c>
      <c r="O9" s="11" t="s">
        <v>59</v>
      </c>
    </row>
    <row r="10" spans="1:15" ht="15" customHeight="1" x14ac:dyDescent="0.15">
      <c r="A10" s="11" t="s">
        <v>40</v>
      </c>
      <c r="B10" s="11" t="s">
        <v>60</v>
      </c>
      <c r="C10" s="11" t="s">
        <v>61</v>
      </c>
      <c r="D10" s="11" t="s">
        <v>62</v>
      </c>
      <c r="E10" s="11" t="s">
        <v>62</v>
      </c>
      <c r="F10" s="11" t="s">
        <v>63</v>
      </c>
      <c r="G10" s="11" t="s">
        <v>64</v>
      </c>
      <c r="H10" s="6" t="s">
        <v>65</v>
      </c>
      <c r="I10" s="6" t="s">
        <v>65</v>
      </c>
      <c r="J10" s="6" t="s">
        <v>65</v>
      </c>
      <c r="K10" s="6" t="s">
        <v>65</v>
      </c>
      <c r="L10" s="6" t="s">
        <v>66</v>
      </c>
      <c r="M10" s="6" t="s">
        <v>66</v>
      </c>
      <c r="N10" s="6" t="s">
        <v>66</v>
      </c>
      <c r="O10" s="6" t="s">
        <v>67</v>
      </c>
    </row>
    <row r="11" spans="1:15" ht="15" customHeight="1" x14ac:dyDescent="0.15">
      <c r="A11" s="11" t="s">
        <v>41</v>
      </c>
      <c r="B11" s="11" t="s">
        <v>60</v>
      </c>
      <c r="C11" s="11" t="s">
        <v>68</v>
      </c>
      <c r="D11" s="11" t="s">
        <v>64</v>
      </c>
      <c r="E11" s="11" t="s">
        <v>64</v>
      </c>
      <c r="F11" s="11" t="s">
        <v>64</v>
      </c>
      <c r="G11" s="11" t="s">
        <v>69</v>
      </c>
      <c r="H11" s="6" t="s">
        <v>65</v>
      </c>
      <c r="I11" s="6" t="s">
        <v>65</v>
      </c>
      <c r="J11" s="6" t="s">
        <v>65</v>
      </c>
      <c r="K11" s="6" t="s">
        <v>66</v>
      </c>
      <c r="L11" s="6" t="s">
        <v>66</v>
      </c>
      <c r="M11" s="6" t="s">
        <v>66</v>
      </c>
      <c r="N11" s="6" t="s">
        <v>65</v>
      </c>
      <c r="O11" s="6" t="s">
        <v>67</v>
      </c>
    </row>
    <row r="12" spans="1:15" ht="15" customHeight="1" x14ac:dyDescent="0.15">
      <c r="A12" s="11" t="s">
        <v>42</v>
      </c>
      <c r="B12" s="11" t="s">
        <v>70</v>
      </c>
      <c r="C12" s="11" t="s">
        <v>71</v>
      </c>
      <c r="D12" s="11" t="s">
        <v>72</v>
      </c>
      <c r="E12" s="11" t="s">
        <v>73</v>
      </c>
      <c r="F12" s="11" t="s">
        <v>73</v>
      </c>
      <c r="G12" s="11" t="s">
        <v>74</v>
      </c>
      <c r="H12" s="6" t="s">
        <v>65</v>
      </c>
      <c r="I12" s="6" t="s">
        <v>66</v>
      </c>
      <c r="J12" s="6" t="s">
        <v>66</v>
      </c>
      <c r="K12" s="6" t="s">
        <v>65</v>
      </c>
      <c r="L12" s="6" t="s">
        <v>65</v>
      </c>
      <c r="M12" s="6" t="s">
        <v>65</v>
      </c>
      <c r="N12" s="6" t="s">
        <v>65</v>
      </c>
      <c r="O12" s="6" t="str">
        <f>CONCATENATE(基礎設計!E21,"襲来！")</f>
        <v>千利休襲来！</v>
      </c>
    </row>
    <row r="13" spans="1:15" ht="15" customHeight="1" x14ac:dyDescent="0.15">
      <c r="A13" s="11" t="s">
        <v>43</v>
      </c>
      <c r="B13" s="11" t="s">
        <v>75</v>
      </c>
      <c r="C13" s="11" t="s">
        <v>76</v>
      </c>
      <c r="D13" s="11" t="s">
        <v>74</v>
      </c>
      <c r="E13" s="11" t="s">
        <v>73</v>
      </c>
      <c r="F13" s="11" t="s">
        <v>72</v>
      </c>
      <c r="G13" s="11" t="s">
        <v>74</v>
      </c>
      <c r="H13" s="6" t="s">
        <v>66</v>
      </c>
      <c r="I13" s="6" t="s">
        <v>65</v>
      </c>
      <c r="J13" s="6" t="s">
        <v>65</v>
      </c>
      <c r="K13" s="6" t="s">
        <v>65</v>
      </c>
      <c r="L13" s="6" t="s">
        <v>65</v>
      </c>
      <c r="M13" s="6" t="s">
        <v>65</v>
      </c>
      <c r="N13" s="6" t="s">
        <v>65</v>
      </c>
      <c r="O13" s="6" t="str">
        <f>CONCATENATE(基礎設計!E21,"襲来！")</f>
        <v>千利休襲来！</v>
      </c>
    </row>
    <row r="14" spans="1:15" ht="15" customHeight="1" x14ac:dyDescent="0.15">
      <c r="A14" s="11" t="s">
        <v>44</v>
      </c>
      <c r="B14" s="11" t="s">
        <v>77</v>
      </c>
      <c r="C14" s="11" t="s">
        <v>78</v>
      </c>
      <c r="D14" s="11" t="s">
        <v>74</v>
      </c>
      <c r="E14" s="11" t="s">
        <v>74</v>
      </c>
      <c r="F14" s="11" t="s">
        <v>74</v>
      </c>
      <c r="G14" s="11" t="s">
        <v>74</v>
      </c>
      <c r="H14" s="6" t="s">
        <v>65</v>
      </c>
      <c r="I14" s="6" t="s">
        <v>66</v>
      </c>
      <c r="J14" s="6" t="s">
        <v>65</v>
      </c>
      <c r="K14" s="6" t="s">
        <v>65</v>
      </c>
      <c r="L14" s="6" t="s">
        <v>65</v>
      </c>
      <c r="M14" s="6" t="s">
        <v>65</v>
      </c>
      <c r="N14" s="6" t="s">
        <v>65</v>
      </c>
      <c r="O14" s="6" t="str">
        <f>CONCATENATE(基礎設計!E21,"チャレンジ")</f>
        <v>千利休チャレンジ</v>
      </c>
    </row>
    <row r="15" spans="1:15" ht="15" customHeight="1" x14ac:dyDescent="0.15">
      <c r="A15" s="11" t="s">
        <v>46</v>
      </c>
      <c r="B15" s="11" t="s">
        <v>79</v>
      </c>
      <c r="C15" s="11" t="s">
        <v>80</v>
      </c>
      <c r="D15" s="11" t="s">
        <v>81</v>
      </c>
      <c r="E15" s="11" t="s">
        <v>81</v>
      </c>
      <c r="F15" s="11" t="s">
        <v>81</v>
      </c>
      <c r="G15" s="11" t="s">
        <v>81</v>
      </c>
      <c r="H15" s="11" t="s">
        <v>81</v>
      </c>
      <c r="I15" s="11" t="s">
        <v>81</v>
      </c>
      <c r="J15" s="11" t="s">
        <v>81</v>
      </c>
      <c r="K15" s="11" t="s">
        <v>81</v>
      </c>
      <c r="L15" s="11" t="s">
        <v>81</v>
      </c>
      <c r="M15" s="11" t="s">
        <v>81</v>
      </c>
      <c r="N15" s="11" t="s">
        <v>81</v>
      </c>
      <c r="O15" s="11" t="s">
        <v>81</v>
      </c>
    </row>
    <row r="16" spans="1:15" x14ac:dyDescent="0.15">
      <c r="A16" s="1"/>
      <c r="B16" s="1"/>
      <c r="C16" s="1"/>
      <c r="D16" s="1"/>
      <c r="E16" s="1"/>
      <c r="F16" s="1"/>
      <c r="G16" s="1"/>
    </row>
    <row r="17" spans="1:26" ht="15" customHeight="1" x14ac:dyDescent="0.15">
      <c r="A17" s="11" t="s">
        <v>82</v>
      </c>
      <c r="B17" s="1"/>
      <c r="C17" s="1"/>
      <c r="D17" s="1"/>
      <c r="E17" s="1"/>
      <c r="F17" s="1"/>
      <c r="G17" s="1"/>
    </row>
    <row r="18" spans="1:26" ht="15" customHeight="1" x14ac:dyDescent="0.15">
      <c r="A18" s="11" t="s">
        <v>40</v>
      </c>
      <c r="B18" s="11" t="s">
        <v>83</v>
      </c>
      <c r="C18" s="1"/>
      <c r="D18" s="1"/>
      <c r="E18" s="1"/>
      <c r="F18" s="1"/>
      <c r="G18" s="1"/>
    </row>
    <row r="19" spans="1:26" ht="15" customHeight="1" x14ac:dyDescent="0.15">
      <c r="A19" s="11" t="s">
        <v>41</v>
      </c>
      <c r="B19" s="11" t="s">
        <v>83</v>
      </c>
      <c r="C19" s="1"/>
      <c r="D19" s="1"/>
      <c r="E19" s="1"/>
      <c r="F19" s="1"/>
      <c r="G19" s="1"/>
    </row>
    <row r="20" spans="1:26" ht="15" customHeight="1" x14ac:dyDescent="0.15">
      <c r="A20" s="11" t="s">
        <v>42</v>
      </c>
      <c r="B20" s="11" t="s">
        <v>84</v>
      </c>
      <c r="C20" s="1"/>
      <c r="D20" s="1"/>
      <c r="E20" s="1"/>
      <c r="F20" s="1"/>
      <c r="G20" s="1"/>
    </row>
    <row r="21" spans="1:26" ht="15" customHeight="1" x14ac:dyDescent="0.15">
      <c r="A21" s="11" t="s">
        <v>43</v>
      </c>
      <c r="B21" s="11" t="s">
        <v>85</v>
      </c>
      <c r="C21" s="1"/>
      <c r="D21" s="1"/>
      <c r="E21" s="1"/>
      <c r="F21" s="1"/>
      <c r="G21" s="1"/>
    </row>
    <row r="22" spans="1:26" ht="15" customHeight="1" x14ac:dyDescent="0.15">
      <c r="A22" s="11" t="s">
        <v>44</v>
      </c>
      <c r="B22" s="11" t="s">
        <v>86</v>
      </c>
      <c r="C22" s="1"/>
      <c r="D22" s="1"/>
      <c r="E22" s="1"/>
      <c r="F22" s="1"/>
      <c r="G22" s="1"/>
    </row>
    <row r="23" spans="1:26" ht="15" customHeight="1" x14ac:dyDescent="0.15">
      <c r="A23" s="11" t="s">
        <v>46</v>
      </c>
      <c r="B23" s="11" t="s">
        <v>87</v>
      </c>
      <c r="C23" s="1"/>
      <c r="D23" s="1"/>
      <c r="E23" s="1"/>
      <c r="F23" s="1"/>
      <c r="G23" s="1"/>
    </row>
    <row r="24" spans="1:26" x14ac:dyDescent="0.15">
      <c r="A24" s="1"/>
      <c r="B24" s="1"/>
      <c r="C24" s="1"/>
      <c r="D24" s="1"/>
      <c r="E24" s="1"/>
      <c r="F24" s="1"/>
      <c r="G24" s="1"/>
    </row>
    <row r="25" spans="1:26" ht="15" customHeight="1" x14ac:dyDescent="0.15">
      <c r="A25" s="11" t="s">
        <v>88</v>
      </c>
      <c r="B25" s="1"/>
      <c r="C25" s="1"/>
      <c r="D25" s="1"/>
      <c r="E25" s="1"/>
      <c r="F25" s="1"/>
      <c r="G25" s="1"/>
    </row>
    <row r="26" spans="1:26" ht="15" customHeight="1" x14ac:dyDescent="0.15">
      <c r="A26" s="6" t="s">
        <v>89</v>
      </c>
      <c r="B26" s="1"/>
      <c r="C26" s="1"/>
      <c r="D26" s="1"/>
      <c r="E26" s="1"/>
      <c r="F26" s="1"/>
      <c r="G26" s="1"/>
    </row>
    <row r="27" spans="1:26" ht="15" customHeight="1" x14ac:dyDescent="0.15">
      <c r="A27" s="11" t="s">
        <v>90</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91</v>
      </c>
      <c r="B28" s="1"/>
      <c r="C28" s="1"/>
      <c r="D28" s="1"/>
      <c r="E28" s="1"/>
      <c r="F28" s="1"/>
      <c r="G28" s="1"/>
    </row>
    <row r="29" spans="1:26" ht="15" customHeight="1" x14ac:dyDescent="0.15">
      <c r="A29" s="6" t="s">
        <v>92</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93</v>
      </c>
      <c r="B30" s="1"/>
      <c r="C30" s="1"/>
      <c r="D30" s="1"/>
      <c r="E30" s="1"/>
      <c r="F30" s="1"/>
      <c r="G30" s="1"/>
    </row>
    <row r="31" spans="1:26" ht="15" customHeight="1" x14ac:dyDescent="0.15">
      <c r="A31" s="6" t="s">
        <v>94</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95</v>
      </c>
      <c r="B32" s="1"/>
      <c r="C32" s="1"/>
      <c r="D32" s="1"/>
      <c r="E32" s="1"/>
      <c r="F32" s="1"/>
      <c r="G32" s="1"/>
    </row>
    <row r="33" spans="1:26" ht="15" customHeight="1" x14ac:dyDescent="0.15">
      <c r="A33" s="6" t="s">
        <v>96</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97</v>
      </c>
      <c r="B34" s="1"/>
      <c r="C34" s="1"/>
      <c r="D34" s="1"/>
      <c r="E34" s="1"/>
      <c r="F34" s="1"/>
      <c r="G34" s="1"/>
    </row>
    <row r="35" spans="1:26" x14ac:dyDescent="0.15">
      <c r="A35" s="1"/>
      <c r="B35" s="1"/>
      <c r="C35" s="1"/>
      <c r="D35" s="1"/>
      <c r="E35" s="1"/>
      <c r="F35" s="1"/>
      <c r="G35" s="1"/>
    </row>
    <row r="36" spans="1:26" ht="15" customHeight="1" x14ac:dyDescent="0.15">
      <c r="A36" s="6" t="s">
        <v>6</v>
      </c>
      <c r="B36" s="1"/>
      <c r="C36" s="1"/>
      <c r="D36" s="1"/>
      <c r="E36" s="1"/>
      <c r="F36" s="1"/>
      <c r="G36" s="1"/>
    </row>
    <row r="37" spans="1:26" ht="15" customHeight="1" x14ac:dyDescent="0.15">
      <c r="A37" s="6" t="s">
        <v>98</v>
      </c>
      <c r="B37" s="1"/>
      <c r="C37" s="1"/>
      <c r="D37" s="1"/>
      <c r="E37" s="1"/>
      <c r="F37" s="1"/>
      <c r="G37" s="1"/>
    </row>
    <row r="38" spans="1:26" ht="15" customHeight="1" x14ac:dyDescent="0.15">
      <c r="A38" s="6" t="s">
        <v>99</v>
      </c>
      <c r="B38" s="1"/>
      <c r="C38" s="1"/>
      <c r="D38" s="1"/>
      <c r="E38" s="1"/>
      <c r="F38" s="1"/>
      <c r="G38" s="1"/>
    </row>
    <row r="39" spans="1:26" ht="15" customHeight="1" x14ac:dyDescent="0.15">
      <c r="A39" s="6" t="s">
        <v>100</v>
      </c>
      <c r="B39" s="1"/>
      <c r="C39" s="1"/>
      <c r="D39" s="1"/>
      <c r="E39" s="1"/>
      <c r="F39" s="1"/>
      <c r="G39" s="1"/>
    </row>
    <row r="40" spans="1:26" ht="15" customHeight="1" x14ac:dyDescent="0.15">
      <c r="A40" s="6" t="s">
        <v>101</v>
      </c>
      <c r="B40" s="1"/>
      <c r="C40" s="1"/>
      <c r="D40" s="1"/>
      <c r="E40" s="1"/>
      <c r="F40" s="1"/>
      <c r="G40" s="1"/>
    </row>
    <row r="41" spans="1:26" x14ac:dyDescent="0.15">
      <c r="A41" s="1"/>
      <c r="B41" s="1"/>
      <c r="C41" s="1"/>
      <c r="D41" s="1"/>
      <c r="E41" s="1"/>
      <c r="F41" s="1"/>
      <c r="G41" s="1"/>
    </row>
    <row r="42" spans="1:26" ht="15" customHeight="1" x14ac:dyDescent="0.15">
      <c r="A42" s="1" t="s">
        <v>102</v>
      </c>
      <c r="B42" s="1"/>
      <c r="C42" s="1"/>
      <c r="D42" s="1"/>
      <c r="E42" s="1"/>
      <c r="F42" s="1"/>
      <c r="G42" s="1"/>
    </row>
    <row r="43" spans="1:26" ht="15" customHeight="1" x14ac:dyDescent="0.15">
      <c r="A43" s="1" t="s">
        <v>103</v>
      </c>
      <c r="B43" s="1"/>
      <c r="C43" s="1"/>
      <c r="D43" s="1"/>
      <c r="E43" s="1"/>
      <c r="F43" s="1"/>
      <c r="G43" s="1"/>
    </row>
    <row r="44" spans="1:26" ht="15" customHeight="1" x14ac:dyDescent="0.15">
      <c r="A44" s="1" t="s">
        <v>104</v>
      </c>
      <c r="B44" s="1"/>
      <c r="C44" s="1"/>
      <c r="D44" s="1"/>
      <c r="E44" s="1"/>
      <c r="F44" s="1"/>
      <c r="G44" s="1"/>
    </row>
    <row r="45" spans="1:26" ht="15" customHeight="1" x14ac:dyDescent="0.15">
      <c r="A45" s="1" t="s">
        <v>105</v>
      </c>
      <c r="B45" s="1"/>
      <c r="C45" s="1"/>
      <c r="D45" s="1"/>
      <c r="E45" s="1"/>
      <c r="F45" s="1"/>
      <c r="G45" s="1"/>
    </row>
    <row r="46" spans="1:26" ht="15" customHeight="1" x14ac:dyDescent="0.15">
      <c r="A46" s="1" t="s">
        <v>106</v>
      </c>
      <c r="B46" s="1"/>
      <c r="C46" s="1"/>
      <c r="D46" s="1"/>
      <c r="E46" s="1"/>
      <c r="F46" s="1"/>
      <c r="G46" s="1"/>
    </row>
    <row r="47" spans="1:26" ht="15" customHeight="1" x14ac:dyDescent="0.15">
      <c r="A47" s="1" t="s">
        <v>107</v>
      </c>
      <c r="B47" s="1"/>
      <c r="C47" s="1"/>
      <c r="D47" s="1"/>
      <c r="E47" s="1"/>
      <c r="F47" s="1"/>
      <c r="G47" s="1"/>
    </row>
    <row r="48" spans="1:26" ht="15" customHeight="1" x14ac:dyDescent="0.15">
      <c r="A48" s="1" t="s">
        <v>108</v>
      </c>
      <c r="B48" s="1"/>
      <c r="C48" s="1"/>
      <c r="D48" s="1"/>
      <c r="E48" s="1"/>
      <c r="F48" s="1"/>
      <c r="G48" s="1"/>
    </row>
    <row r="49" spans="1:7" x14ac:dyDescent="0.15">
      <c r="A49" s="1"/>
      <c r="B49" s="1"/>
      <c r="C49" s="1"/>
      <c r="D49" s="1"/>
      <c r="E49" s="1"/>
      <c r="F49" s="1"/>
      <c r="G49" s="1"/>
    </row>
    <row r="50" spans="1:7" ht="15" customHeight="1" x14ac:dyDescent="0.15">
      <c r="A50" s="1" t="s">
        <v>109</v>
      </c>
      <c r="B50" s="1"/>
      <c r="C50" s="1"/>
      <c r="D50" s="1"/>
      <c r="E50" s="1"/>
      <c r="F50" s="1"/>
      <c r="G50" s="1"/>
    </row>
    <row r="51" spans="1:7" ht="15" customHeight="1" x14ac:dyDescent="0.15">
      <c r="A51" s="1" t="s">
        <v>110</v>
      </c>
      <c r="B51" s="1"/>
      <c r="C51" s="1"/>
      <c r="D51" s="1"/>
      <c r="E51" s="1"/>
      <c r="F51" s="1"/>
      <c r="G51" s="1"/>
    </row>
    <row r="52" spans="1:7" ht="15" customHeight="1" x14ac:dyDescent="0.15">
      <c r="A52" s="1" t="s">
        <v>112</v>
      </c>
      <c r="B52" s="1"/>
      <c r="C52" s="1"/>
      <c r="D52" s="1"/>
      <c r="E52" s="1"/>
      <c r="F52" s="1"/>
      <c r="G52" s="1"/>
    </row>
    <row r="53" spans="1:7" ht="15" customHeight="1" x14ac:dyDescent="0.15">
      <c r="A53" s="1" t="s">
        <v>113</v>
      </c>
      <c r="B53" s="1"/>
      <c r="C53" s="1"/>
      <c r="D53" s="1"/>
      <c r="E53" s="1"/>
      <c r="F53" s="1"/>
      <c r="G53" s="1"/>
    </row>
    <row r="54" spans="1:7" ht="15" customHeight="1" x14ac:dyDescent="0.15">
      <c r="A54" s="1" t="s">
        <v>114</v>
      </c>
      <c r="B54" s="1"/>
      <c r="C54" s="1"/>
      <c r="D54" s="1"/>
      <c r="E54" s="1"/>
      <c r="F54" s="1"/>
      <c r="G54" s="1"/>
    </row>
    <row r="55" spans="1:7" ht="15" customHeight="1" x14ac:dyDescent="0.15">
      <c r="A55" s="1" t="s">
        <v>115</v>
      </c>
      <c r="B55" s="1"/>
      <c r="C55" s="1"/>
      <c r="D55" s="1"/>
      <c r="E55" s="1"/>
      <c r="F55" s="1"/>
      <c r="G55" s="1"/>
    </row>
    <row r="56" spans="1:7" ht="15" customHeight="1" x14ac:dyDescent="0.15">
      <c r="A56" s="1" t="s">
        <v>116</v>
      </c>
      <c r="B56" s="1"/>
      <c r="C56" s="1"/>
      <c r="D56" s="1"/>
      <c r="E56" s="1"/>
      <c r="F56" s="1"/>
      <c r="G56" s="1"/>
    </row>
    <row r="57" spans="1:7" ht="15" customHeight="1" x14ac:dyDescent="0.15">
      <c r="A57" s="1" t="s">
        <v>117</v>
      </c>
      <c r="B57" s="1"/>
      <c r="C57" s="1"/>
      <c r="D57" s="1"/>
      <c r="E57" s="1"/>
      <c r="F57" s="1"/>
      <c r="G57" s="1"/>
    </row>
    <row r="58" spans="1:7" ht="15" customHeight="1" x14ac:dyDescent="0.15">
      <c r="A58" s="1" t="s">
        <v>118</v>
      </c>
      <c r="B58" s="1"/>
      <c r="C58" s="1"/>
      <c r="D58" s="1"/>
      <c r="E58" s="1"/>
      <c r="F58" s="1"/>
      <c r="G58" s="1"/>
    </row>
    <row r="59" spans="1:7" ht="15" customHeight="1" x14ac:dyDescent="0.15">
      <c r="A59" s="1" t="s">
        <v>119</v>
      </c>
      <c r="B59" s="1"/>
      <c r="C59" s="1"/>
      <c r="D59" s="1"/>
      <c r="E59" s="1"/>
      <c r="F59" s="1"/>
      <c r="G59" s="1"/>
    </row>
    <row r="60" spans="1:7" ht="15" customHeight="1" x14ac:dyDescent="0.15">
      <c r="A60" s="1" t="s">
        <v>120</v>
      </c>
      <c r="B60" s="1"/>
      <c r="C60" s="1"/>
      <c r="D60" s="1"/>
      <c r="E60" s="1"/>
      <c r="F60" s="1"/>
      <c r="G60" s="1"/>
    </row>
    <row r="61" spans="1:7" ht="15" customHeight="1" x14ac:dyDescent="0.15">
      <c r="A61" s="1" t="s">
        <v>121</v>
      </c>
      <c r="B61" s="1"/>
      <c r="C61" s="1"/>
      <c r="D61" s="1"/>
      <c r="E61" s="1"/>
      <c r="F61" s="1"/>
      <c r="G61" s="1"/>
    </row>
    <row r="62" spans="1:7" ht="15" customHeight="1" x14ac:dyDescent="0.15">
      <c r="A62" s="1" t="s">
        <v>122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ht="17" x14ac:dyDescent="0.2">
      <c r="A70" s="69"/>
      <c r="B70" s="1"/>
      <c r="C70" s="1"/>
      <c r="D70" s="1"/>
      <c r="E70" s="1"/>
      <c r="F70" s="1"/>
      <c r="G70" s="1"/>
    </row>
    <row r="71" spans="1:7" ht="17" x14ac:dyDescent="0.2">
      <c r="A71" s="69"/>
      <c r="B71" s="1"/>
      <c r="C71" s="1"/>
      <c r="D71" s="1"/>
      <c r="E71" s="1"/>
      <c r="F71" s="1"/>
      <c r="G71" s="1"/>
    </row>
    <row r="72" spans="1:7" ht="17" x14ac:dyDescent="0.2">
      <c r="A72" s="69"/>
      <c r="B72" s="1"/>
      <c r="C72" s="1"/>
      <c r="D72" s="1"/>
      <c r="E72" s="1"/>
      <c r="F72" s="1"/>
      <c r="G72" s="1"/>
    </row>
    <row r="73" spans="1:7" ht="17" x14ac:dyDescent="0.2">
      <c r="A73" s="69"/>
      <c r="B73" s="1"/>
      <c r="C73" s="1"/>
      <c r="D73" s="1"/>
      <c r="E73" s="1"/>
      <c r="F73" s="1"/>
      <c r="G73" s="1"/>
    </row>
    <row r="74" spans="1:7" ht="17" x14ac:dyDescent="0.2">
      <c r="A74" s="69"/>
      <c r="B74" s="1"/>
      <c r="C74" s="1"/>
      <c r="D74" s="1"/>
      <c r="E74" s="1"/>
      <c r="F74" s="1"/>
      <c r="G74" s="1"/>
    </row>
    <row r="75" spans="1:7" ht="17" x14ac:dyDescent="0.2">
      <c r="A75" s="69"/>
      <c r="B75" s="1"/>
      <c r="C75" s="1"/>
      <c r="D75" s="1"/>
      <c r="E75" s="1"/>
      <c r="F75" s="1"/>
      <c r="G75" s="1"/>
    </row>
    <row r="76" spans="1:7" ht="17" x14ac:dyDescent="0.2">
      <c r="A76" s="69"/>
      <c r="B76" s="1"/>
      <c r="C76" s="1"/>
      <c r="D76" s="1"/>
      <c r="E76" s="1"/>
      <c r="F76" s="1"/>
      <c r="G76" s="1"/>
    </row>
    <row r="77" spans="1:7" ht="17" x14ac:dyDescent="0.2">
      <c r="A77" s="69"/>
      <c r="B77" s="1"/>
      <c r="C77" s="1"/>
      <c r="D77" s="1"/>
      <c r="E77" s="1"/>
      <c r="F77" s="1"/>
      <c r="G77" s="1"/>
    </row>
    <row r="78" spans="1:7" ht="17" x14ac:dyDescent="0.2">
      <c r="A78" s="69"/>
      <c r="B78" s="1"/>
      <c r="C78" s="1"/>
      <c r="D78" s="1"/>
      <c r="E78" s="1"/>
      <c r="F78" s="1"/>
      <c r="G78" s="1"/>
    </row>
    <row r="79" spans="1:7" ht="17" x14ac:dyDescent="0.2">
      <c r="A79" s="69"/>
      <c r="B79" s="1"/>
      <c r="C79" s="1"/>
      <c r="D79" s="1"/>
      <c r="E79" s="1"/>
      <c r="F79" s="1"/>
      <c r="G79" s="1"/>
    </row>
    <row r="80" spans="1:7" ht="17" x14ac:dyDescent="0.2">
      <c r="A80" s="69"/>
      <c r="B80" s="1"/>
      <c r="C80" s="1"/>
      <c r="D80" s="1"/>
      <c r="E80" s="1"/>
      <c r="F80" s="1"/>
      <c r="G80" s="1"/>
    </row>
    <row r="81" spans="1:7" ht="17" x14ac:dyDescent="0.2">
      <c r="A81" s="69"/>
      <c r="B81" s="1"/>
      <c r="C81" s="1"/>
      <c r="D81" s="1"/>
      <c r="E81" s="1"/>
      <c r="F81" s="1"/>
      <c r="G81" s="1"/>
    </row>
    <row r="82" spans="1:7" ht="17" x14ac:dyDescent="0.2">
      <c r="A82" s="69"/>
      <c r="B82" s="1"/>
      <c r="C82" s="1"/>
      <c r="D82" s="1"/>
      <c r="E82" s="1"/>
      <c r="F82" s="1"/>
      <c r="G82" s="1"/>
    </row>
    <row r="83" spans="1:7" ht="17" x14ac:dyDescent="0.2">
      <c r="A83" s="69"/>
      <c r="B83" s="1"/>
      <c r="C83" s="1"/>
      <c r="D83" s="1"/>
      <c r="E83" s="1"/>
      <c r="F83" s="1"/>
      <c r="G83" s="1"/>
    </row>
    <row r="84" spans="1:7" ht="17" x14ac:dyDescent="0.2">
      <c r="A84" s="69"/>
      <c r="B84" s="1"/>
      <c r="C84" s="1"/>
      <c r="D84" s="1"/>
      <c r="E84" s="1"/>
      <c r="F84" s="1"/>
      <c r="G84" s="1"/>
    </row>
    <row r="85" spans="1:7" ht="17" x14ac:dyDescent="0.2">
      <c r="A85" s="69"/>
      <c r="B85" s="1"/>
      <c r="C85" s="1"/>
      <c r="D85" s="1"/>
      <c r="E85" s="1"/>
      <c r="F85" s="1"/>
      <c r="G85" s="1"/>
    </row>
    <row r="86" spans="1:7" ht="17" x14ac:dyDescent="0.2">
      <c r="A86" s="69"/>
      <c r="B86" s="1"/>
      <c r="C86" s="1"/>
      <c r="D86" s="1"/>
      <c r="E86" s="1"/>
      <c r="F86" s="1"/>
      <c r="G86" s="1"/>
    </row>
    <row r="87" spans="1:7" ht="17" x14ac:dyDescent="0.2">
      <c r="A87" s="69"/>
      <c r="B87" s="1"/>
      <c r="C87" s="1"/>
      <c r="D87" s="1"/>
      <c r="E87" s="1"/>
      <c r="F87" s="1"/>
      <c r="G87" s="1"/>
    </row>
    <row r="88" spans="1:7" ht="17" x14ac:dyDescent="0.2">
      <c r="A88" s="69"/>
      <c r="B88" s="1"/>
      <c r="C88" s="1"/>
      <c r="D88" s="1"/>
      <c r="E88" s="1"/>
      <c r="F88" s="1"/>
      <c r="G88" s="1"/>
    </row>
    <row r="89" spans="1:7" ht="17" x14ac:dyDescent="0.2">
      <c r="A89" s="69"/>
      <c r="B89" s="1"/>
      <c r="C89" s="1"/>
      <c r="D89" s="1"/>
      <c r="E89" s="1"/>
      <c r="F89" s="1"/>
      <c r="G89" s="1"/>
    </row>
    <row r="90" spans="1:7" ht="17" x14ac:dyDescent="0.2">
      <c r="A90" s="69"/>
      <c r="B90" s="1"/>
      <c r="C90" s="1"/>
      <c r="D90" s="1"/>
      <c r="E90" s="1"/>
      <c r="F90" s="1"/>
      <c r="G90" s="1"/>
    </row>
    <row r="91" spans="1:7" ht="17" x14ac:dyDescent="0.2">
      <c r="A91" s="69"/>
      <c r="B91" s="1"/>
      <c r="C91" s="1"/>
      <c r="D91" s="1"/>
      <c r="E91" s="1"/>
      <c r="F91" s="1"/>
      <c r="G91" s="1"/>
    </row>
    <row r="92" spans="1:7" ht="17" x14ac:dyDescent="0.2">
      <c r="A92" s="69"/>
      <c r="B92" s="1"/>
      <c r="C92" s="1"/>
      <c r="D92" s="1"/>
      <c r="E92" s="1"/>
      <c r="F92" s="1"/>
      <c r="G92" s="1"/>
    </row>
    <row r="93" spans="1:7" ht="17" x14ac:dyDescent="0.2">
      <c r="A93" s="69"/>
      <c r="B93" s="1"/>
      <c r="C93" s="1"/>
      <c r="D93" s="1"/>
      <c r="E93" s="1"/>
      <c r="F93" s="1"/>
      <c r="G93" s="1"/>
    </row>
    <row r="94" spans="1:7" ht="17" x14ac:dyDescent="0.2">
      <c r="A94" s="69"/>
      <c r="B94" s="1"/>
      <c r="C94" s="1"/>
      <c r="D94" s="1"/>
      <c r="E94" s="1"/>
      <c r="F94" s="1"/>
      <c r="G94" s="1"/>
    </row>
    <row r="95" spans="1:7" ht="17" x14ac:dyDescent="0.2">
      <c r="A95" s="69"/>
      <c r="B95" s="1"/>
      <c r="C95" s="1"/>
      <c r="D95" s="1"/>
      <c r="E95" s="1"/>
      <c r="F95" s="1"/>
      <c r="G95" s="1"/>
    </row>
    <row r="96" spans="1:7" ht="17" x14ac:dyDescent="0.2">
      <c r="A96" s="69"/>
      <c r="B96" s="1"/>
      <c r="C96" s="1"/>
      <c r="D96" s="1"/>
      <c r="E96" s="1"/>
      <c r="F96" s="1"/>
      <c r="G96" s="1"/>
    </row>
    <row r="97" spans="1:7" ht="17" x14ac:dyDescent="0.2">
      <c r="A97" s="69"/>
      <c r="B97" s="1"/>
      <c r="C97" s="1"/>
      <c r="D97" s="1"/>
      <c r="E97" s="1"/>
      <c r="F97" s="1"/>
      <c r="G97" s="1"/>
    </row>
    <row r="98" spans="1:7" ht="17" x14ac:dyDescent="0.2">
      <c r="A98" s="69"/>
      <c r="B98" s="1"/>
      <c r="C98" s="1"/>
      <c r="D98" s="1"/>
      <c r="E98" s="1"/>
      <c r="F98" s="1"/>
      <c r="G98" s="1"/>
    </row>
    <row r="99" spans="1:7" ht="17" x14ac:dyDescent="0.2">
      <c r="A99" s="69"/>
      <c r="B99" s="1"/>
      <c r="C99" s="1"/>
      <c r="D99" s="1"/>
      <c r="E99" s="1"/>
      <c r="F99" s="1"/>
      <c r="G99" s="1"/>
    </row>
    <row r="100" spans="1:7" ht="17" x14ac:dyDescent="0.2">
      <c r="A100" s="69"/>
      <c r="B100" s="1"/>
      <c r="C100" s="1"/>
      <c r="D100" s="1"/>
      <c r="E100" s="1"/>
      <c r="F100" s="1"/>
      <c r="G100" s="1"/>
    </row>
    <row r="101" spans="1:7" ht="17" x14ac:dyDescent="0.2">
      <c r="A101" s="69"/>
      <c r="B101" s="1"/>
      <c r="C101" s="1"/>
      <c r="D101" s="1"/>
      <c r="E101" s="1"/>
      <c r="F101" s="1"/>
      <c r="G101" s="1"/>
    </row>
    <row r="102" spans="1:7" ht="17" x14ac:dyDescent="0.2">
      <c r="A102" s="69"/>
      <c r="B102" s="1"/>
      <c r="C102" s="1"/>
      <c r="D102" s="1"/>
      <c r="E102" s="1"/>
      <c r="F102" s="1"/>
      <c r="G102" s="1"/>
    </row>
    <row r="103" spans="1:7" ht="17" x14ac:dyDescent="0.2">
      <c r="A103" s="69"/>
      <c r="B103" s="1"/>
      <c r="C103" s="1"/>
      <c r="D103" s="1"/>
      <c r="E103" s="1"/>
      <c r="F103" s="1"/>
      <c r="G103" s="1"/>
    </row>
    <row r="104" spans="1:7" ht="17" x14ac:dyDescent="0.2">
      <c r="A104" s="69"/>
      <c r="B104" s="1"/>
      <c r="C104" s="1"/>
      <c r="D104" s="1"/>
      <c r="E104" s="1"/>
      <c r="F104" s="1"/>
      <c r="G104" s="1"/>
    </row>
    <row r="105" spans="1:7" ht="17" x14ac:dyDescent="0.2">
      <c r="A105" s="69"/>
      <c r="B105" s="1"/>
      <c r="C105" s="1"/>
      <c r="D105" s="1"/>
      <c r="E105" s="1"/>
      <c r="F105" s="1"/>
      <c r="G105" s="1"/>
    </row>
    <row r="106" spans="1:7" ht="17" x14ac:dyDescent="0.2">
      <c r="A106" s="69"/>
      <c r="B106" s="1"/>
      <c r="C106" s="1"/>
      <c r="D106" s="1"/>
      <c r="E106" s="1"/>
      <c r="F106" s="1"/>
      <c r="G106" s="1"/>
    </row>
    <row r="107" spans="1:7" ht="17" x14ac:dyDescent="0.2">
      <c r="A107" s="69"/>
      <c r="B107" s="1"/>
      <c r="C107" s="1"/>
      <c r="D107" s="1"/>
      <c r="E107" s="1"/>
      <c r="F107" s="1"/>
      <c r="G107" s="1"/>
    </row>
    <row r="108" spans="1:7" ht="17" x14ac:dyDescent="0.2">
      <c r="A108" s="69"/>
      <c r="B108" s="1"/>
      <c r="C108" s="1"/>
      <c r="D108" s="1"/>
      <c r="E108" s="1"/>
      <c r="F108" s="1"/>
      <c r="G108" s="1"/>
    </row>
    <row r="109" spans="1:7" ht="17" x14ac:dyDescent="0.2">
      <c r="A109" s="69"/>
      <c r="B109" s="1"/>
      <c r="C109" s="1"/>
      <c r="D109" s="1"/>
      <c r="E109" s="1"/>
      <c r="F109" s="1"/>
      <c r="G109" s="1"/>
    </row>
    <row r="110" spans="1:7" ht="17" x14ac:dyDescent="0.2">
      <c r="A110" s="69"/>
      <c r="B110" s="1"/>
      <c r="C110" s="1"/>
      <c r="D110" s="1"/>
      <c r="E110" s="1"/>
      <c r="F110" s="1"/>
      <c r="G110" s="1"/>
    </row>
    <row r="111" spans="1:7" ht="17" x14ac:dyDescent="0.2">
      <c r="A111" s="69"/>
      <c r="B111" s="1"/>
      <c r="C111" s="1"/>
      <c r="D111" s="1"/>
      <c r="E111" s="1"/>
      <c r="F111" s="1"/>
      <c r="G111" s="1"/>
    </row>
    <row r="112" spans="1:7" ht="17" x14ac:dyDescent="0.2">
      <c r="A112" s="69"/>
      <c r="B112" s="1"/>
      <c r="C112" s="1"/>
      <c r="D112" s="1"/>
      <c r="E112" s="1"/>
      <c r="F112" s="1"/>
      <c r="G112" s="1"/>
    </row>
    <row r="113" spans="1:7" ht="17" x14ac:dyDescent="0.2">
      <c r="A113" s="69"/>
      <c r="B113" s="1"/>
      <c r="C113" s="1"/>
      <c r="D113" s="1"/>
      <c r="E113" s="1"/>
      <c r="F113" s="1"/>
      <c r="G113" s="1"/>
    </row>
    <row r="114" spans="1:7" ht="17" x14ac:dyDescent="0.2">
      <c r="A114" s="69"/>
      <c r="B114" s="1"/>
      <c r="C114" s="1"/>
      <c r="D114" s="1"/>
      <c r="E114" s="1"/>
      <c r="F114" s="1"/>
      <c r="G114" s="1"/>
    </row>
    <row r="115" spans="1:7" ht="17" x14ac:dyDescent="0.2">
      <c r="A115" s="69"/>
      <c r="B115" s="1"/>
      <c r="C115" s="1"/>
      <c r="D115" s="1"/>
      <c r="E115" s="1"/>
      <c r="F115" s="1"/>
      <c r="G115" s="1"/>
    </row>
    <row r="116" spans="1:7" ht="17" x14ac:dyDescent="0.2">
      <c r="A116" s="69"/>
      <c r="B116" s="1"/>
      <c r="C116" s="1"/>
      <c r="D116" s="1"/>
      <c r="E116" s="1"/>
      <c r="F116" s="1"/>
      <c r="G116" s="1"/>
    </row>
    <row r="117" spans="1:7" ht="17" x14ac:dyDescent="0.2">
      <c r="A117" s="69"/>
      <c r="B117" s="1"/>
      <c r="C117" s="1"/>
      <c r="D117" s="1"/>
      <c r="E117" s="1"/>
      <c r="F117" s="1"/>
      <c r="G117" s="1"/>
    </row>
    <row r="118" spans="1:7" ht="17" x14ac:dyDescent="0.2">
      <c r="A118" s="69"/>
      <c r="B118" s="1"/>
      <c r="C118" s="1"/>
      <c r="D118" s="1"/>
      <c r="E118" s="1"/>
      <c r="F118" s="1"/>
      <c r="G118" s="1"/>
    </row>
    <row r="119" spans="1:7" ht="17" x14ac:dyDescent="0.2">
      <c r="A119" s="69"/>
      <c r="B119" s="1"/>
      <c r="C119" s="1"/>
      <c r="D119" s="1"/>
      <c r="E119" s="1"/>
      <c r="F119" s="1"/>
      <c r="G119" s="1"/>
    </row>
    <row r="120" spans="1:7" ht="17" x14ac:dyDescent="0.2">
      <c r="A120" s="69"/>
      <c r="B120" s="1"/>
      <c r="C120" s="1"/>
      <c r="D120" s="1"/>
      <c r="E120" s="1"/>
      <c r="F120" s="1"/>
      <c r="G120" s="1"/>
    </row>
    <row r="121" spans="1:7" ht="17" x14ac:dyDescent="0.2">
      <c r="A121" s="69"/>
      <c r="B121" s="1"/>
      <c r="C121" s="1"/>
      <c r="D121" s="1"/>
      <c r="E121" s="1"/>
      <c r="F121" s="1"/>
      <c r="G121" s="1"/>
    </row>
    <row r="122" spans="1:7" ht="17" x14ac:dyDescent="0.2">
      <c r="A122" s="69"/>
      <c r="B122" s="1"/>
      <c r="C122" s="1"/>
      <c r="D122" s="1"/>
      <c r="E122" s="1"/>
      <c r="F122" s="1"/>
      <c r="G122" s="1"/>
    </row>
    <row r="123" spans="1:7" ht="17" x14ac:dyDescent="0.2">
      <c r="A123" s="69"/>
      <c r="B123" s="1"/>
      <c r="C123" s="1"/>
      <c r="D123" s="1"/>
      <c r="E123" s="1"/>
      <c r="F123" s="1"/>
      <c r="G123" s="1"/>
    </row>
    <row r="124" spans="1:7" ht="17" x14ac:dyDescent="0.2">
      <c r="A124" s="69"/>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opLeftCell="C1" workbookViewId="0">
      <selection activeCell="E27" sqref="E27"/>
    </sheetView>
  </sheetViews>
  <sheetFormatPr baseColWidth="12" defaultColWidth="13.5" defaultRowHeight="15" customHeight="1" x14ac:dyDescent="0.15"/>
  <cols>
    <col min="1" max="1" width="1.83203125" customWidth="1"/>
    <col min="2" max="2" width="7.1640625" customWidth="1"/>
    <col min="3" max="3" width="12.33203125" customWidth="1"/>
    <col min="4" max="4" width="36.83203125" customWidth="1"/>
    <col min="5" max="5" width="16.5" customWidth="1"/>
    <col min="6" max="6" width="6.6640625" customWidth="1"/>
    <col min="7" max="7" width="14" customWidth="1"/>
    <col min="8" max="8" width="12" customWidth="1"/>
    <col min="9" max="9" width="8.1640625" customWidth="1"/>
    <col min="10" max="10" width="12.5" customWidth="1"/>
    <col min="11" max="11" width="10.6640625" customWidth="1"/>
    <col min="12" max="12" width="10.83203125" customWidth="1"/>
    <col min="13" max="13" width="8.83203125" customWidth="1"/>
    <col min="14" max="14" width="8.6640625" customWidth="1"/>
    <col min="15" max="15" width="16.6640625" customWidth="1"/>
    <col min="16" max="16" width="58.33203125" customWidth="1"/>
    <col min="17" max="17" width="71.332031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148" t="s">
        <v>143</v>
      </c>
      <c r="C2" s="115"/>
      <c r="D2" s="115"/>
      <c r="E2" s="115"/>
      <c r="F2" s="115"/>
      <c r="G2" s="115"/>
      <c r="H2" s="115"/>
      <c r="I2" s="115"/>
      <c r="J2" s="115"/>
      <c r="K2" s="115"/>
      <c r="L2" s="115"/>
      <c r="M2" s="115"/>
      <c r="N2" s="115"/>
      <c r="O2" s="115"/>
      <c r="P2" s="15"/>
      <c r="Q2" s="15"/>
      <c r="R2" s="13"/>
      <c r="S2" s="13"/>
      <c r="T2" s="13"/>
      <c r="U2" s="13"/>
      <c r="V2" s="13"/>
      <c r="W2" s="13"/>
      <c r="X2" s="13"/>
      <c r="Y2" s="13"/>
      <c r="Z2" s="13"/>
    </row>
    <row r="3" spans="1:26" ht="22.5" customHeight="1" x14ac:dyDescent="0.15">
      <c r="A3" s="13"/>
      <c r="B3" s="72" t="s">
        <v>148</v>
      </c>
      <c r="C3" s="72" t="s">
        <v>149</v>
      </c>
      <c r="D3" s="72" t="s">
        <v>5</v>
      </c>
      <c r="E3" s="72" t="s">
        <v>150</v>
      </c>
      <c r="F3" s="72" t="s">
        <v>151</v>
      </c>
      <c r="G3" s="72" t="s">
        <v>152</v>
      </c>
      <c r="H3" s="72" t="s">
        <v>153</v>
      </c>
      <c r="I3" s="72" t="s">
        <v>154</v>
      </c>
      <c r="J3" s="72" t="s">
        <v>155</v>
      </c>
      <c r="K3" s="72" t="s">
        <v>156</v>
      </c>
      <c r="L3" s="72" t="s">
        <v>157</v>
      </c>
      <c r="M3" s="72" t="s">
        <v>158</v>
      </c>
      <c r="N3" s="72" t="s">
        <v>159</v>
      </c>
      <c r="O3" s="72" t="s">
        <v>160</v>
      </c>
      <c r="P3" s="72" t="s">
        <v>161</v>
      </c>
      <c r="Q3" s="72" t="s">
        <v>162</v>
      </c>
      <c r="R3" s="13"/>
      <c r="S3" s="13"/>
      <c r="T3" s="13"/>
      <c r="U3" s="13"/>
      <c r="V3" s="13"/>
      <c r="W3" s="13"/>
      <c r="X3" s="13"/>
      <c r="Y3" s="13"/>
      <c r="Z3" s="13"/>
    </row>
    <row r="4" spans="1:26" ht="22.5" customHeight="1" x14ac:dyDescent="0.3">
      <c r="A4" s="13"/>
      <c r="B4" s="73">
        <v>3</v>
      </c>
      <c r="C4" s="74">
        <v>394</v>
      </c>
      <c r="D4" s="74" t="s">
        <v>268</v>
      </c>
      <c r="E4" s="74" t="s">
        <v>269</v>
      </c>
      <c r="F4" s="74">
        <v>30</v>
      </c>
      <c r="G4" s="74">
        <v>60</v>
      </c>
      <c r="H4" s="74">
        <v>4097</v>
      </c>
      <c r="I4" s="74"/>
      <c r="J4" s="74">
        <v>3466</v>
      </c>
      <c r="K4" s="74"/>
      <c r="L4" s="74">
        <v>1488</v>
      </c>
      <c r="M4" s="74"/>
      <c r="N4" s="74">
        <v>0</v>
      </c>
      <c r="O4" s="151">
        <v>16404</v>
      </c>
      <c r="P4" s="74" t="s">
        <v>270</v>
      </c>
      <c r="Q4" s="74" t="s">
        <v>271</v>
      </c>
      <c r="R4" s="13"/>
      <c r="S4" s="13"/>
      <c r="T4" s="13"/>
      <c r="U4" s="13"/>
      <c r="V4" s="13"/>
      <c r="W4" s="13"/>
      <c r="X4" s="13"/>
      <c r="Y4" s="13"/>
      <c r="Z4" s="13"/>
    </row>
    <row r="5" spans="1:26" ht="22.5" customHeight="1" x14ac:dyDescent="0.3">
      <c r="A5" s="13"/>
      <c r="B5" s="73">
        <v>1</v>
      </c>
      <c r="C5" s="74">
        <v>478</v>
      </c>
      <c r="D5" s="74" t="s">
        <v>272</v>
      </c>
      <c r="E5" s="74" t="s">
        <v>269</v>
      </c>
      <c r="F5" s="74">
        <v>30</v>
      </c>
      <c r="G5" s="74">
        <v>60</v>
      </c>
      <c r="H5" s="74">
        <v>3321</v>
      </c>
      <c r="I5" s="74"/>
      <c r="J5" s="74">
        <v>1680</v>
      </c>
      <c r="K5" s="74"/>
      <c r="L5" s="74">
        <v>3265</v>
      </c>
      <c r="M5" s="74"/>
      <c r="N5" s="74">
        <v>0</v>
      </c>
      <c r="O5" s="151"/>
      <c r="P5" s="74" t="s">
        <v>273</v>
      </c>
      <c r="Q5" s="74" t="s">
        <v>274</v>
      </c>
      <c r="R5" s="13"/>
      <c r="S5" s="13"/>
      <c r="T5" s="13"/>
      <c r="U5" s="13"/>
      <c r="V5" s="13"/>
      <c r="W5" s="13"/>
      <c r="X5" s="13"/>
      <c r="Y5" s="13"/>
      <c r="Z5" s="13"/>
    </row>
    <row r="6" spans="1:26" ht="22.5" customHeight="1" x14ac:dyDescent="0.3">
      <c r="A6" s="13"/>
      <c r="B6" s="73">
        <v>1</v>
      </c>
      <c r="C6" s="74">
        <v>561</v>
      </c>
      <c r="D6" s="74" t="s">
        <v>275</v>
      </c>
      <c r="E6" s="74" t="s">
        <v>276</v>
      </c>
      <c r="F6" s="74">
        <v>26</v>
      </c>
      <c r="G6" s="74">
        <v>60</v>
      </c>
      <c r="H6" s="74">
        <v>4523</v>
      </c>
      <c r="I6" s="74"/>
      <c r="J6" s="74">
        <v>3105</v>
      </c>
      <c r="K6" s="74"/>
      <c r="L6" s="74">
        <v>1409</v>
      </c>
      <c r="M6" s="74"/>
      <c r="N6" s="74">
        <v>0</v>
      </c>
      <c r="O6" s="151"/>
      <c r="P6" s="74" t="s">
        <v>202</v>
      </c>
      <c r="Q6" s="74" t="s">
        <v>277</v>
      </c>
      <c r="R6" s="13"/>
      <c r="S6" s="13"/>
      <c r="T6" s="13"/>
      <c r="U6" s="13"/>
      <c r="V6" s="13"/>
      <c r="W6" s="13"/>
      <c r="X6" s="13"/>
      <c r="Y6" s="13"/>
      <c r="Z6" s="13"/>
    </row>
    <row r="7" spans="1:26" ht="22.5" customHeight="1" x14ac:dyDescent="0.3">
      <c r="A7" s="13"/>
      <c r="B7" s="73" t="s">
        <v>283</v>
      </c>
      <c r="C7" s="74">
        <v>1028</v>
      </c>
      <c r="D7" s="74" t="s">
        <v>278</v>
      </c>
      <c r="E7" s="74" t="s">
        <v>279</v>
      </c>
      <c r="F7" s="74">
        <v>35</v>
      </c>
      <c r="G7" s="74">
        <v>80</v>
      </c>
      <c r="H7" s="74">
        <v>4463</v>
      </c>
      <c r="I7" s="74"/>
      <c r="J7" s="74">
        <v>3318</v>
      </c>
      <c r="K7" s="74"/>
      <c r="L7" s="74">
        <v>2287</v>
      </c>
      <c r="M7" s="74"/>
      <c r="N7" s="74">
        <v>0</v>
      </c>
      <c r="O7" s="151"/>
      <c r="P7" s="74" t="s">
        <v>280</v>
      </c>
      <c r="Q7" s="74" t="s">
        <v>281</v>
      </c>
      <c r="R7" s="13"/>
      <c r="S7" s="13"/>
      <c r="T7" s="13"/>
      <c r="U7" s="13"/>
      <c r="V7" s="13"/>
      <c r="W7" s="13"/>
      <c r="X7" s="13"/>
      <c r="Y7" s="13"/>
      <c r="Z7" s="13"/>
    </row>
    <row r="8" spans="1:26" ht="22.5" customHeight="1" x14ac:dyDescent="0.15">
      <c r="A8" s="13"/>
      <c r="B8" s="13"/>
      <c r="C8" s="19"/>
      <c r="D8" s="19"/>
      <c r="E8" s="21" t="s">
        <v>168</v>
      </c>
      <c r="F8" s="71">
        <f>SUM(F4:F7)</f>
        <v>121</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19"/>
      <c r="D9" s="19"/>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5" t="s">
        <v>170</v>
      </c>
      <c r="C10" s="15"/>
      <c r="D10" s="15"/>
      <c r="E10" s="15" t="s">
        <v>171</v>
      </c>
      <c r="F10" s="15"/>
      <c r="G10" s="15"/>
      <c r="H10" s="15"/>
      <c r="I10" s="15"/>
      <c r="J10" s="15"/>
      <c r="K10" s="15"/>
      <c r="L10" s="15"/>
      <c r="M10" s="15"/>
      <c r="N10" s="15"/>
      <c r="O10" s="13"/>
      <c r="P10" s="15" t="s">
        <v>172</v>
      </c>
      <c r="Q10" s="15"/>
      <c r="R10" s="13"/>
      <c r="S10" s="13"/>
      <c r="T10" s="13"/>
      <c r="U10" s="13"/>
      <c r="V10" s="13"/>
      <c r="W10" s="13"/>
      <c r="X10" s="13"/>
      <c r="Y10" s="13"/>
      <c r="Z10" s="13"/>
    </row>
    <row r="11" spans="1:26" ht="22.5" customHeight="1" x14ac:dyDescent="0.15">
      <c r="A11" s="13"/>
      <c r="B11" s="23" t="s">
        <v>173</v>
      </c>
      <c r="C11" s="23" t="s">
        <v>174</v>
      </c>
      <c r="D11" s="24"/>
      <c r="E11" s="150" t="s">
        <v>175</v>
      </c>
      <c r="F11" s="109"/>
      <c r="G11" s="109"/>
      <c r="H11" s="109"/>
      <c r="I11" s="109"/>
      <c r="J11" s="109"/>
      <c r="K11" s="109"/>
      <c r="L11" s="109"/>
      <c r="M11" s="109"/>
      <c r="N11" s="119"/>
      <c r="O11" s="13"/>
      <c r="P11" s="152" t="s">
        <v>297</v>
      </c>
      <c r="Q11" s="153"/>
      <c r="R11" s="13"/>
      <c r="S11" s="13"/>
      <c r="T11" s="13"/>
      <c r="U11" s="13"/>
      <c r="V11" s="13"/>
      <c r="W11" s="13"/>
      <c r="X11" s="13"/>
      <c r="Y11" s="13"/>
      <c r="Z11" s="13"/>
    </row>
    <row r="12" spans="1:26" ht="22.5" customHeight="1" x14ac:dyDescent="0.15">
      <c r="A12" s="13"/>
      <c r="B12" s="27">
        <v>1</v>
      </c>
      <c r="C12" s="27">
        <v>0</v>
      </c>
      <c r="D12" s="28"/>
      <c r="E12" s="149"/>
      <c r="F12" s="109"/>
      <c r="G12" s="109"/>
      <c r="H12" s="109"/>
      <c r="I12" s="109"/>
      <c r="J12" s="109"/>
      <c r="K12" s="109"/>
      <c r="L12" s="109"/>
      <c r="M12" s="109"/>
      <c r="N12" s="119"/>
      <c r="O12" s="13"/>
      <c r="P12" s="123"/>
      <c r="Q12" s="154"/>
      <c r="R12" s="13"/>
      <c r="S12" s="13"/>
      <c r="T12" s="13"/>
      <c r="U12" s="13"/>
      <c r="V12" s="13"/>
      <c r="W12" s="13"/>
      <c r="X12" s="13"/>
      <c r="Y12" s="13"/>
      <c r="Z12" s="13"/>
    </row>
    <row r="13" spans="1:26" ht="22.5" customHeight="1" x14ac:dyDescent="0.15">
      <c r="A13" s="13"/>
      <c r="B13" s="27">
        <v>2</v>
      </c>
      <c r="C13" s="27">
        <v>0</v>
      </c>
      <c r="D13" s="28"/>
      <c r="E13" s="149"/>
      <c r="F13" s="109"/>
      <c r="G13" s="109"/>
      <c r="H13" s="109"/>
      <c r="I13" s="109"/>
      <c r="J13" s="109"/>
      <c r="K13" s="109"/>
      <c r="L13" s="109"/>
      <c r="M13" s="109"/>
      <c r="N13" s="119"/>
      <c r="O13" s="13"/>
      <c r="P13" s="123"/>
      <c r="Q13" s="154"/>
      <c r="R13" s="13"/>
      <c r="S13" s="13"/>
      <c r="T13" s="13"/>
      <c r="U13" s="13"/>
      <c r="V13" s="13"/>
      <c r="W13" s="13"/>
      <c r="X13" s="13"/>
      <c r="Y13" s="13"/>
      <c r="Z13" s="13"/>
    </row>
    <row r="14" spans="1:26" ht="22.5" customHeight="1" x14ac:dyDescent="0.15">
      <c r="A14" s="13"/>
      <c r="B14" s="27">
        <v>3</v>
      </c>
      <c r="C14" s="27">
        <v>0</v>
      </c>
      <c r="D14" s="28"/>
      <c r="E14" s="149"/>
      <c r="F14" s="109"/>
      <c r="G14" s="109"/>
      <c r="H14" s="109"/>
      <c r="I14" s="109"/>
      <c r="J14" s="109"/>
      <c r="K14" s="109"/>
      <c r="L14" s="109"/>
      <c r="M14" s="109"/>
      <c r="N14" s="119"/>
      <c r="O14" s="13"/>
      <c r="P14" s="123"/>
      <c r="Q14" s="154"/>
      <c r="R14" s="13"/>
      <c r="S14" s="13"/>
      <c r="T14" s="13"/>
      <c r="U14" s="13"/>
      <c r="V14" s="13"/>
      <c r="W14" s="13"/>
      <c r="X14" s="13"/>
      <c r="Y14" s="13"/>
      <c r="Z14" s="13"/>
    </row>
    <row r="15" spans="1:26" ht="22.5" customHeight="1" x14ac:dyDescent="0.15">
      <c r="A15" s="13"/>
      <c r="B15" s="27">
        <v>4</v>
      </c>
      <c r="C15" s="27">
        <v>0</v>
      </c>
      <c r="D15" s="28"/>
      <c r="E15" s="149"/>
      <c r="F15" s="109"/>
      <c r="G15" s="109"/>
      <c r="H15" s="109"/>
      <c r="I15" s="109"/>
      <c r="J15" s="109"/>
      <c r="K15" s="109"/>
      <c r="L15" s="109"/>
      <c r="M15" s="109"/>
      <c r="N15" s="119"/>
      <c r="O15" s="13"/>
      <c r="P15" s="123"/>
      <c r="Q15" s="154"/>
      <c r="R15" s="13"/>
      <c r="S15" s="13"/>
      <c r="T15" s="13"/>
      <c r="U15" s="13"/>
      <c r="V15" s="13"/>
      <c r="W15" s="13"/>
      <c r="X15" s="13"/>
      <c r="Y15" s="13"/>
      <c r="Z15" s="13"/>
    </row>
    <row r="16" spans="1:26" ht="308" customHeight="1" x14ac:dyDescent="0.15">
      <c r="A16" s="13"/>
      <c r="B16" s="27" t="s">
        <v>184</v>
      </c>
      <c r="C16" s="27" t="s">
        <v>184</v>
      </c>
      <c r="D16" s="28"/>
      <c r="E16" s="149"/>
      <c r="F16" s="109"/>
      <c r="G16" s="109"/>
      <c r="H16" s="109"/>
      <c r="I16" s="109"/>
      <c r="J16" s="109"/>
      <c r="K16" s="109"/>
      <c r="L16" s="109"/>
      <c r="M16" s="109"/>
      <c r="N16" s="119"/>
      <c r="O16" s="13"/>
      <c r="P16" s="107"/>
      <c r="Q16" s="155"/>
      <c r="R16" s="13"/>
      <c r="S16" s="13"/>
      <c r="T16" s="13"/>
      <c r="U16" s="13"/>
      <c r="V16" s="13"/>
      <c r="W16" s="13"/>
      <c r="X16" s="13"/>
      <c r="Y16" s="13"/>
      <c r="Z16" s="13"/>
    </row>
    <row r="17" spans="1:26" ht="22.5" customHeight="1" x14ac:dyDescent="0.1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21" customHeight="1" x14ac:dyDescent="0.15">
      <c r="A18" s="13"/>
      <c r="B18" s="30" t="s">
        <v>185</v>
      </c>
      <c r="C18" s="30"/>
      <c r="D18" s="30"/>
      <c r="E18" s="30"/>
      <c r="F18" s="30"/>
      <c r="G18" s="30"/>
      <c r="H18" s="30"/>
      <c r="I18" s="30"/>
      <c r="J18" s="30"/>
      <c r="K18" s="30"/>
      <c r="L18" s="30"/>
      <c r="M18" s="30"/>
      <c r="N18" s="30"/>
      <c r="O18" s="14"/>
      <c r="P18" s="13"/>
      <c r="Q18" s="13"/>
      <c r="R18" s="13"/>
      <c r="S18" s="13"/>
      <c r="T18" s="13"/>
      <c r="U18" s="13"/>
      <c r="V18" s="13"/>
      <c r="W18" s="13"/>
      <c r="X18" s="13"/>
      <c r="Y18" s="13"/>
      <c r="Z18" s="13"/>
    </row>
    <row r="19" spans="1:26" ht="21" customHeight="1" x14ac:dyDescent="0.15">
      <c r="A19" s="13"/>
      <c r="B19" s="152" t="s">
        <v>298</v>
      </c>
      <c r="C19" s="153"/>
      <c r="D19" s="153"/>
      <c r="E19" s="153"/>
      <c r="F19" s="153"/>
      <c r="G19" s="153"/>
      <c r="H19" s="153"/>
      <c r="I19" s="153"/>
      <c r="J19" s="153"/>
      <c r="K19" s="153"/>
      <c r="L19" s="153"/>
      <c r="M19" s="153"/>
      <c r="N19" s="156"/>
      <c r="O19" s="13"/>
      <c r="P19" s="13"/>
      <c r="Q19" s="13"/>
      <c r="R19" s="13"/>
      <c r="S19" s="13"/>
      <c r="T19" s="13"/>
      <c r="U19" s="13"/>
      <c r="V19" s="13"/>
      <c r="W19" s="13"/>
      <c r="X19" s="13"/>
      <c r="Y19" s="13"/>
      <c r="Z19" s="13"/>
    </row>
    <row r="20" spans="1:26" ht="21" customHeight="1" x14ac:dyDescent="0.15">
      <c r="A20" s="13"/>
      <c r="B20" s="123"/>
      <c r="C20" s="154"/>
      <c r="D20" s="154"/>
      <c r="E20" s="154"/>
      <c r="F20" s="154"/>
      <c r="G20" s="154"/>
      <c r="H20" s="154"/>
      <c r="I20" s="154"/>
      <c r="J20" s="154"/>
      <c r="K20" s="154"/>
      <c r="L20" s="154"/>
      <c r="M20" s="154"/>
      <c r="N20" s="157"/>
      <c r="O20" s="13"/>
      <c r="P20" s="13"/>
      <c r="Q20" s="13"/>
      <c r="R20" s="13"/>
      <c r="S20" s="13"/>
      <c r="T20" s="13"/>
      <c r="U20" s="13"/>
      <c r="V20" s="13"/>
      <c r="W20" s="13"/>
      <c r="X20" s="13"/>
      <c r="Y20" s="13"/>
      <c r="Z20" s="13"/>
    </row>
    <row r="21" spans="1:26" ht="21" customHeight="1" x14ac:dyDescent="0.15">
      <c r="A21" s="13"/>
      <c r="B21" s="123"/>
      <c r="C21" s="154"/>
      <c r="D21" s="154"/>
      <c r="E21" s="154"/>
      <c r="F21" s="154"/>
      <c r="G21" s="154"/>
      <c r="H21" s="154"/>
      <c r="I21" s="154"/>
      <c r="J21" s="154"/>
      <c r="K21" s="154"/>
      <c r="L21" s="154"/>
      <c r="M21" s="154"/>
      <c r="N21" s="157"/>
      <c r="O21" s="13"/>
      <c r="P21" s="13"/>
      <c r="Q21" s="13"/>
      <c r="R21" s="13"/>
      <c r="S21" s="13"/>
      <c r="T21" s="13"/>
      <c r="U21" s="13"/>
      <c r="V21" s="13"/>
      <c r="W21" s="13"/>
      <c r="X21" s="13"/>
      <c r="Y21" s="13"/>
      <c r="Z21" s="13"/>
    </row>
    <row r="22" spans="1:26" ht="21" customHeight="1" x14ac:dyDescent="0.15">
      <c r="A22" s="13"/>
      <c r="B22" s="123"/>
      <c r="C22" s="154"/>
      <c r="D22" s="154"/>
      <c r="E22" s="154"/>
      <c r="F22" s="154"/>
      <c r="G22" s="154"/>
      <c r="H22" s="154"/>
      <c r="I22" s="154"/>
      <c r="J22" s="154"/>
      <c r="K22" s="154"/>
      <c r="L22" s="154"/>
      <c r="M22" s="154"/>
      <c r="N22" s="157"/>
      <c r="O22" s="13"/>
      <c r="P22" s="13"/>
      <c r="Q22" s="13"/>
      <c r="R22" s="13"/>
      <c r="S22" s="13"/>
      <c r="T22" s="13"/>
      <c r="U22" s="13"/>
      <c r="V22" s="13"/>
      <c r="W22" s="13"/>
      <c r="X22" s="13"/>
      <c r="Y22" s="13"/>
      <c r="Z22" s="13"/>
    </row>
    <row r="23" spans="1:26" ht="21" customHeight="1" x14ac:dyDescent="0.15">
      <c r="A23" s="13"/>
      <c r="B23" s="123"/>
      <c r="C23" s="154"/>
      <c r="D23" s="154"/>
      <c r="E23" s="154"/>
      <c r="F23" s="154"/>
      <c r="G23" s="154"/>
      <c r="H23" s="154"/>
      <c r="I23" s="154"/>
      <c r="J23" s="154"/>
      <c r="K23" s="154"/>
      <c r="L23" s="154"/>
      <c r="M23" s="154"/>
      <c r="N23" s="157"/>
      <c r="O23" s="13"/>
      <c r="P23" s="13"/>
      <c r="Q23" s="13"/>
      <c r="R23" s="13"/>
      <c r="S23" s="13"/>
      <c r="T23" s="13"/>
      <c r="U23" s="13"/>
      <c r="V23" s="13"/>
      <c r="W23" s="13"/>
      <c r="X23" s="13"/>
      <c r="Y23" s="13"/>
      <c r="Z23" s="13"/>
    </row>
    <row r="24" spans="1:26" ht="21" customHeight="1" x14ac:dyDescent="0.15">
      <c r="A24" s="13"/>
      <c r="B24" s="107"/>
      <c r="C24" s="155"/>
      <c r="D24" s="155"/>
      <c r="E24" s="155"/>
      <c r="F24" s="155"/>
      <c r="G24" s="155"/>
      <c r="H24" s="155"/>
      <c r="I24" s="155"/>
      <c r="J24" s="155"/>
      <c r="K24" s="155"/>
      <c r="L24" s="155"/>
      <c r="M24" s="155"/>
      <c r="N24" s="158"/>
      <c r="O24" s="13"/>
      <c r="P24" s="13"/>
      <c r="Q24" s="13"/>
      <c r="R24" s="13"/>
      <c r="S24" s="13"/>
      <c r="T24" s="13"/>
      <c r="U24" s="13"/>
      <c r="V24" s="13"/>
      <c r="W24" s="13"/>
      <c r="X24" s="13"/>
      <c r="Y24" s="13"/>
      <c r="Z24" s="13"/>
    </row>
    <row r="25" spans="1:26" ht="21" customHeight="1" x14ac:dyDescent="0.1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21" customHeight="1" x14ac:dyDescent="0.1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21" customHeight="1" x14ac:dyDescent="0.1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21" customHeight="1" x14ac:dyDescent="0.1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21" customHeight="1" x14ac:dyDescent="0.1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21" customHeight="1" x14ac:dyDescent="0.1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21" customHeight="1" x14ac:dyDescent="0.1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21" customHeight="1" x14ac:dyDescent="0.1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21" customHeight="1" x14ac:dyDescent="0.1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21" customHeight="1" x14ac:dyDescent="0.1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21" customHeight="1" x14ac:dyDescent="0.1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21" customHeight="1" x14ac:dyDescent="0.1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21" customHeight="1" x14ac:dyDescent="0.1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21" customHeight="1" x14ac:dyDescent="0.1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21" customHeight="1" x14ac:dyDescent="0.1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21" customHeight="1" x14ac:dyDescent="0.1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21" customHeight="1" x14ac:dyDescent="0.1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21" customHeight="1" x14ac:dyDescent="0.1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21" customHeight="1" x14ac:dyDescent="0.1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21" customHeight="1" x14ac:dyDescent="0.1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21" customHeight="1" x14ac:dyDescent="0.1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21" customHeight="1" x14ac:dyDescent="0.1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21" customHeight="1" x14ac:dyDescent="0.1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21"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21"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21" customHeight="1" x14ac:dyDescent="0.1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21" customHeight="1" x14ac:dyDescent="0.1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21"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21"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21" customHeight="1" x14ac:dyDescent="0.1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21" customHeight="1" x14ac:dyDescent="0.1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21" customHeight="1" x14ac:dyDescent="0.1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21" customHeight="1" x14ac:dyDescent="0.1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21" customHeight="1" x14ac:dyDescent="0.1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21" customHeight="1" x14ac:dyDescent="0.1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21" customHeight="1" x14ac:dyDescent="0.1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21" customHeight="1" x14ac:dyDescent="0.1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21" customHeight="1" x14ac:dyDescent="0.1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21" customHeight="1" x14ac:dyDescent="0.1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21" customHeight="1" x14ac:dyDescent="0.1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21" customHeight="1" x14ac:dyDescent="0.1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6.5"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6.5"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6.5"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6.5"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6.5"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6.5"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6.5"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6.5"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6.5"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6.5"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6.5"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6.5"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6.5"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6.5"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6.5"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6.5"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6.5"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6.5"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6.5"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6.5"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6.5"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6.5"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6.5"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6.5"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6.5"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6.5"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6.5"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6.5"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6.5"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6.5"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6.5"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6.5"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6.5"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6.5"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6.5"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6.5"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6.5"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6.5"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6.5"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6.5"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6.5"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6.5"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6.5"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6.5"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6.5" customHeight="1"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6.5" customHeight="1"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6.5" customHeight="1"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0">
    <mergeCell ref="P11:Q16"/>
    <mergeCell ref="E13:N13"/>
    <mergeCell ref="E15:N15"/>
    <mergeCell ref="B19:N24"/>
    <mergeCell ref="E16:N16"/>
    <mergeCell ref="B2:O2"/>
    <mergeCell ref="E14:N14"/>
    <mergeCell ref="E12:N12"/>
    <mergeCell ref="E11:N11"/>
    <mergeCell ref="O4:O7"/>
  </mergeCells>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Z985"/>
  <sheetViews>
    <sheetView tabSelected="1" topLeftCell="D1" zoomScale="82" zoomScaleNormal="82" zoomScalePageLayoutView="82" workbookViewId="0">
      <selection activeCell="P19" sqref="P19"/>
    </sheetView>
  </sheetViews>
  <sheetFormatPr baseColWidth="12" defaultColWidth="13.5" defaultRowHeight="15" customHeight="1" x14ac:dyDescent="0.15"/>
  <cols>
    <col min="1" max="1" width="1.83203125" customWidth="1"/>
    <col min="2" max="2" width="7.1640625" customWidth="1"/>
    <col min="3" max="3" width="11" customWidth="1"/>
    <col min="4" max="4" width="35.6640625" customWidth="1"/>
    <col min="5" max="5" width="19.83203125" customWidth="1"/>
    <col min="6" max="6" width="8" customWidth="1"/>
    <col min="7" max="7" width="14" customWidth="1"/>
    <col min="8" max="8" width="11.5" customWidth="1"/>
    <col min="9" max="9" width="8.1640625" customWidth="1"/>
    <col min="10" max="10" width="11.6640625" customWidth="1"/>
    <col min="11" max="11" width="10.6640625" customWidth="1"/>
    <col min="12" max="12" width="12.33203125" customWidth="1"/>
    <col min="13" max="13" width="8.83203125" customWidth="1"/>
    <col min="14" max="14" width="8.6640625" customWidth="1"/>
    <col min="15" max="15" width="13.83203125" customWidth="1"/>
    <col min="16" max="16" width="55" customWidth="1"/>
    <col min="17" max="17" width="66.832031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148" t="s">
        <v>284</v>
      </c>
      <c r="C2" s="115"/>
      <c r="D2" s="115"/>
      <c r="E2" s="115"/>
      <c r="F2" s="115"/>
      <c r="G2" s="115"/>
      <c r="H2" s="115"/>
      <c r="I2" s="115"/>
      <c r="J2" s="115"/>
      <c r="K2" s="115"/>
      <c r="L2" s="115"/>
      <c r="M2" s="115"/>
      <c r="N2" s="115"/>
      <c r="O2" s="115"/>
      <c r="P2" s="15"/>
      <c r="Q2" s="15"/>
      <c r="R2" s="13"/>
      <c r="S2" s="13"/>
      <c r="T2" s="13"/>
      <c r="U2" s="13"/>
      <c r="V2" s="13"/>
      <c r="W2" s="13"/>
      <c r="X2" s="13"/>
      <c r="Y2" s="13"/>
      <c r="Z2" s="13"/>
    </row>
    <row r="3" spans="1:26" ht="22.5" customHeight="1" x14ac:dyDescent="0.15">
      <c r="A3" s="13"/>
      <c r="B3" s="17" t="s">
        <v>148</v>
      </c>
      <c r="C3" s="72" t="s">
        <v>149</v>
      </c>
      <c r="D3" s="72" t="s">
        <v>5</v>
      </c>
      <c r="E3" s="72" t="s">
        <v>150</v>
      </c>
      <c r="F3" s="72" t="s">
        <v>151</v>
      </c>
      <c r="G3" s="72" t="s">
        <v>152</v>
      </c>
      <c r="H3" s="72" t="s">
        <v>153</v>
      </c>
      <c r="I3" s="72" t="s">
        <v>154</v>
      </c>
      <c r="J3" s="72" t="s">
        <v>155</v>
      </c>
      <c r="K3" s="72" t="s">
        <v>156</v>
      </c>
      <c r="L3" s="72" t="s">
        <v>157</v>
      </c>
      <c r="M3" s="72" t="s">
        <v>158</v>
      </c>
      <c r="N3" s="72" t="s">
        <v>159</v>
      </c>
      <c r="O3" s="72" t="s">
        <v>160</v>
      </c>
      <c r="P3" s="72" t="s">
        <v>161</v>
      </c>
      <c r="Q3" s="72" t="s">
        <v>162</v>
      </c>
      <c r="R3" s="13"/>
      <c r="S3" s="13"/>
      <c r="T3" s="13"/>
      <c r="U3" s="13"/>
      <c r="V3" s="13"/>
      <c r="W3" s="13"/>
      <c r="X3" s="13"/>
      <c r="Y3" s="13"/>
      <c r="Z3" s="13"/>
    </row>
    <row r="4" spans="1:26" ht="22.5" customHeight="1" x14ac:dyDescent="0.3">
      <c r="A4" s="13"/>
      <c r="B4" s="73">
        <v>1</v>
      </c>
      <c r="C4" s="74">
        <v>394</v>
      </c>
      <c r="D4" s="74" t="s">
        <v>268</v>
      </c>
      <c r="E4" s="74" t="s">
        <v>269</v>
      </c>
      <c r="F4" s="74">
        <v>30</v>
      </c>
      <c r="G4" s="76">
        <v>40</v>
      </c>
      <c r="H4" s="74">
        <v>3664</v>
      </c>
      <c r="I4" s="74"/>
      <c r="J4" s="74">
        <v>3100</v>
      </c>
      <c r="K4" s="74"/>
      <c r="L4" s="74">
        <v>1331</v>
      </c>
      <c r="M4" s="74"/>
      <c r="N4" s="74">
        <v>0</v>
      </c>
      <c r="O4" s="151">
        <v>14965</v>
      </c>
      <c r="P4" s="74" t="s">
        <v>270</v>
      </c>
      <c r="Q4" s="74" t="s">
        <v>271</v>
      </c>
      <c r="R4" s="13"/>
      <c r="S4" s="13"/>
      <c r="T4" s="13"/>
      <c r="U4" s="13"/>
      <c r="V4" s="13"/>
      <c r="W4" s="13"/>
      <c r="X4" s="13"/>
      <c r="Y4" s="13"/>
      <c r="Z4" s="13"/>
    </row>
    <row r="5" spans="1:26" ht="22.5" customHeight="1" x14ac:dyDescent="0.3">
      <c r="A5" s="13"/>
      <c r="B5" s="75">
        <v>1</v>
      </c>
      <c r="C5" s="74">
        <v>478</v>
      </c>
      <c r="D5" s="74" t="s">
        <v>272</v>
      </c>
      <c r="E5" s="74" t="s">
        <v>269</v>
      </c>
      <c r="F5" s="74">
        <v>30</v>
      </c>
      <c r="G5" s="76">
        <v>40</v>
      </c>
      <c r="H5" s="74">
        <v>2970</v>
      </c>
      <c r="I5" s="74"/>
      <c r="J5" s="74">
        <v>1503</v>
      </c>
      <c r="K5" s="74"/>
      <c r="L5" s="74">
        <v>2920</v>
      </c>
      <c r="M5" s="74"/>
      <c r="N5" s="74">
        <v>0</v>
      </c>
      <c r="O5" s="151"/>
      <c r="P5" s="74" t="s">
        <v>273</v>
      </c>
      <c r="Q5" s="74" t="s">
        <v>274</v>
      </c>
      <c r="R5" s="13"/>
      <c r="S5" s="13"/>
      <c r="T5" s="13"/>
      <c r="U5" s="13"/>
      <c r="V5" s="13"/>
      <c r="W5" s="13"/>
      <c r="X5" s="13"/>
      <c r="Y5" s="13"/>
      <c r="Z5" s="13"/>
    </row>
    <row r="6" spans="1:26" ht="22.5" customHeight="1" x14ac:dyDescent="0.3">
      <c r="A6" s="13"/>
      <c r="B6" s="75">
        <v>1</v>
      </c>
      <c r="C6" s="74">
        <v>561</v>
      </c>
      <c r="D6" s="74" t="s">
        <v>275</v>
      </c>
      <c r="E6" s="74" t="s">
        <v>276</v>
      </c>
      <c r="F6" s="74">
        <v>26</v>
      </c>
      <c r="G6" s="76">
        <v>40</v>
      </c>
      <c r="H6" s="74">
        <v>3868</v>
      </c>
      <c r="I6" s="74"/>
      <c r="J6" s="74">
        <v>2655</v>
      </c>
      <c r="K6" s="74"/>
      <c r="L6" s="74">
        <v>1205</v>
      </c>
      <c r="M6" s="74"/>
      <c r="N6" s="74">
        <v>0</v>
      </c>
      <c r="O6" s="151"/>
      <c r="P6" s="74" t="s">
        <v>202</v>
      </c>
      <c r="Q6" s="74" t="s">
        <v>277</v>
      </c>
      <c r="R6" s="13"/>
      <c r="S6" s="13"/>
      <c r="T6" s="13"/>
      <c r="U6" s="13"/>
      <c r="V6" s="13"/>
      <c r="W6" s="13"/>
      <c r="X6" s="13"/>
      <c r="Y6" s="13"/>
      <c r="Z6" s="13"/>
    </row>
    <row r="7" spans="1:26" ht="22.5" customHeight="1" x14ac:dyDescent="0.3">
      <c r="A7" s="13"/>
      <c r="B7" s="75" t="s">
        <v>282</v>
      </c>
      <c r="C7" s="74">
        <v>1028</v>
      </c>
      <c r="D7" s="74" t="s">
        <v>278</v>
      </c>
      <c r="E7" s="74" t="s">
        <v>279</v>
      </c>
      <c r="F7" s="74">
        <v>35</v>
      </c>
      <c r="G7" s="74">
        <v>80</v>
      </c>
      <c r="H7" s="74">
        <v>4463</v>
      </c>
      <c r="I7" s="74"/>
      <c r="J7" s="74">
        <v>3318</v>
      </c>
      <c r="K7" s="74"/>
      <c r="L7" s="74">
        <v>2287</v>
      </c>
      <c r="M7" s="74"/>
      <c r="N7" s="74">
        <v>0</v>
      </c>
      <c r="O7" s="151"/>
      <c r="P7" s="74" t="s">
        <v>280</v>
      </c>
      <c r="Q7" s="74" t="s">
        <v>281</v>
      </c>
      <c r="R7" s="13"/>
      <c r="S7" s="13"/>
      <c r="T7" s="13"/>
      <c r="U7" s="13"/>
      <c r="V7" s="13"/>
      <c r="W7" s="13"/>
      <c r="X7" s="13"/>
      <c r="Y7" s="13"/>
      <c r="Z7" s="13"/>
    </row>
    <row r="8" spans="1:26" ht="22.5" customHeight="1" x14ac:dyDescent="0.15">
      <c r="A8" s="13"/>
      <c r="B8" s="13"/>
      <c r="C8" s="19"/>
      <c r="D8" s="19"/>
      <c r="E8" s="21" t="s">
        <v>168</v>
      </c>
      <c r="F8" s="70">
        <f>SUM(F4:F7)</f>
        <v>121</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19"/>
      <c r="D9" s="19"/>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5" t="s">
        <v>170</v>
      </c>
      <c r="C10" s="15"/>
      <c r="D10" s="15"/>
      <c r="E10" s="15" t="s">
        <v>171</v>
      </c>
      <c r="F10" s="15"/>
      <c r="G10" s="15"/>
      <c r="H10" s="15"/>
      <c r="I10" s="15"/>
      <c r="J10" s="15"/>
      <c r="K10" s="15"/>
      <c r="L10" s="15"/>
      <c r="M10" s="15"/>
      <c r="N10" s="15"/>
      <c r="O10" s="13"/>
      <c r="P10" s="15" t="s">
        <v>172</v>
      </c>
      <c r="Q10" s="15"/>
      <c r="R10" s="13"/>
      <c r="S10" s="13"/>
      <c r="T10" s="13"/>
      <c r="U10" s="13"/>
      <c r="V10" s="13"/>
      <c r="W10" s="13"/>
      <c r="X10" s="13"/>
      <c r="Y10" s="13"/>
      <c r="Z10" s="13"/>
    </row>
    <row r="11" spans="1:26" ht="22.5" customHeight="1" x14ac:dyDescent="0.15">
      <c r="A11" s="13"/>
      <c r="B11" s="23" t="s">
        <v>173</v>
      </c>
      <c r="C11" s="23" t="s">
        <v>174</v>
      </c>
      <c r="D11" s="24"/>
      <c r="E11" s="150" t="s">
        <v>175</v>
      </c>
      <c r="F11" s="109"/>
      <c r="G11" s="109"/>
      <c r="H11" s="109"/>
      <c r="I11" s="109"/>
      <c r="J11" s="109"/>
      <c r="K11" s="109"/>
      <c r="L11" s="109"/>
      <c r="M11" s="109"/>
      <c r="N11" s="119"/>
      <c r="O11" s="13"/>
      <c r="P11" s="152" t="s">
        <v>299</v>
      </c>
      <c r="Q11" s="153"/>
      <c r="R11" s="13"/>
      <c r="S11" s="13"/>
      <c r="T11" s="13"/>
      <c r="U11" s="13"/>
      <c r="V11" s="13"/>
      <c r="W11" s="13"/>
      <c r="X11" s="13"/>
      <c r="Y11" s="13"/>
      <c r="Z11" s="13"/>
    </row>
    <row r="12" spans="1:26" ht="22.5" customHeight="1" x14ac:dyDescent="0.15">
      <c r="A12" s="13"/>
      <c r="B12" s="27">
        <v>1</v>
      </c>
      <c r="C12" s="27">
        <v>0</v>
      </c>
      <c r="D12" s="28"/>
      <c r="E12" s="149"/>
      <c r="F12" s="109"/>
      <c r="G12" s="109"/>
      <c r="H12" s="109"/>
      <c r="I12" s="109"/>
      <c r="J12" s="109"/>
      <c r="K12" s="109"/>
      <c r="L12" s="109"/>
      <c r="M12" s="109"/>
      <c r="N12" s="119"/>
      <c r="O12" s="13"/>
      <c r="P12" s="123"/>
      <c r="Q12" s="154"/>
      <c r="R12" s="13"/>
      <c r="S12" s="13"/>
      <c r="T12" s="13"/>
      <c r="U12" s="13"/>
      <c r="V12" s="13"/>
      <c r="W12" s="13"/>
      <c r="X12" s="13"/>
      <c r="Y12" s="13"/>
      <c r="Z12" s="13"/>
    </row>
    <row r="13" spans="1:26" ht="22.5" customHeight="1" x14ac:dyDescent="0.15">
      <c r="A13" s="13"/>
      <c r="B13" s="27">
        <v>2</v>
      </c>
      <c r="C13" s="27">
        <v>0</v>
      </c>
      <c r="D13" s="28"/>
      <c r="E13" s="149"/>
      <c r="F13" s="109"/>
      <c r="G13" s="109"/>
      <c r="H13" s="109"/>
      <c r="I13" s="109"/>
      <c r="J13" s="109"/>
      <c r="K13" s="109"/>
      <c r="L13" s="109"/>
      <c r="M13" s="109"/>
      <c r="N13" s="119"/>
      <c r="O13" s="13"/>
      <c r="P13" s="123"/>
      <c r="Q13" s="154"/>
      <c r="R13" s="13"/>
      <c r="S13" s="13"/>
      <c r="T13" s="13"/>
      <c r="U13" s="13"/>
      <c r="V13" s="13"/>
      <c r="W13" s="13"/>
      <c r="X13" s="13"/>
      <c r="Y13" s="13"/>
      <c r="Z13" s="13"/>
    </row>
    <row r="14" spans="1:26" ht="22.5" customHeight="1" x14ac:dyDescent="0.15">
      <c r="A14" s="13"/>
      <c r="B14" s="27">
        <v>3</v>
      </c>
      <c r="C14" s="27">
        <v>0</v>
      </c>
      <c r="D14" s="28"/>
      <c r="E14" s="149"/>
      <c r="F14" s="109"/>
      <c r="G14" s="109"/>
      <c r="H14" s="109"/>
      <c r="I14" s="109"/>
      <c r="J14" s="109"/>
      <c r="K14" s="109"/>
      <c r="L14" s="109"/>
      <c r="M14" s="109"/>
      <c r="N14" s="119"/>
      <c r="O14" s="13"/>
      <c r="P14" s="123"/>
      <c r="Q14" s="154"/>
      <c r="R14" s="13"/>
      <c r="S14" s="13"/>
      <c r="T14" s="13"/>
      <c r="U14" s="13"/>
      <c r="V14" s="13"/>
      <c r="W14" s="13"/>
      <c r="X14" s="13"/>
      <c r="Y14" s="13"/>
      <c r="Z14" s="13"/>
    </row>
    <row r="15" spans="1:26" ht="22.5" customHeight="1" x14ac:dyDescent="0.15">
      <c r="A15" s="13"/>
      <c r="B15" s="27">
        <v>4</v>
      </c>
      <c r="C15" s="27">
        <v>0</v>
      </c>
      <c r="D15" s="28" t="s">
        <v>290</v>
      </c>
      <c r="E15" s="149" t="s">
        <v>291</v>
      </c>
      <c r="F15" s="109"/>
      <c r="G15" s="109"/>
      <c r="H15" s="109"/>
      <c r="I15" s="109"/>
      <c r="J15" s="109"/>
      <c r="K15" s="109"/>
      <c r="L15" s="109"/>
      <c r="M15" s="109"/>
      <c r="N15" s="119"/>
      <c r="O15" s="13"/>
      <c r="P15" s="123"/>
      <c r="Q15" s="154"/>
      <c r="R15" s="13"/>
      <c r="S15" s="13"/>
      <c r="T15" s="13"/>
      <c r="U15" s="13"/>
      <c r="V15" s="13"/>
      <c r="W15" s="13"/>
      <c r="X15" s="13"/>
      <c r="Y15" s="13"/>
      <c r="Z15" s="13"/>
    </row>
    <row r="16" spans="1:26" ht="205" customHeight="1" x14ac:dyDescent="0.15">
      <c r="A16" s="13"/>
      <c r="B16" s="27" t="s">
        <v>184</v>
      </c>
      <c r="C16" s="27" t="s">
        <v>184</v>
      </c>
      <c r="D16" s="28"/>
      <c r="E16" s="149"/>
      <c r="F16" s="109"/>
      <c r="G16" s="109"/>
      <c r="H16" s="109"/>
      <c r="I16" s="109"/>
      <c r="J16" s="109"/>
      <c r="K16" s="109"/>
      <c r="L16" s="109"/>
      <c r="M16" s="109"/>
      <c r="N16" s="119"/>
      <c r="O16" s="13"/>
      <c r="P16" s="107"/>
      <c r="Q16" s="155"/>
      <c r="R16" s="13"/>
      <c r="S16" s="13"/>
      <c r="T16" s="13"/>
      <c r="U16" s="13"/>
      <c r="V16" s="13"/>
      <c r="W16" s="13"/>
      <c r="X16" s="13"/>
      <c r="Y16" s="13"/>
      <c r="Z16" s="13"/>
    </row>
    <row r="17" spans="1:26" ht="22.5" customHeight="1" x14ac:dyDescent="0.1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21" customHeight="1" x14ac:dyDescent="0.15">
      <c r="A18" s="13"/>
      <c r="B18" s="13"/>
      <c r="C18" s="13"/>
      <c r="D18" s="13"/>
      <c r="E18" s="13"/>
      <c r="F18" s="13"/>
      <c r="G18" s="13"/>
      <c r="H18" s="13"/>
      <c r="I18" s="13"/>
      <c r="J18" s="13"/>
      <c r="K18" s="13"/>
      <c r="L18" s="13"/>
      <c r="M18" s="13"/>
      <c r="N18" s="14"/>
      <c r="O18" s="14"/>
      <c r="P18" s="13"/>
      <c r="Q18" s="13"/>
      <c r="R18" s="13"/>
      <c r="S18" s="13"/>
      <c r="T18" s="13"/>
      <c r="U18" s="13"/>
      <c r="V18" s="13"/>
      <c r="W18" s="13"/>
      <c r="X18" s="13"/>
      <c r="Y18" s="13"/>
      <c r="Z18" s="13"/>
    </row>
    <row r="19" spans="1:26" ht="21" customHeight="1" x14ac:dyDescent="0.15">
      <c r="A19" s="13"/>
      <c r="B19" s="148" t="s">
        <v>285</v>
      </c>
      <c r="C19" s="115"/>
      <c r="D19" s="115"/>
      <c r="E19" s="115"/>
      <c r="F19" s="115"/>
      <c r="G19" s="115"/>
      <c r="H19" s="115"/>
      <c r="I19" s="115"/>
      <c r="J19" s="115"/>
      <c r="K19" s="115"/>
      <c r="L19" s="115"/>
      <c r="M19" s="115"/>
      <c r="N19" s="115"/>
      <c r="O19" s="115"/>
      <c r="P19" s="15"/>
      <c r="Q19" s="15"/>
      <c r="R19" s="13"/>
      <c r="S19" s="13"/>
      <c r="T19" s="13"/>
      <c r="U19" s="13"/>
      <c r="V19" s="13"/>
      <c r="W19" s="13"/>
      <c r="X19" s="13"/>
      <c r="Y19" s="13"/>
      <c r="Z19" s="13"/>
    </row>
    <row r="20" spans="1:26" ht="21" customHeight="1" x14ac:dyDescent="0.15">
      <c r="A20" s="13"/>
      <c r="B20" s="31" t="s">
        <v>148</v>
      </c>
      <c r="C20" s="77" t="s">
        <v>149</v>
      </c>
      <c r="D20" s="77" t="s">
        <v>5</v>
      </c>
      <c r="E20" s="77" t="s">
        <v>150</v>
      </c>
      <c r="F20" s="77" t="s">
        <v>151</v>
      </c>
      <c r="G20" s="77" t="s">
        <v>152</v>
      </c>
      <c r="H20" s="77" t="s">
        <v>153</v>
      </c>
      <c r="I20" s="77" t="s">
        <v>154</v>
      </c>
      <c r="J20" s="77" t="s">
        <v>155</v>
      </c>
      <c r="K20" s="77" t="s">
        <v>156</v>
      </c>
      <c r="L20" s="77" t="s">
        <v>157</v>
      </c>
      <c r="M20" s="77" t="s">
        <v>158</v>
      </c>
      <c r="N20" s="77" t="s">
        <v>159</v>
      </c>
      <c r="O20" s="77" t="s">
        <v>160</v>
      </c>
      <c r="P20" s="77" t="s">
        <v>161</v>
      </c>
      <c r="Q20" s="77" t="s">
        <v>162</v>
      </c>
      <c r="R20" s="13"/>
      <c r="S20" s="13"/>
      <c r="T20" s="13"/>
      <c r="U20" s="13"/>
      <c r="V20" s="13"/>
      <c r="W20" s="13"/>
      <c r="X20" s="13"/>
      <c r="Y20" s="13"/>
      <c r="Z20" s="13"/>
    </row>
    <row r="21" spans="1:26" ht="21" customHeight="1" x14ac:dyDescent="0.3">
      <c r="A21" s="13"/>
      <c r="B21" s="73">
        <v>3</v>
      </c>
      <c r="C21" s="74">
        <v>394</v>
      </c>
      <c r="D21" s="74" t="s">
        <v>268</v>
      </c>
      <c r="E21" s="74" t="s">
        <v>269</v>
      </c>
      <c r="F21" s="74">
        <v>30</v>
      </c>
      <c r="G21" s="74">
        <v>60</v>
      </c>
      <c r="H21" s="74">
        <v>4097</v>
      </c>
      <c r="I21" s="74"/>
      <c r="J21" s="74">
        <v>3466</v>
      </c>
      <c r="K21" s="74"/>
      <c r="L21" s="74">
        <v>1488</v>
      </c>
      <c r="M21" s="74"/>
      <c r="N21" s="74">
        <v>0</v>
      </c>
      <c r="O21" s="151">
        <v>17235</v>
      </c>
      <c r="P21" s="74" t="s">
        <v>270</v>
      </c>
      <c r="Q21" s="74" t="s">
        <v>271</v>
      </c>
      <c r="R21" s="13"/>
      <c r="S21" s="13"/>
      <c r="T21" s="13"/>
      <c r="U21" s="13"/>
      <c r="V21" s="13"/>
      <c r="W21" s="13"/>
      <c r="X21" s="13"/>
      <c r="Y21" s="13"/>
      <c r="Z21" s="13"/>
    </row>
    <row r="22" spans="1:26" ht="21" customHeight="1" x14ac:dyDescent="0.3">
      <c r="A22" s="13"/>
      <c r="B22" s="75">
        <v>1</v>
      </c>
      <c r="C22" s="74">
        <v>590</v>
      </c>
      <c r="D22" s="76" t="s">
        <v>287</v>
      </c>
      <c r="E22" s="74" t="s">
        <v>269</v>
      </c>
      <c r="F22" s="74">
        <v>30</v>
      </c>
      <c r="G22" s="74">
        <v>60</v>
      </c>
      <c r="H22" s="74">
        <v>4152</v>
      </c>
      <c r="I22" s="74"/>
      <c r="J22" s="74">
        <v>2633</v>
      </c>
      <c r="K22" s="74"/>
      <c r="L22" s="74">
        <v>2035</v>
      </c>
      <c r="M22" s="74"/>
      <c r="N22" s="74">
        <v>0</v>
      </c>
      <c r="O22" s="151"/>
      <c r="P22" s="74" t="s">
        <v>288</v>
      </c>
      <c r="Q22" s="74" t="s">
        <v>289</v>
      </c>
      <c r="R22" s="13"/>
      <c r="S22" s="13"/>
      <c r="T22" s="13"/>
      <c r="U22" s="13"/>
      <c r="V22" s="13"/>
      <c r="W22" s="13"/>
      <c r="X22" s="13"/>
      <c r="Y22" s="13"/>
      <c r="Z22" s="13"/>
    </row>
    <row r="23" spans="1:26" ht="21" customHeight="1" x14ac:dyDescent="0.3">
      <c r="A23" s="13"/>
      <c r="B23" s="75">
        <v>1</v>
      </c>
      <c r="C23" s="74">
        <v>561</v>
      </c>
      <c r="D23" s="74" t="s">
        <v>275</v>
      </c>
      <c r="E23" s="74" t="s">
        <v>276</v>
      </c>
      <c r="F23" s="74">
        <v>26</v>
      </c>
      <c r="G23" s="74">
        <v>60</v>
      </c>
      <c r="H23" s="74">
        <v>4523</v>
      </c>
      <c r="I23" s="74"/>
      <c r="J23" s="74">
        <v>3105</v>
      </c>
      <c r="K23" s="74"/>
      <c r="L23" s="74">
        <v>1409</v>
      </c>
      <c r="M23" s="74"/>
      <c r="N23" s="74">
        <v>0</v>
      </c>
      <c r="O23" s="151"/>
      <c r="P23" s="74" t="s">
        <v>202</v>
      </c>
      <c r="Q23" s="74" t="s">
        <v>277</v>
      </c>
      <c r="R23" s="13"/>
      <c r="S23" s="13"/>
      <c r="T23" s="13"/>
      <c r="U23" s="13"/>
      <c r="V23" s="13"/>
      <c r="W23" s="13"/>
      <c r="X23" s="13"/>
      <c r="Y23" s="13"/>
      <c r="Z23" s="13"/>
    </row>
    <row r="24" spans="1:26" ht="21" customHeight="1" x14ac:dyDescent="0.3">
      <c r="A24" s="13"/>
      <c r="B24" s="75" t="s">
        <v>282</v>
      </c>
      <c r="C24" s="74">
        <v>1028</v>
      </c>
      <c r="D24" s="74" t="s">
        <v>278</v>
      </c>
      <c r="E24" s="74" t="s">
        <v>279</v>
      </c>
      <c r="F24" s="74">
        <v>35</v>
      </c>
      <c r="G24" s="74">
        <v>80</v>
      </c>
      <c r="H24" s="74">
        <v>4463</v>
      </c>
      <c r="I24" s="74"/>
      <c r="J24" s="74">
        <v>3318</v>
      </c>
      <c r="K24" s="74"/>
      <c r="L24" s="74">
        <v>2287</v>
      </c>
      <c r="M24" s="74"/>
      <c r="N24" s="74">
        <v>0</v>
      </c>
      <c r="O24" s="151"/>
      <c r="P24" s="74" t="s">
        <v>280</v>
      </c>
      <c r="Q24" s="74" t="s">
        <v>281</v>
      </c>
      <c r="R24" s="13"/>
      <c r="S24" s="13"/>
      <c r="T24" s="13"/>
      <c r="U24" s="13"/>
      <c r="V24" s="13"/>
      <c r="W24" s="13"/>
      <c r="X24" s="13"/>
      <c r="Y24" s="13"/>
      <c r="Z24" s="13"/>
    </row>
    <row r="25" spans="1:26" ht="21" customHeight="1" x14ac:dyDescent="0.15">
      <c r="A25" s="13"/>
      <c r="B25" s="13"/>
      <c r="C25" s="19"/>
      <c r="D25" s="19"/>
      <c r="E25" s="21" t="s">
        <v>168</v>
      </c>
      <c r="F25" s="70">
        <f>SUM(F21:F24)</f>
        <v>121</v>
      </c>
      <c r="G25" s="13"/>
      <c r="H25" s="13"/>
      <c r="I25" s="13"/>
      <c r="J25" s="13"/>
      <c r="K25" s="13"/>
      <c r="L25" s="13"/>
      <c r="M25" s="13"/>
      <c r="N25" s="13"/>
      <c r="O25" s="13"/>
      <c r="P25" s="13"/>
      <c r="Q25" s="13"/>
      <c r="R25" s="13"/>
      <c r="S25" s="13"/>
      <c r="T25" s="13"/>
      <c r="U25" s="13"/>
      <c r="V25" s="13"/>
      <c r="W25" s="13"/>
      <c r="X25" s="13"/>
      <c r="Y25" s="13"/>
      <c r="Z25" s="13"/>
    </row>
    <row r="26" spans="1:26" ht="21" customHeight="1" x14ac:dyDescent="0.15">
      <c r="A26" s="13"/>
      <c r="B26" s="13"/>
      <c r="C26" s="19"/>
      <c r="D26" s="19"/>
      <c r="E26" s="13"/>
      <c r="F26" s="13"/>
      <c r="G26" s="13"/>
      <c r="H26" s="13"/>
      <c r="I26" s="13"/>
      <c r="J26" s="13"/>
      <c r="K26" s="13"/>
      <c r="L26" s="13"/>
      <c r="M26" s="13"/>
      <c r="N26" s="13"/>
      <c r="O26" s="13"/>
      <c r="P26" s="13"/>
      <c r="Q26" s="13"/>
      <c r="R26" s="13"/>
      <c r="S26" s="13"/>
      <c r="T26" s="13"/>
      <c r="U26" s="13"/>
      <c r="V26" s="13"/>
      <c r="W26" s="13"/>
      <c r="X26" s="13"/>
      <c r="Y26" s="13"/>
      <c r="Z26" s="13"/>
    </row>
    <row r="27" spans="1:26" ht="21" customHeight="1" x14ac:dyDescent="0.15">
      <c r="A27" s="13"/>
      <c r="B27" s="15" t="s">
        <v>170</v>
      </c>
      <c r="C27" s="15"/>
      <c r="D27" s="15"/>
      <c r="E27" s="15" t="s">
        <v>171</v>
      </c>
      <c r="F27" s="15"/>
      <c r="G27" s="15"/>
      <c r="H27" s="15"/>
      <c r="I27" s="15"/>
      <c r="J27" s="15"/>
      <c r="K27" s="15"/>
      <c r="L27" s="15"/>
      <c r="M27" s="15"/>
      <c r="N27" s="15"/>
      <c r="O27" s="13"/>
      <c r="P27" s="15" t="s">
        <v>172</v>
      </c>
      <c r="Q27" s="15"/>
      <c r="R27" s="13"/>
      <c r="S27" s="13"/>
      <c r="T27" s="13"/>
      <c r="U27" s="13"/>
      <c r="V27" s="13"/>
      <c r="W27" s="13"/>
      <c r="X27" s="13"/>
      <c r="Y27" s="13"/>
      <c r="Z27" s="13"/>
    </row>
    <row r="28" spans="1:26" ht="21" customHeight="1" x14ac:dyDescent="0.15">
      <c r="A28" s="13"/>
      <c r="B28" s="23" t="s">
        <v>173</v>
      </c>
      <c r="C28" s="23" t="s">
        <v>174</v>
      </c>
      <c r="D28" s="24"/>
      <c r="E28" s="150" t="s">
        <v>175</v>
      </c>
      <c r="F28" s="109"/>
      <c r="G28" s="109"/>
      <c r="H28" s="109"/>
      <c r="I28" s="109"/>
      <c r="J28" s="109"/>
      <c r="K28" s="109"/>
      <c r="L28" s="109"/>
      <c r="M28" s="109"/>
      <c r="N28" s="119"/>
      <c r="O28" s="13"/>
      <c r="P28" s="152" t="s">
        <v>295</v>
      </c>
      <c r="Q28" s="153"/>
      <c r="R28" s="13"/>
      <c r="S28" s="13"/>
      <c r="T28" s="13"/>
      <c r="U28" s="13"/>
      <c r="V28" s="13"/>
      <c r="W28" s="13"/>
      <c r="X28" s="13"/>
      <c r="Y28" s="13"/>
      <c r="Z28" s="13"/>
    </row>
    <row r="29" spans="1:26" ht="21" customHeight="1" x14ac:dyDescent="0.15">
      <c r="A29" s="13"/>
      <c r="B29" s="27">
        <v>1</v>
      </c>
      <c r="C29" s="27">
        <v>0</v>
      </c>
      <c r="D29" s="28"/>
      <c r="E29" s="149"/>
      <c r="F29" s="109"/>
      <c r="G29" s="109"/>
      <c r="H29" s="109"/>
      <c r="I29" s="109"/>
      <c r="J29" s="109"/>
      <c r="K29" s="109"/>
      <c r="L29" s="109"/>
      <c r="M29" s="109"/>
      <c r="N29" s="119"/>
      <c r="O29" s="13"/>
      <c r="P29" s="123"/>
      <c r="Q29" s="154"/>
      <c r="R29" s="13"/>
      <c r="S29" s="13"/>
      <c r="T29" s="13"/>
      <c r="U29" s="13"/>
      <c r="V29" s="13"/>
      <c r="W29" s="13"/>
      <c r="X29" s="13"/>
      <c r="Y29" s="13"/>
      <c r="Z29" s="13"/>
    </row>
    <row r="30" spans="1:26" ht="21" customHeight="1" x14ac:dyDescent="0.15">
      <c r="A30" s="13"/>
      <c r="B30" s="27">
        <v>2</v>
      </c>
      <c r="C30" s="27">
        <v>0</v>
      </c>
      <c r="D30" s="28"/>
      <c r="E30" s="149"/>
      <c r="F30" s="109"/>
      <c r="G30" s="109"/>
      <c r="H30" s="109"/>
      <c r="I30" s="109"/>
      <c r="J30" s="109"/>
      <c r="K30" s="109"/>
      <c r="L30" s="109"/>
      <c r="M30" s="109"/>
      <c r="N30" s="119"/>
      <c r="O30" s="13"/>
      <c r="P30" s="123"/>
      <c r="Q30" s="154"/>
      <c r="R30" s="13"/>
      <c r="S30" s="13"/>
      <c r="T30" s="13"/>
      <c r="U30" s="13"/>
      <c r="V30" s="13"/>
      <c r="W30" s="13"/>
      <c r="X30" s="13"/>
      <c r="Y30" s="13"/>
      <c r="Z30" s="13"/>
    </row>
    <row r="31" spans="1:26" ht="21" customHeight="1" x14ac:dyDescent="0.15">
      <c r="A31" s="13"/>
      <c r="B31" s="27">
        <v>3</v>
      </c>
      <c r="C31" s="27">
        <v>2</v>
      </c>
      <c r="D31" s="28"/>
      <c r="E31" s="149" t="s">
        <v>293</v>
      </c>
      <c r="F31" s="109"/>
      <c r="G31" s="109"/>
      <c r="H31" s="109"/>
      <c r="I31" s="109"/>
      <c r="J31" s="109"/>
      <c r="K31" s="109"/>
      <c r="L31" s="109"/>
      <c r="M31" s="109"/>
      <c r="N31" s="119"/>
      <c r="O31" s="13"/>
      <c r="P31" s="123"/>
      <c r="Q31" s="154"/>
      <c r="R31" s="13"/>
      <c r="S31" s="13"/>
      <c r="T31" s="13"/>
      <c r="U31" s="13"/>
      <c r="V31" s="13"/>
      <c r="W31" s="13"/>
      <c r="X31" s="13"/>
      <c r="Y31" s="13"/>
      <c r="Z31" s="13"/>
    </row>
    <row r="32" spans="1:26" ht="21" customHeight="1" x14ac:dyDescent="0.15">
      <c r="A32" s="13"/>
      <c r="B32" s="27">
        <v>4</v>
      </c>
      <c r="C32" s="27">
        <v>2</v>
      </c>
      <c r="D32" s="28"/>
      <c r="E32" s="149" t="s">
        <v>292</v>
      </c>
      <c r="F32" s="109"/>
      <c r="G32" s="109"/>
      <c r="H32" s="109"/>
      <c r="I32" s="109"/>
      <c r="J32" s="109"/>
      <c r="K32" s="109"/>
      <c r="L32" s="109"/>
      <c r="M32" s="109"/>
      <c r="N32" s="119"/>
      <c r="O32" s="13"/>
      <c r="P32" s="123"/>
      <c r="Q32" s="154"/>
      <c r="R32" s="13"/>
      <c r="S32" s="13"/>
      <c r="T32" s="13"/>
      <c r="U32" s="13"/>
      <c r="V32" s="13"/>
      <c r="W32" s="13"/>
      <c r="X32" s="13"/>
      <c r="Y32" s="13"/>
      <c r="Z32" s="13"/>
    </row>
    <row r="33" spans="1:26" ht="21" customHeight="1" x14ac:dyDescent="0.15">
      <c r="A33" s="13"/>
      <c r="B33" s="27" t="s">
        <v>184</v>
      </c>
      <c r="C33" s="27" t="s">
        <v>184</v>
      </c>
      <c r="D33" s="28"/>
      <c r="E33" s="149"/>
      <c r="F33" s="109"/>
      <c r="G33" s="109"/>
      <c r="H33" s="109"/>
      <c r="I33" s="109"/>
      <c r="J33" s="109"/>
      <c r="K33" s="109"/>
      <c r="L33" s="109"/>
      <c r="M33" s="109"/>
      <c r="N33" s="119"/>
      <c r="O33" s="13"/>
      <c r="P33" s="107"/>
      <c r="Q33" s="155"/>
      <c r="R33" s="13"/>
      <c r="S33" s="13"/>
      <c r="T33" s="13"/>
      <c r="U33" s="13"/>
      <c r="V33" s="13"/>
      <c r="W33" s="13"/>
      <c r="X33" s="13"/>
      <c r="Y33" s="13"/>
      <c r="Z33" s="13"/>
    </row>
    <row r="34" spans="1:26" ht="22.5" customHeight="1" x14ac:dyDescent="0.1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21" customHeight="1" x14ac:dyDescent="0.15">
      <c r="A35" s="13"/>
      <c r="B35" s="13"/>
      <c r="C35" s="13"/>
      <c r="D35" s="13"/>
      <c r="E35" s="13"/>
      <c r="F35" s="13"/>
      <c r="G35" s="13"/>
      <c r="H35" s="13"/>
      <c r="I35" s="13"/>
      <c r="J35" s="13"/>
      <c r="K35" s="13"/>
      <c r="L35" s="13"/>
      <c r="M35" s="13"/>
      <c r="N35" s="14"/>
      <c r="O35" s="14"/>
      <c r="P35" s="13"/>
      <c r="Q35" s="13"/>
      <c r="R35" s="13"/>
      <c r="S35" s="13"/>
      <c r="T35" s="13"/>
      <c r="U35" s="13"/>
      <c r="V35" s="13"/>
      <c r="W35" s="13"/>
      <c r="X35" s="13"/>
      <c r="Y35" s="13"/>
      <c r="Z35" s="13"/>
    </row>
    <row r="36" spans="1:26" ht="21" customHeight="1" x14ac:dyDescent="0.15">
      <c r="A36" s="13"/>
      <c r="B36" s="148" t="s">
        <v>286</v>
      </c>
      <c r="C36" s="115"/>
      <c r="D36" s="115"/>
      <c r="E36" s="115"/>
      <c r="F36" s="115"/>
      <c r="G36" s="115"/>
      <c r="H36" s="115"/>
      <c r="I36" s="115"/>
      <c r="J36" s="115"/>
      <c r="K36" s="115"/>
      <c r="L36" s="115"/>
      <c r="M36" s="115"/>
      <c r="N36" s="115"/>
      <c r="O36" s="115"/>
      <c r="P36" s="15"/>
      <c r="Q36" s="15"/>
      <c r="R36" s="13"/>
      <c r="S36" s="13"/>
      <c r="T36" s="13"/>
      <c r="U36" s="13"/>
      <c r="V36" s="13"/>
      <c r="W36" s="13"/>
      <c r="X36" s="13"/>
      <c r="Y36" s="13"/>
      <c r="Z36" s="13"/>
    </row>
    <row r="37" spans="1:26" ht="21" customHeight="1" x14ac:dyDescent="0.15">
      <c r="A37" s="13"/>
      <c r="B37" s="17" t="s">
        <v>148</v>
      </c>
      <c r="C37" s="72" t="s">
        <v>149</v>
      </c>
      <c r="D37" s="72" t="s">
        <v>5</v>
      </c>
      <c r="E37" s="72" t="s">
        <v>150</v>
      </c>
      <c r="F37" s="72" t="s">
        <v>151</v>
      </c>
      <c r="G37" s="72" t="s">
        <v>152</v>
      </c>
      <c r="H37" s="72" t="s">
        <v>153</v>
      </c>
      <c r="I37" s="72" t="s">
        <v>154</v>
      </c>
      <c r="J37" s="72" t="s">
        <v>155</v>
      </c>
      <c r="K37" s="72" t="s">
        <v>156</v>
      </c>
      <c r="L37" s="72" t="s">
        <v>157</v>
      </c>
      <c r="M37" s="72" t="s">
        <v>158</v>
      </c>
      <c r="N37" s="72" t="s">
        <v>159</v>
      </c>
      <c r="O37" s="72" t="s">
        <v>160</v>
      </c>
      <c r="P37" s="72" t="s">
        <v>161</v>
      </c>
      <c r="Q37" s="72" t="s">
        <v>162</v>
      </c>
      <c r="R37" s="13"/>
      <c r="S37" s="13"/>
      <c r="T37" s="13"/>
      <c r="U37" s="13"/>
      <c r="V37" s="13"/>
      <c r="W37" s="13"/>
      <c r="X37" s="13"/>
      <c r="Y37" s="13"/>
      <c r="Z37" s="13"/>
    </row>
    <row r="38" spans="1:26" ht="21" customHeight="1" x14ac:dyDescent="0.3">
      <c r="A38" s="13"/>
      <c r="B38" s="73">
        <v>3</v>
      </c>
      <c r="C38" s="74">
        <v>394</v>
      </c>
      <c r="D38" s="74" t="s">
        <v>268</v>
      </c>
      <c r="E38" s="74" t="s">
        <v>269</v>
      </c>
      <c r="F38" s="74">
        <v>30</v>
      </c>
      <c r="G38" s="74">
        <v>60</v>
      </c>
      <c r="H38" s="74">
        <v>4097</v>
      </c>
      <c r="I38" s="74"/>
      <c r="J38" s="74">
        <v>3466</v>
      </c>
      <c r="K38" s="74"/>
      <c r="L38" s="74">
        <v>1488</v>
      </c>
      <c r="M38" s="74"/>
      <c r="N38" s="74">
        <v>0</v>
      </c>
      <c r="O38" s="151">
        <v>16033</v>
      </c>
      <c r="P38" s="74" t="s">
        <v>270</v>
      </c>
      <c r="Q38" s="74" t="s">
        <v>271</v>
      </c>
      <c r="R38" s="13"/>
      <c r="S38" s="13"/>
      <c r="T38" s="13"/>
      <c r="U38" s="13"/>
      <c r="V38" s="13"/>
      <c r="W38" s="13"/>
      <c r="X38" s="13"/>
      <c r="Y38" s="13"/>
      <c r="Z38" s="13"/>
    </row>
    <row r="39" spans="1:26" ht="21" customHeight="1" x14ac:dyDescent="0.3">
      <c r="A39" s="13"/>
      <c r="B39" s="75">
        <v>1</v>
      </c>
      <c r="C39" s="74">
        <v>478</v>
      </c>
      <c r="D39" s="74" t="s">
        <v>272</v>
      </c>
      <c r="E39" s="74" t="s">
        <v>269</v>
      </c>
      <c r="F39" s="74">
        <v>30</v>
      </c>
      <c r="G39" s="74">
        <v>60</v>
      </c>
      <c r="H39" s="74">
        <v>3321</v>
      </c>
      <c r="I39" s="74"/>
      <c r="J39" s="74">
        <v>1680</v>
      </c>
      <c r="K39" s="74"/>
      <c r="L39" s="74">
        <v>3265</v>
      </c>
      <c r="M39" s="74"/>
      <c r="N39" s="74">
        <v>0</v>
      </c>
      <c r="O39" s="151"/>
      <c r="P39" s="74" t="s">
        <v>273</v>
      </c>
      <c r="Q39" s="74" t="s">
        <v>274</v>
      </c>
      <c r="R39" s="13"/>
      <c r="S39" s="13"/>
      <c r="T39" s="13"/>
      <c r="U39" s="13"/>
      <c r="V39" s="13"/>
      <c r="W39" s="13"/>
      <c r="X39" s="13"/>
      <c r="Y39" s="13"/>
      <c r="Z39" s="13"/>
    </row>
    <row r="40" spans="1:26" ht="21" customHeight="1" x14ac:dyDescent="0.3">
      <c r="A40" s="13"/>
      <c r="B40" s="75">
        <v>1</v>
      </c>
      <c r="C40" s="74">
        <v>590</v>
      </c>
      <c r="D40" s="76" t="s">
        <v>287</v>
      </c>
      <c r="E40" s="74" t="s">
        <v>269</v>
      </c>
      <c r="F40" s="74">
        <v>30</v>
      </c>
      <c r="G40" s="74">
        <v>60</v>
      </c>
      <c r="H40" s="74">
        <v>4152</v>
      </c>
      <c r="I40" s="74"/>
      <c r="J40" s="74">
        <v>2633</v>
      </c>
      <c r="K40" s="74"/>
      <c r="L40" s="74">
        <v>2035</v>
      </c>
      <c r="M40" s="74"/>
      <c r="N40" s="74">
        <v>0</v>
      </c>
      <c r="O40" s="151"/>
      <c r="P40" s="74" t="s">
        <v>288</v>
      </c>
      <c r="Q40" s="74" t="s">
        <v>289</v>
      </c>
      <c r="R40" s="13"/>
      <c r="S40" s="13"/>
      <c r="T40" s="13"/>
      <c r="U40" s="13"/>
      <c r="V40" s="13"/>
      <c r="W40" s="13"/>
      <c r="X40" s="13"/>
      <c r="Y40" s="13"/>
      <c r="Z40" s="13"/>
    </row>
    <row r="41" spans="1:26" ht="21" customHeight="1" x14ac:dyDescent="0.3">
      <c r="A41" s="13"/>
      <c r="B41" s="75" t="s">
        <v>282</v>
      </c>
      <c r="C41" s="74">
        <v>1028</v>
      </c>
      <c r="D41" s="74" t="s">
        <v>278</v>
      </c>
      <c r="E41" s="74" t="s">
        <v>279</v>
      </c>
      <c r="F41" s="74">
        <v>35</v>
      </c>
      <c r="G41" s="74">
        <v>80</v>
      </c>
      <c r="H41" s="74">
        <v>4463</v>
      </c>
      <c r="I41" s="74"/>
      <c r="J41" s="74">
        <v>3318</v>
      </c>
      <c r="K41" s="74"/>
      <c r="L41" s="74">
        <v>2287</v>
      </c>
      <c r="M41" s="74"/>
      <c r="N41" s="74">
        <v>0</v>
      </c>
      <c r="O41" s="151"/>
      <c r="P41" s="74" t="s">
        <v>280</v>
      </c>
      <c r="Q41" s="74" t="s">
        <v>281</v>
      </c>
      <c r="R41" s="13"/>
      <c r="S41" s="13"/>
      <c r="T41" s="13"/>
      <c r="U41" s="13"/>
      <c r="V41" s="13"/>
      <c r="W41" s="13"/>
      <c r="X41" s="13"/>
      <c r="Y41" s="13"/>
      <c r="Z41" s="13"/>
    </row>
    <row r="42" spans="1:26" ht="21" customHeight="1" x14ac:dyDescent="0.15">
      <c r="A42" s="13"/>
      <c r="B42" s="13"/>
      <c r="C42" s="19"/>
      <c r="D42" s="19"/>
      <c r="E42" s="21" t="s">
        <v>168</v>
      </c>
      <c r="F42" s="70">
        <f>SUM(F38:F41)</f>
        <v>125</v>
      </c>
      <c r="G42" s="13"/>
      <c r="H42" s="13"/>
      <c r="I42" s="13"/>
      <c r="J42" s="13"/>
      <c r="K42" s="13"/>
      <c r="L42" s="13"/>
      <c r="M42" s="13"/>
      <c r="N42" s="13"/>
      <c r="O42" s="13"/>
      <c r="P42" s="13"/>
      <c r="Q42" s="13"/>
      <c r="R42" s="13"/>
      <c r="S42" s="13"/>
      <c r="T42" s="13"/>
      <c r="U42" s="13"/>
      <c r="V42" s="13"/>
      <c r="W42" s="13"/>
      <c r="X42" s="13"/>
      <c r="Y42" s="13"/>
      <c r="Z42" s="13"/>
    </row>
    <row r="43" spans="1:26" ht="21" customHeight="1" x14ac:dyDescent="0.15">
      <c r="A43" s="13"/>
      <c r="B43" s="13"/>
      <c r="C43" s="19"/>
      <c r="D43" s="19"/>
      <c r="E43" s="13"/>
      <c r="F43" s="13"/>
      <c r="G43" s="13"/>
      <c r="H43" s="13"/>
      <c r="I43" s="13"/>
      <c r="J43" s="13"/>
      <c r="K43" s="13"/>
      <c r="L43" s="13"/>
      <c r="M43" s="13"/>
      <c r="N43" s="13"/>
      <c r="O43" s="13"/>
      <c r="P43" s="13"/>
      <c r="Q43" s="13"/>
      <c r="R43" s="13"/>
      <c r="S43" s="13"/>
      <c r="T43" s="13"/>
      <c r="U43" s="13"/>
      <c r="V43" s="13"/>
      <c r="W43" s="13"/>
      <c r="X43" s="13"/>
      <c r="Y43" s="13"/>
      <c r="Z43" s="13"/>
    </row>
    <row r="44" spans="1:26" ht="21" customHeight="1" x14ac:dyDescent="0.15">
      <c r="A44" s="13"/>
      <c r="B44" s="15" t="s">
        <v>170</v>
      </c>
      <c r="C44" s="15"/>
      <c r="D44" s="15"/>
      <c r="E44" s="15" t="s">
        <v>171</v>
      </c>
      <c r="F44" s="15"/>
      <c r="G44" s="15"/>
      <c r="H44" s="15"/>
      <c r="I44" s="15"/>
      <c r="J44" s="15"/>
      <c r="K44" s="15"/>
      <c r="L44" s="15"/>
      <c r="M44" s="15"/>
      <c r="N44" s="15"/>
      <c r="O44" s="13"/>
      <c r="P44" s="15" t="s">
        <v>172</v>
      </c>
      <c r="Q44" s="15"/>
      <c r="R44" s="13"/>
      <c r="S44" s="13"/>
      <c r="T44" s="13"/>
      <c r="U44" s="13"/>
      <c r="V44" s="13"/>
      <c r="W44" s="13"/>
      <c r="X44" s="13"/>
      <c r="Y44" s="13"/>
      <c r="Z44" s="13"/>
    </row>
    <row r="45" spans="1:26" ht="21" customHeight="1" x14ac:dyDescent="0.15">
      <c r="A45" s="13"/>
      <c r="B45" s="23" t="s">
        <v>173</v>
      </c>
      <c r="C45" s="23" t="s">
        <v>174</v>
      </c>
      <c r="D45" s="24"/>
      <c r="E45" s="150" t="s">
        <v>175</v>
      </c>
      <c r="F45" s="109"/>
      <c r="G45" s="109"/>
      <c r="H45" s="109"/>
      <c r="I45" s="109"/>
      <c r="J45" s="109"/>
      <c r="K45" s="109"/>
      <c r="L45" s="109"/>
      <c r="M45" s="109"/>
      <c r="N45" s="119"/>
      <c r="O45" s="13"/>
      <c r="P45" s="152" t="s">
        <v>296</v>
      </c>
      <c r="Q45" s="153"/>
      <c r="R45" s="13"/>
      <c r="S45" s="13"/>
      <c r="T45" s="13"/>
      <c r="U45" s="13"/>
      <c r="V45" s="13"/>
      <c r="W45" s="13"/>
      <c r="X45" s="13"/>
      <c r="Y45" s="13"/>
      <c r="Z45" s="13"/>
    </row>
    <row r="46" spans="1:26" ht="21" customHeight="1" x14ac:dyDescent="0.15">
      <c r="A46" s="13"/>
      <c r="B46" s="27">
        <v>1</v>
      </c>
      <c r="C46" s="27">
        <v>0</v>
      </c>
      <c r="D46" s="28"/>
      <c r="E46" s="149"/>
      <c r="F46" s="109"/>
      <c r="G46" s="109"/>
      <c r="H46" s="109"/>
      <c r="I46" s="109"/>
      <c r="J46" s="109"/>
      <c r="K46" s="109"/>
      <c r="L46" s="109"/>
      <c r="M46" s="109"/>
      <c r="N46" s="119"/>
      <c r="O46" s="13"/>
      <c r="P46" s="123"/>
      <c r="Q46" s="154"/>
      <c r="R46" s="13"/>
      <c r="S46" s="13"/>
      <c r="T46" s="13"/>
      <c r="U46" s="13"/>
      <c r="V46" s="13"/>
      <c r="W46" s="13"/>
      <c r="X46" s="13"/>
      <c r="Y46" s="13"/>
      <c r="Z46" s="13"/>
    </row>
    <row r="47" spans="1:26" ht="21" customHeight="1" x14ac:dyDescent="0.15">
      <c r="A47" s="13"/>
      <c r="B47" s="27">
        <v>2</v>
      </c>
      <c r="C47" s="27">
        <v>0</v>
      </c>
      <c r="D47" s="28"/>
      <c r="E47" s="149"/>
      <c r="F47" s="109"/>
      <c r="G47" s="109"/>
      <c r="H47" s="109"/>
      <c r="I47" s="109"/>
      <c r="J47" s="109"/>
      <c r="K47" s="109"/>
      <c r="L47" s="109"/>
      <c r="M47" s="109"/>
      <c r="N47" s="119"/>
      <c r="O47" s="13"/>
      <c r="P47" s="123"/>
      <c r="Q47" s="154"/>
      <c r="R47" s="13"/>
      <c r="S47" s="13"/>
      <c r="T47" s="13"/>
      <c r="U47" s="13"/>
      <c r="V47" s="13"/>
      <c r="W47" s="13"/>
      <c r="X47" s="13"/>
      <c r="Y47" s="13"/>
      <c r="Z47" s="13"/>
    </row>
    <row r="48" spans="1:26" ht="21" customHeight="1" x14ac:dyDescent="0.15">
      <c r="A48" s="13"/>
      <c r="B48" s="27">
        <v>3</v>
      </c>
      <c r="C48" s="27">
        <v>0</v>
      </c>
      <c r="D48" s="28"/>
      <c r="E48" s="149"/>
      <c r="F48" s="109"/>
      <c r="G48" s="109"/>
      <c r="H48" s="109"/>
      <c r="I48" s="109"/>
      <c r="J48" s="109"/>
      <c r="K48" s="109"/>
      <c r="L48" s="109"/>
      <c r="M48" s="109"/>
      <c r="N48" s="119"/>
      <c r="O48" s="13"/>
      <c r="P48" s="123"/>
      <c r="Q48" s="154"/>
      <c r="R48" s="13"/>
      <c r="S48" s="13"/>
      <c r="T48" s="13"/>
      <c r="U48" s="13"/>
      <c r="V48" s="13"/>
      <c r="W48" s="13"/>
      <c r="X48" s="13"/>
      <c r="Y48" s="13"/>
      <c r="Z48" s="13"/>
    </row>
    <row r="49" spans="1:26" ht="21" customHeight="1" x14ac:dyDescent="0.15">
      <c r="A49" s="13"/>
      <c r="B49" s="27">
        <v>4</v>
      </c>
      <c r="C49" s="27">
        <v>0</v>
      </c>
      <c r="D49" s="28"/>
      <c r="E49" s="149"/>
      <c r="F49" s="109"/>
      <c r="G49" s="109"/>
      <c r="H49" s="109"/>
      <c r="I49" s="109"/>
      <c r="J49" s="109"/>
      <c r="K49" s="109"/>
      <c r="L49" s="109"/>
      <c r="M49" s="109"/>
      <c r="N49" s="119"/>
      <c r="O49" s="13"/>
      <c r="P49" s="123"/>
      <c r="Q49" s="154"/>
      <c r="R49" s="13"/>
      <c r="S49" s="13"/>
      <c r="T49" s="13"/>
      <c r="U49" s="13"/>
      <c r="V49" s="13"/>
      <c r="W49" s="13"/>
      <c r="X49" s="13"/>
      <c r="Y49" s="13"/>
      <c r="Z49" s="13"/>
    </row>
    <row r="50" spans="1:26" ht="38" customHeight="1" x14ac:dyDescent="0.15">
      <c r="A50" s="13"/>
      <c r="B50" s="27" t="s">
        <v>184</v>
      </c>
      <c r="C50" s="27" t="s">
        <v>184</v>
      </c>
      <c r="D50" s="28"/>
      <c r="E50" s="149"/>
      <c r="F50" s="109"/>
      <c r="G50" s="109"/>
      <c r="H50" s="109"/>
      <c r="I50" s="109"/>
      <c r="J50" s="109"/>
      <c r="K50" s="109"/>
      <c r="L50" s="109"/>
      <c r="M50" s="109"/>
      <c r="N50" s="119"/>
      <c r="O50" s="13"/>
      <c r="P50" s="107"/>
      <c r="Q50" s="155"/>
      <c r="R50" s="13"/>
      <c r="S50" s="13"/>
      <c r="T50" s="13"/>
      <c r="U50" s="13"/>
      <c r="V50" s="13"/>
      <c r="W50" s="13"/>
      <c r="X50" s="13"/>
      <c r="Y50" s="13"/>
      <c r="Z50" s="13"/>
    </row>
    <row r="51" spans="1:26" ht="22.5" customHeight="1" x14ac:dyDescent="0.1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21" customHeight="1" x14ac:dyDescent="0.15">
      <c r="A52" s="13"/>
      <c r="B52" s="13"/>
      <c r="C52" s="13"/>
      <c r="D52" s="13"/>
      <c r="E52" s="13"/>
      <c r="F52" s="13"/>
      <c r="G52" s="13"/>
      <c r="H52" s="13"/>
      <c r="I52" s="13"/>
      <c r="J52" s="13"/>
      <c r="K52" s="13"/>
      <c r="L52" s="13"/>
      <c r="M52" s="13"/>
      <c r="N52" s="14"/>
      <c r="O52" s="14"/>
      <c r="P52" s="13"/>
      <c r="Q52" s="13"/>
      <c r="R52" s="13"/>
      <c r="S52" s="13"/>
      <c r="T52" s="13"/>
      <c r="U52" s="13"/>
      <c r="V52" s="13"/>
      <c r="W52" s="13"/>
      <c r="X52" s="13"/>
      <c r="Y52" s="13"/>
      <c r="Z52" s="13"/>
    </row>
    <row r="53" spans="1:26" ht="21"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21" customHeight="1" x14ac:dyDescent="0.1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21" customHeight="1" x14ac:dyDescent="0.1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21" customHeight="1" x14ac:dyDescent="0.1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21" customHeight="1" x14ac:dyDescent="0.1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21" customHeight="1" x14ac:dyDescent="0.1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21" customHeight="1" x14ac:dyDescent="0.1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21" customHeight="1" x14ac:dyDescent="0.1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21" customHeight="1" x14ac:dyDescent="0.1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21" customHeight="1" x14ac:dyDescent="0.1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21" customHeight="1" x14ac:dyDescent="0.1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21" customHeight="1" x14ac:dyDescent="0.1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21" customHeight="1" x14ac:dyDescent="0.1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21"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21"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21"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21"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21"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21"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21"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21"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21"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21"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21"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21"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21"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21"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21"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21"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21"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21"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21"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21"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21"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21"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21"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21"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21"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21"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21"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21"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21"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21"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21"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21"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6.5"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6.5"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6.5"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6.5"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6.5"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6.5"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6.5"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6.5"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6.5"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6.5"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6.5"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6.5"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sheetData>
  <mergeCells count="27">
    <mergeCell ref="E30:N30"/>
    <mergeCell ref="E31:N31"/>
    <mergeCell ref="O38:O41"/>
    <mergeCell ref="P28:Q33"/>
    <mergeCell ref="E32:N32"/>
    <mergeCell ref="E33:N33"/>
    <mergeCell ref="E28:N28"/>
    <mergeCell ref="B36:O36"/>
    <mergeCell ref="E29:N29"/>
    <mergeCell ref="B2:O2"/>
    <mergeCell ref="O4:O7"/>
    <mergeCell ref="P11:Q16"/>
    <mergeCell ref="O21:O24"/>
    <mergeCell ref="B19:O19"/>
    <mergeCell ref="E13:N13"/>
    <mergeCell ref="E50:N50"/>
    <mergeCell ref="E46:N46"/>
    <mergeCell ref="E47:N47"/>
    <mergeCell ref="E48:N48"/>
    <mergeCell ref="P45:Q50"/>
    <mergeCell ref="E45:N45"/>
    <mergeCell ref="E49:N49"/>
    <mergeCell ref="E11:N11"/>
    <mergeCell ref="E12:N12"/>
    <mergeCell ref="E14:N14"/>
    <mergeCell ref="E16:N16"/>
    <mergeCell ref="E15:N1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対応可能ユニット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2016-12-16T08:43:23Z</dcterms:modified>
</cp:coreProperties>
</file>