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codeName="ThisWorkbook"/>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4280" yWindow="460" windowWidth="31280" windowHeight="19060" tabRatio="500" activeTab="4"/>
  </bookViews>
  <sheets>
    <sheet name="基礎設計" sheetId="1" r:id="rId1"/>
    <sheet name="対応可能ユニット" sheetId="2" r:id="rId2"/>
    <sheet name="ユニットチェッカー" sheetId="3" r:id="rId3"/>
    <sheet name="参照シート" sheetId="4" r:id="rId4"/>
    <sheet name="プレイレポート想定PT" sheetId="5" r:id="rId5"/>
    <sheet name="プレイレポート非想定PT" sheetId="6" r:id="rId6"/>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8" i="5" l="1"/>
  <c r="F42" i="6"/>
  <c r="F8" i="6"/>
  <c r="O14" i="4"/>
  <c r="O13" i="4"/>
  <c r="O12" i="4"/>
  <c r="C62" i="1"/>
  <c r="C60" i="1"/>
  <c r="E19" i="1"/>
  <c r="E18" i="1"/>
  <c r="E17" i="1"/>
  <c r="E16" i="1"/>
  <c r="E15" i="1"/>
  <c r="E14" i="1"/>
  <c r="E13" i="1"/>
  <c r="E12" i="1"/>
  <c r="E7" i="1"/>
  <c r="E6" i="1"/>
</calcChain>
</file>

<file path=xl/sharedStrings.xml><?xml version="1.0" encoding="utf-8"?>
<sst xmlns="http://schemas.openxmlformats.org/spreadsheetml/2006/main" count="559" uniqueCount="312">
  <si>
    <t>時限対策</t>
  </si>
  <si>
    <t>超現実才奇 ジャ・リダルサ</t>
  </si>
  <si>
    <t>クエスト基礎設計フォーマット</t>
  </si>
  <si>
    <t>取得方法</t>
  </si>
  <si>
    <t>red</t>
  </si>
  <si>
    <t>2ターン種族ヒューマンとUnknownの攻撃力UP(時限式ダメージパネルを全て吸収して効果UP)</t>
  </si>
  <si>
    <t>D.R.T.H.</t>
  </si>
  <si>
    <t>青パネルを赤パネルに変換+時限式ダメージパネルとお邪魔パネルをボムパネル(大)に変換</t>
  </si>
  <si>
    <t>エリス</t>
  </si>
  <si>
    <t>ランダムでパネルを3つSCパネルに変換+時限式ダメージパネルを赤ボムパネルに変換</t>
  </si>
  <si>
    <t>愛憐の旅神 オーズ</t>
  </si>
  <si>
    <t>green</t>
  </si>
  <si>
    <t>ユニットID</t>
  </si>
  <si>
    <t>ユニット名</t>
  </si>
  <si>
    <t>属性</t>
  </si>
  <si>
    <t>種族A</t>
  </si>
  <si>
    <t>種族B</t>
  </si>
  <si>
    <t>キラーチェック</t>
  </si>
  <si>
    <t>時限式ダメージパネルと赤パネルを緑パネルに変換+3ターン緑属性の攻撃力を特大UP</t>
  </si>
  <si>
    <t>隻眼の英堤 ネルソン</t>
  </si>
  <si>
    <t>黄・時限式ダメージパネルを緑パネルに変換</t>
  </si>
  <si>
    <t>熱扇風の幼魔 パズズ</t>
  </si>
  <si>
    <t>時限式ダメージパネルを緑パネルに変換+1ターン敵全体の防御力を0にする</t>
  </si>
  <si>
    <t>甘美なる背徳 クリムト</t>
  </si>
  <si>
    <t>blue</t>
  </si>
  <si>
    <t>時限式ダメージパネルと黄パネルを青パネルに変換+4ターン種族UnknownのCパネル生成短縮(効果特大)</t>
  </si>
  <si>
    <t>お邪魔対策</t>
  </si>
  <si>
    <t>ヒュドラ・コスモブラスト</t>
  </si>
  <si>
    <t>赤パネルとお邪魔パネルを全て破壊し、破壊したパネルの数だけ全体に大ダメージ</t>
  </si>
  <si>
    <t>山掴み国造り ダイダラ</t>
  </si>
  <si>
    <t>お邪魔パネルと緑パネルを青パネルに変換する</t>
  </si>
  <si>
    <t>フラットくんと一緒 マイメロディ</t>
  </si>
  <si>
    <t>ランダムで1つSCパネル(大)に変換+お邪魔パネルを赤ボムパネルに変換</t>
  </si>
  <si>
    <t>恐牙なる魂喰獣 アメミット</t>
  </si>
  <si>
    <t>お邪魔パネルを青パネルに変換+3ターン青属性の攻撃力を特大UP</t>
  </si>
  <si>
    <t>幽縛の霊線 ピノキオ</t>
  </si>
  <si>
    <t>お邪魔パネルを回復パネルに変換＋３ターン全ユニットの回復力特大UP</t>
  </si>
  <si>
    <t>ボスユニット画像１</t>
  </si>
  <si>
    <t>ボスユニット画像２</t>
  </si>
  <si>
    <t>認識合わせ</t>
  </si>
  <si>
    <t>クエストの位置付け</t>
  </si>
  <si>
    <t>上級</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</si>
  <si>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</si>
  <si>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</si>
  <si>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</si>
  <si>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</si>
  <si>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</si>
  <si>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</si>
  <si>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</si>
  <si>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</si>
  <si>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</si>
  <si>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</si>
  <si>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</si>
  <si>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</si>
  <si>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</si>
  <si>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</si>
  <si>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</si>
  <si>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</si>
  <si>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</si>
  <si>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</si>
  <si>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</si>
  <si>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</si>
  <si>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</si>
  <si>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</si>
  <si>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</si>
  <si>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</si>
  <si>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</si>
  <si>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</si>
  <si>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</si>
  <si>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</si>
  <si>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</si>
  <si>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</si>
  <si>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</si>
  <si>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</si>
  <si>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</si>
  <si>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クエストの位置づけ（プルダウン選択）</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</si>
  <si>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</si>
  <si>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</si>
  <si>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</si>
  <si>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</si>
  <si>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</si>
  <si>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</si>
  <si>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</si>
  <si>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</si>
  <si>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</si>
  <si>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</si>
  <si>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</si>
  <si>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</si>
  <si>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</si>
  <si>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</si>
  <si>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</si>
  <si>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</si>
  <si>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</si>
  <si>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</si>
  <si>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</si>
  <si>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</si>
  <si>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</si>
  <si>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</si>
  <si>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</si>
  <si>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</si>
  <si>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</si>
  <si>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</si>
  <si>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</si>
  <si>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</si>
  <si>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</si>
  <si>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</si>
  <si>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</si>
  <si>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</si>
  <si>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</si>
  <si>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</si>
  <si>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</si>
  <si>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</si>
  <si>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</si>
  <si>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</si>
  <si>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</si>
  <si>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</si>
  <si>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</si>
  <si>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</si>
  <si>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</si>
  <si>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</si>
  <si>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</si>
  <si>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</si>
  <si>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</si>
  <si>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基本情報</t>
  </si>
  <si>
    <t>クエストカテゴリー</t>
  </si>
  <si>
    <t>超絶級</t>
  </si>
  <si>
    <t>中級</t>
  </si>
  <si>
    <t>初級</t>
  </si>
  <si>
    <t>ボスユニット情報</t>
  </si>
  <si>
    <t>1242 1243</t>
  </si>
  <si>
    <t>対抗ユニット画像１</t>
  </si>
  <si>
    <t>対抗ユニット画像２</t>
  </si>
  <si>
    <t>豊臣秀吉</t>
  </si>
  <si>
    <t>属性（プルダウン選択）</t>
  </si>
  <si>
    <t>種族A（プルダウン選択）</t>
  </si>
  <si>
    <t>種族B（プルダウン選択）</t>
  </si>
  <si>
    <t>タイプ（プルダウン選択）</t>
  </si>
  <si>
    <t>対抗ユニット情報</t>
  </si>
  <si>
    <t>1367 1368</t>
  </si>
  <si>
    <t>フェルメール</t>
  </si>
  <si>
    <t>ステージ制限
　※超級は必須</t>
  </si>
  <si>
    <t>制限１</t>
  </si>
  <si>
    <t>制限２</t>
  </si>
  <si>
    <t>ステージギミック</t>
  </si>
  <si>
    <t>ギミック１</t>
  </si>
  <si>
    <t>ギミック２</t>
  </si>
  <si>
    <t>エネミーギミック</t>
  </si>
  <si>
    <t>キラー対象</t>
  </si>
  <si>
    <t>キラー１</t>
  </si>
  <si>
    <t>キラー２</t>
  </si>
  <si>
    <t>対応できるユニット数</t>
  </si>
  <si>
    <t>フロア構成（プルダウン選択）</t>
  </si>
  <si>
    <t>背景画像指定</t>
  </si>
  <si>
    <t>※要デザイナー確認</t>
  </si>
  <si>
    <t>背景(予め指定されている場合のみ張ります)</t>
  </si>
  <si>
    <t>クエストの位置付け
（運営としての目的）</t>
  </si>
  <si>
    <t>・新規ユーザー定着
・世界観を楽しませる
・ギミックチャレンジ
・上位コンテンツ
・エンドコンテンツ
・・・など</t>
  </si>
  <si>
    <t>クエストの難易度</t>
  </si>
  <si>
    <t>※ウィザード級だけど、
実際の難易度は？
といった項目です。</t>
  </si>
  <si>
    <t>ユーザー体験</t>
  </si>
  <si>
    <t>目的</t>
  </si>
  <si>
    <t>・フェルメールを最大限に活躍させ、フェルメールが欲しいと思ってもらえるような体験を提供する
(フェルメールは必須枠、フレンド枠想定のフェス限は火力の青ユニットorウィグナーでじっくり耐久のどちらか。
火力の場合は青フェス限どのユニットも活躍できてもよい。フェルメールがいらないレベルになるものがあれば対策する)
・また、超ウィザードになるので、フェルメール以外の想定PTのスキルも重要な要素とし、構成する</t>
  </si>
  <si>
    <t>要件：優先度最高</t>
  </si>
  <si>
    <t>要件：優先度高</t>
  </si>
  <si>
    <t>・フェルメールはハート無効解除があるためハート無効解除のギミックを入れたい。
またCスキルに回復力アップがあるため回復阻害系ギミックは積極的にいれたい。</t>
  </si>
  <si>
    <t>要件：優先度中</t>
  </si>
  <si>
    <t>インスタント回復とリジェネ回復がないが他の回復要素は全て持っているためピン刺しギミックを追加しても良いかもしれない
（ハート降らし、ハート無効解除、回復力アップ）
ハート以外吸収や、グラビティ＋回復力DOWNなど一気に回復が必要な場面を作ると価値が高まるかも</t>
  </si>
  <si>
    <t>▼未対策パーティー1　：　想定パーティの低レベル設定ではどうなるか</t>
  </si>
  <si>
    <t>要件：優先度低</t>
  </si>
  <si>
    <t>・かなりPSが高い人でない限りフレイヤでの突破は認めない</t>
  </si>
  <si>
    <t>特殊要件：特命
特定ユニットを
止めるなど。</t>
  </si>
  <si>
    <t>専用セリフ</t>
  </si>
  <si>
    <t>Skill-Lv</t>
  </si>
  <si>
    <t>ユニット１</t>
  </si>
  <si>
    <t>ユニット２</t>
  </si>
  <si>
    <t>ID</t>
  </si>
  <si>
    <t>ドロップラベル</t>
  </si>
  <si>
    <t>コスト</t>
  </si>
  <si>
    <t>Level</t>
  </si>
  <si>
    <t>HP</t>
  </si>
  <si>
    <t>HP　＋値</t>
  </si>
  <si>
    <t>attack</t>
  </si>
  <si>
    <t>attack　＋値</t>
  </si>
  <si>
    <t>heal</t>
  </si>
  <si>
    <t>heal　＋値</t>
  </si>
  <si>
    <t>＋値合計</t>
  </si>
  <si>
    <t>ユニット３</t>
  </si>
  <si>
    <t>HP合計</t>
  </si>
  <si>
    <t>▼想定パーティー　：　想定パーティでのプレイ感</t>
  </si>
  <si>
    <t>ユニットスキル</t>
  </si>
  <si>
    <t>クラッシュスキル</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</si>
  <si>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</si>
  <si>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</si>
  <si>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</si>
  <si>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ポリゴン 1</t>
  </si>
  <si>
    <t>合計コスト</t>
  </si>
  <si>
    <t>補足</t>
  </si>
  <si>
    <t>▼各エリア所感</t>
  </si>
  <si>
    <t>プレイヤー習熟度（初級者、中級者、上級者）</t>
  </si>
  <si>
    <t>所感</t>
  </si>
  <si>
    <t>エリア</t>
  </si>
  <si>
    <t>活躍させたいユニット＝想定パーティ</t>
  </si>
  <si>
    <t>ラベル</t>
  </si>
  <si>
    <t>概要コメント・要件定義時の選定理由など</t>
  </si>
  <si>
    <t>コンティニュー</t>
  </si>
  <si>
    <t>コンティニュー理由</t>
  </si>
  <si>
    <t>SS</t>
  </si>
  <si>
    <t>カフカ</t>
  </si>
  <si>
    <t>SSS</t>
  </si>
  <si>
    <t>ウィグナー</t>
  </si>
  <si>
    <t>フロア構成</t>
  </si>
  <si>
    <t>-</t>
  </si>
  <si>
    <t>攻撃力・HP・Speed</t>
  </si>
  <si>
    <t>概要・行動パターン</t>
  </si>
  <si>
    <t>調整点</t>
  </si>
  <si>
    <t>フロア２</t>
  </si>
  <si>
    <t>グラビティ</t>
    <phoneticPr fontId="11"/>
  </si>
  <si>
    <t>ウィルス（解除一体必須）</t>
    <rPh sb="5" eb="7">
      <t>カイジョ</t>
    </rPh>
    <rPh sb="7" eb="9">
      <t>イッタイ</t>
    </rPh>
    <rPh sb="9" eb="11">
      <t>ヒッス</t>
    </rPh>
    <phoneticPr fontId="11"/>
  </si>
  <si>
    <t>秀吉</t>
    <rPh sb="0" eb="2">
      <t>ヒデヨシ</t>
    </rPh>
    <phoneticPr fontId="11"/>
  </si>
  <si>
    <t>8000/800000/1</t>
    <phoneticPr fontId="11"/>
  </si>
  <si>
    <t>フロア４</t>
    <phoneticPr fontId="11"/>
  </si>
  <si>
    <t>秀吉2ゲージ目</t>
    <rPh sb="0" eb="2">
      <t>ヒデヨシ</t>
    </rPh>
    <phoneticPr fontId="11"/>
  </si>
  <si>
    <t>秀吉3ゲージ目</t>
    <rPh sb="0" eb="2">
      <t>ヒデヨシ</t>
    </rPh>
    <phoneticPr fontId="11"/>
  </si>
  <si>
    <t>7500/300000/2</t>
    <phoneticPr fontId="11"/>
  </si>
  <si>
    <t>7500/300000/2</t>
    <phoneticPr fontId="11"/>
  </si>
  <si>
    <t>7500/300000/2</t>
    <phoneticPr fontId="11"/>
  </si>
  <si>
    <t>7500/300000/2</t>
    <phoneticPr fontId="11"/>
  </si>
  <si>
    <t>クエストで青パネルをたくさん降らせる</t>
    <rPh sb="5" eb="6">
      <t>アオパネルヲ</t>
    </rPh>
    <rPh sb="14" eb="15">
      <t>フラセル</t>
    </rPh>
    <phoneticPr fontId="11"/>
  </si>
  <si>
    <t>ベルヌーイ</t>
    <phoneticPr fontId="11"/>
  </si>
  <si>
    <t>アントワネット</t>
    <phoneticPr fontId="11"/>
  </si>
  <si>
    <t>プロテクトブレイク2体目安</t>
    <rPh sb="10" eb="11">
      <t>タイ</t>
    </rPh>
    <rPh sb="11" eb="13">
      <t>メヤス</t>
    </rPh>
    <phoneticPr fontId="11"/>
  </si>
  <si>
    <t>ガンテツ</t>
    <phoneticPr fontId="11"/>
  </si>
  <si>
    <t>タイチ</t>
    <phoneticPr fontId="11"/>
  </si>
  <si>
    <t>ファイアフォックス</t>
    <phoneticPr fontId="11"/>
  </si>
  <si>
    <t>ヨシタカ</t>
    <phoneticPr fontId="11"/>
  </si>
  <si>
    <t>ジェリー</t>
    <phoneticPr fontId="11"/>
  </si>
  <si>
    <t>ジェリー</t>
    <phoneticPr fontId="11"/>
  </si>
  <si>
    <t>8000/950000/1</t>
    <phoneticPr fontId="11"/>
  </si>
  <si>
    <t>7500/300000/1</t>
    <phoneticPr fontId="11"/>
  </si>
  <si>
    <t>フロア3</t>
    <phoneticPr fontId="11"/>
  </si>
  <si>
    <t>フロア1</t>
    <phoneticPr fontId="11"/>
  </si>
  <si>
    <t>超ウィザードのレギュレーションに則った難易度でお願いします。
上記のように回復ユニットのターンはしっかり回復しないと難しい
いままで以上にスキル発動タイミングなどテクニックを求められる難易度、わかりやすく攻略が難しいギミックをいれたい。</t>
    <phoneticPr fontId="11"/>
  </si>
  <si>
    <t>・フェルメールをほしいと思えるような体験が出来る構成を目指し、今後のガチャでの訴求を高めたい。
・フェルメールが回復タイプなのでフェルメールがいなければ素の殴り合いの場面で難しさをだす。
・最近のクエストでは回復タイプではなくバランスタイプでも回復が間に合い、回復タイプの価値がさがっているため
回復タイプのターンにしっかり回復しないと攻略を難しい感じにしたい
（考えでは超級クエストレベルに見えるが上級者でもバランスタイプだと回復が難しいようにしたい）
・難易度が低すぎたりすると上記のガチャ施策/売上に影響がでる為、慎重に作成をしたい</t>
    <phoneticPr fontId="11"/>
  </si>
  <si>
    <r>
      <t xml:space="preserve">・フェルメールを必須枠として調整をお願いします。フェルメールが必須、最適と感じられない要素は極力排除する
一応警戒したいのがフレイヤ。性能がにているためフェルメールいらないと思われるレベルであれば排除したい
・全体的な体験として、解りやすく難しい構成にしたい。
・どのように攻略すればよいかは分かる(最悪2回目で分かる)が、クリアが難しい様な体験をさせたい
例としては回復タイミングを間違えると死亡したりフェルメールがいない場合であれば回復がたりない　など
</t>
    </r>
    <r>
      <rPr>
        <sz val="12"/>
        <color theme="0" tint="-0.34998626667073579"/>
        <rFont val="MS PGothic"/>
        <family val="3"/>
        <charset val="128"/>
      </rPr>
      <t>・プロテクトブレイクは3体必須にしたい。持ってなければ重要なときに回復できなかったり火力がだせなかったりするようなギミックにしたい</t>
    </r>
    <phoneticPr fontId="11"/>
  </si>
  <si>
    <t>ST6</t>
    <phoneticPr fontId="11"/>
  </si>
  <si>
    <t>青パネルを最大42個Cパネルに、緑パネルを青パネルに変換+ウィルス状態を解除+3ターンの間、HP大回復
1体に超大ダメージ+2ターン回復力UP
プロテクトブレイク　Cパネ生成短縮</t>
    <phoneticPr fontId="11"/>
  </si>
  <si>
    <t>ST6</t>
    <phoneticPr fontId="11"/>
  </si>
  <si>
    <t>ST9</t>
    <phoneticPr fontId="11"/>
  </si>
  <si>
    <t>ランダムでパネルを6つSCパネルに変換+1ターン青属性ユニットの防御力を超大UPし、タップ回数を2増やす
1体に超大ダメージ+1ターン青属性の回復力UP
プロテクトブレイク　ハートボムパネルドロップ</t>
    <phoneticPr fontId="11"/>
  </si>
  <si>
    <t>ST7</t>
    <phoneticPr fontId="11"/>
  </si>
  <si>
    <t>赤・黄パネルを青パネルに変換+1ターンの間敵からのダメージを50%軽減
1体に大ダメージ+ヒューマンに効果超大
ダメージパネルブレイク</t>
    <phoneticPr fontId="11"/>
  </si>
  <si>
    <t>ハートパネルを青パネルに、ランダムで2つSCパネルに変換+2ターン敵の攻撃を40％軽減
プロテクトブレイク</t>
    <phoneticPr fontId="11"/>
  </si>
  <si>
    <t>利休R4(2ゲージ)</t>
    <rPh sb="0" eb="2">
      <t>リキュウ</t>
    </rPh>
    <phoneticPr fontId="11"/>
  </si>
  <si>
    <t>寧々(1ゲージ)</t>
    <rPh sb="0" eb="1">
      <t>ネネ</t>
    </rPh>
    <phoneticPr fontId="11"/>
  </si>
  <si>
    <t>寧々(2ゲージ)</t>
    <rPh sb="0" eb="1">
      <t>ネネ</t>
    </rPh>
    <phoneticPr fontId="11"/>
  </si>
  <si>
    <t>通常50%: 回復力DOWN(2ターン)+全体攻撃
HP50%以下: 全体回復(50%程度)</t>
    <phoneticPr fontId="11"/>
  </si>
  <si>
    <t>4ターン目、利休に強力な攻撃バフ</t>
    <rPh sb="6" eb="8">
      <t>リキュウ</t>
    </rPh>
    <rPh sb="9" eb="11">
      <t>キョウリョクナ</t>
    </rPh>
    <rPh sb="12" eb="14">
      <t>コウゲキ</t>
    </rPh>
    <phoneticPr fontId="11"/>
  </si>
  <si>
    <t>4ターン目、利休に強力な防御バフ</t>
    <rPh sb="6" eb="8">
      <t>リキュウニ</t>
    </rPh>
    <rPh sb="9" eb="11">
      <t>キョウリョクナ</t>
    </rPh>
    <rPh sb="12" eb="14">
      <t>ボウギョ</t>
    </rPh>
    <phoneticPr fontId="11"/>
  </si>
  <si>
    <t xml:space="preserve">
</t>
    <phoneticPr fontId="11"/>
  </si>
  <si>
    <t>通常50%: 1ターン攻撃頻度UP+全体攻撃
HP50%以下: 1ターン全体攻撃UP</t>
    <phoneticPr fontId="11"/>
  </si>
  <si>
    <t>通常50%: Cパネル生成延長(2ターン)+全体攻撃
HP50%以下: 全ユニットの攻撃DOWN</t>
    <phoneticPr fontId="11"/>
  </si>
  <si>
    <t>通常50%: 青パネルをプロテクト+全体攻撃
HP50%以下: ハート以外の全パネルプロテクト</t>
    <phoneticPr fontId="11"/>
  </si>
  <si>
    <t xml:space="preserve">
</t>
    <phoneticPr fontId="11"/>
  </si>
  <si>
    <t>開幕：グラビティ(80%ダメージ)+状態異常耐性
1ターン: 回復力DOWN+単体攻撃
2ターン: 青パネルプロテクト+単体攻撃
3ターン: 回復力DOWN+単体攻撃
4ターン: 青パネルプロテクト+単体攻撃
5ターン： タップ回数DOWN（+次ターン強力な連続攻撃予告)
6ターン： n回連続攻撃(20000超、防御バフで半減できる程度)
以降は確率で連続攻撃
HP25%以下:2ターン攻撃力DOWN+グラビティ</t>
    <rPh sb="171" eb="173">
      <t>イコウハ</t>
    </rPh>
    <rPh sb="174" eb="176">
      <t>カクリツ</t>
    </rPh>
    <rPh sb="177" eb="181">
      <t>レンゾクコウゲキウ</t>
    </rPh>
    <phoneticPr fontId="11"/>
  </si>
  <si>
    <t>開幕：ハートパネルドロップ率DOWN+状態異常耐性
1ターン: ウィルス(3ターン)　※カフカで解除想定
2ターン：通常攻撃
3ターン：heroキラー全体攻撃
　→ VSジャンヌ（タップ増/C生成減が想定ユニットとかぶるため)
4ターン：通常攻撃
5ターン：全体攻撃
6ターン: 赤・黄+パネル吸収単体攻撃 
7ターン：強ウィルス(永続)　※カフカで解除想定
以降は確率で連続攻撃</t>
    <rPh sb="100" eb="102">
      <t>ソウテイ</t>
    </rPh>
    <phoneticPr fontId="11"/>
  </si>
  <si>
    <t>開幕：状態異常耐性+パネルの一部がプロテクトしてドロップ
1ターン: 通常攻撃（グラビティ予告）
2ターン: 50％グラビティ
3ターン: 青パネルとCパネル以外を全て吸収して全体攻撃
4ターン: 溜め
5ターン：全体攻撃
6ターン： n回連続攻撃(防御バフなしで即死)
7ターン： 永続攻撃力超UP
以降は確率で全体攻撃</t>
    <rPh sb="45" eb="47">
      <t>ヨコク</t>
    </rPh>
    <rPh sb="99" eb="100">
      <t>タメ</t>
    </rPh>
    <rPh sb="107" eb="111">
      <t>ゼンタイコウゲキ</t>
    </rPh>
    <rPh sb="142" eb="144">
      <t>エイゾク</t>
    </rPh>
    <rPh sb="147" eb="148">
      <t>チョウ</t>
    </rPh>
    <rPh sb="151" eb="153">
      <t>イコウ</t>
    </rPh>
    <rPh sb="154" eb="156">
      <t>カクリツ</t>
    </rPh>
    <rPh sb="157" eb="161">
      <t>ゼンタイコウゲキ</t>
    </rPh>
    <phoneticPr fontId="11"/>
  </si>
  <si>
    <t>[1G}
開幕：ウィルス(5ターン)
1ターン：通常攻撃 or クリティカル
6ターン：弱ウィルス（永続）　※カフカのスキルで解除想定
[2G}
開幕：青パネルドロップ率UP（永続）→逃走</t>
    <rPh sb="44" eb="45">
      <t>ジャク</t>
    </rPh>
    <phoneticPr fontId="11"/>
  </si>
  <si>
    <t>開幕：2ターン防御力UP＋状態異常耐性
1ターン目　50％グラビティ
2ターン目　1ターン攻撃力UP
3ターン目　連続攻撃（ベルヌーイ対抗）
以降、20％グラビティと連続攻撃を繰り返す
8ターン目　攻撃力UP
9ターン目　強力な15連続攻撃
以降、50％グラビティと全体攻撃を繰り返す。</t>
    <rPh sb="0" eb="2">
      <t>カイマク</t>
    </rPh>
    <rPh sb="7" eb="10">
      <t>ボウギョリョク</t>
    </rPh>
    <rPh sb="13" eb="19">
      <t>ジョウタイイジョウタイセイ</t>
    </rPh>
    <rPh sb="45" eb="48">
      <t>コウゲキリョク</t>
    </rPh>
    <rPh sb="57" eb="61">
      <t>レンゾクコウゲキ</t>
    </rPh>
    <rPh sb="67" eb="69">
      <t>タイコウ</t>
    </rPh>
    <rPh sb="72" eb="74">
      <t>イコウ</t>
    </rPh>
    <rPh sb="84" eb="88">
      <t>レンゾクコウゲキ</t>
    </rPh>
    <rPh sb="89" eb="90">
      <t>クリカエス</t>
    </rPh>
    <rPh sb="101" eb="104">
      <t>コウゲキリョク</t>
    </rPh>
    <rPh sb="113" eb="115">
      <t>チョウキョウリョクナ</t>
    </rPh>
    <rPh sb="118" eb="122">
      <t>レンゾクコウゲキ</t>
    </rPh>
    <phoneticPr fontId="11"/>
  </si>
  <si>
    <t>開幕：状態異常耐性
1ターン目　50％グラビティ＋赤パネルプロテクト
2ターン目　赤パネル吸収全体攻撃
3ターン目　5ターン強力なウィルス
以降、30％グラビティと全体攻撃を繰り返す。
8ターン目　攻撃力UP
9ターン目　強力な20連続攻撃
以降、50％グラビティと全体攻撃を繰り返す。</t>
    <rPh sb="0" eb="2">
      <t>カイマク</t>
    </rPh>
    <rPh sb="3" eb="9">
      <t>ジョウタイイジョウタイセイ</t>
    </rPh>
    <rPh sb="25" eb="26">
      <t>アカパネル</t>
    </rPh>
    <rPh sb="41" eb="42">
      <t>アカパネル</t>
    </rPh>
    <rPh sb="45" eb="47">
      <t>キュウシュウ</t>
    </rPh>
    <rPh sb="47" eb="51">
      <t>ゼンタイコウゲキ</t>
    </rPh>
    <rPh sb="56" eb="57">
      <t>メ</t>
    </rPh>
    <rPh sb="62" eb="64">
      <t>キョウリョクナ</t>
    </rPh>
    <rPh sb="71" eb="73">
      <t>イコウ</t>
    </rPh>
    <rPh sb="83" eb="87">
      <t>ゼンタイコウゲキ</t>
    </rPh>
    <rPh sb="88" eb="89">
      <t>クリカエス</t>
    </rPh>
    <phoneticPr fontId="11"/>
  </si>
  <si>
    <t>▼未対策パーティー２　：　青属性強いパーティ</t>
    <rPh sb="13" eb="14">
      <t>アオ</t>
    </rPh>
    <rPh sb="14" eb="16">
      <t>ゾクセイ</t>
    </rPh>
    <rPh sb="16" eb="17">
      <t>ツヨイ</t>
    </rPh>
    <phoneticPr fontId="11"/>
  </si>
  <si>
    <t>　</t>
    <phoneticPr fontId="11"/>
  </si>
  <si>
    <t>1フロア目
　苦手属性ですが、攻撃力が強くないので落ち着いてスキルを貯めました。
2フロア目
　4体全て攻撃力は強いですが、早めに1点集中で1体ずつ対処すれば大丈夫でした。
　回復力ダウン時にHPが大幅に減っているときついので、フィーバーとカフカのスキルで回復もありです。
3フロア目
　攻撃力、攻撃頻度が非常に辛さを出しているので、とにかくスキルとフィーバーを駆使しました。
　ユークリッドのスキルを使い、次ターン状況をみてディラックのスキルを使いなんとか勝ちました。
4フロア目
　秀吉はグラビティを決まったターンやタイミングで使ってくるので、
　その時に回復整地かカフカを使えば、通常攻撃も8000欠けるので生き残ることができます。
　連続攻撃時はHPを25000以上持たせるように対応。
　3ゲージ目の予告無し吸収攻撃はきつかったですが、
　1個あたりの増加量の関係で200程HPが残り助かりましたが、恐らくあそこで負けていたかと思います。
　なんとか勝ちましたが、どこかのスキルが貯まらなかっただけで寧々あたりから
　ギリギリの勝負が多かったです。</t>
    <rPh sb="7" eb="11">
      <t>ニガテゾクセイデスガ</t>
    </rPh>
    <rPh sb="15" eb="18">
      <t>コウゲキリョクガ</t>
    </rPh>
    <rPh sb="19" eb="20">
      <t>ツヨクナイノデ</t>
    </rPh>
    <rPh sb="25" eb="26">
      <t>オチツイテ</t>
    </rPh>
    <rPh sb="34" eb="35">
      <t>タメマシタ</t>
    </rPh>
    <rPh sb="49" eb="50">
      <t>tai</t>
    </rPh>
    <rPh sb="50" eb="51">
      <t>スベテ</t>
    </rPh>
    <rPh sb="52" eb="55">
      <t>コウゲキリョクハ</t>
    </rPh>
    <rPh sb="56" eb="57">
      <t>ツヨイデスガ</t>
    </rPh>
    <rPh sb="62" eb="63">
      <t>ハヤメニ</t>
    </rPh>
    <rPh sb="66" eb="67">
      <t>テン</t>
    </rPh>
    <rPh sb="67" eb="69">
      <t>シュウチュウ</t>
    </rPh>
    <rPh sb="71" eb="72">
      <t>tai</t>
    </rPh>
    <rPh sb="74" eb="76">
      <t>タイショ</t>
    </rPh>
    <rPh sb="79" eb="82">
      <t>ダイジョウブデシタ</t>
    </rPh>
    <rPh sb="88" eb="91">
      <t>カイフクリョク</t>
    </rPh>
    <rPh sb="94" eb="95">
      <t>ジ</t>
    </rPh>
    <rPh sb="99" eb="101">
      <t>オオハバニ</t>
    </rPh>
    <rPh sb="102" eb="103">
      <t>ヘッテイルト</t>
    </rPh>
    <rPh sb="128" eb="130">
      <t>カイフク</t>
    </rPh>
    <rPh sb="144" eb="147">
      <t>コウゲキリョク</t>
    </rPh>
    <rPh sb="148" eb="152">
      <t>コウゲキヒンド</t>
    </rPh>
    <rPh sb="153" eb="155">
      <t>ヒジョウニ</t>
    </rPh>
    <rPh sb="156" eb="157">
      <t>ツラサ</t>
    </rPh>
    <rPh sb="159" eb="160">
      <t>ダシテイルノデ</t>
    </rPh>
    <rPh sb="181" eb="183">
      <t>クシ</t>
    </rPh>
    <rPh sb="201" eb="202">
      <t>ツカイ</t>
    </rPh>
    <rPh sb="204" eb="205">
      <t>ジターン</t>
    </rPh>
    <rPh sb="208" eb="210">
      <t>ジョウキョウヲ</t>
    </rPh>
    <rPh sb="223" eb="224">
      <t>ツカエバ</t>
    </rPh>
    <rPh sb="229" eb="230">
      <t>カチｍシタ</t>
    </rPh>
    <rPh sb="240" eb="241">
      <t>メ</t>
    </rPh>
    <rPh sb="243" eb="245">
      <t>ヒデヨシハ</t>
    </rPh>
    <rPh sb="252" eb="253">
      <t>キマッタ</t>
    </rPh>
    <rPh sb="266" eb="267">
      <t>ツカッテクルノデ</t>
    </rPh>
    <rPh sb="280" eb="282">
      <t>カイフク</t>
    </rPh>
    <rPh sb="282" eb="284">
      <t>seiti</t>
    </rPh>
    <rPh sb="289" eb="290">
      <t>ツカエバ</t>
    </rPh>
    <rPh sb="293" eb="295">
      <t>ツウジョウコイウゲキ</t>
    </rPh>
    <rPh sb="295" eb="297">
      <t>コウゲキ</t>
    </rPh>
    <rPh sb="302" eb="303">
      <t>カケル</t>
    </rPh>
    <rPh sb="307" eb="308">
      <t>イキノコルコトガ</t>
    </rPh>
    <rPh sb="321" eb="325">
      <t>レンゾクコウゲキ</t>
    </rPh>
    <rPh sb="325" eb="326">
      <t>ジ</t>
    </rPh>
    <rPh sb="335" eb="337">
      <t>イジョウ</t>
    </rPh>
    <rPh sb="337" eb="338">
      <t>モタセルヨウニ</t>
    </rPh>
    <rPh sb="344" eb="346">
      <t>タイオウ</t>
    </rPh>
    <rPh sb="355" eb="358">
      <t>ヨコクナシ</t>
    </rPh>
    <rPh sb="359" eb="361">
      <t>キュウシュウ</t>
    </rPh>
    <rPh sb="361" eb="363">
      <t>キュウシュコウゲキ</t>
    </rPh>
    <rPh sb="376" eb="377">
      <t>コ</t>
    </rPh>
    <rPh sb="381" eb="384">
      <t>ゾウカリョウ</t>
    </rPh>
    <rPh sb="385" eb="387">
      <t>カンケイデ</t>
    </rPh>
    <rPh sb="391" eb="392">
      <t>ホド</t>
    </rPh>
    <rPh sb="395" eb="396">
      <t>ノコリ</t>
    </rPh>
    <rPh sb="397" eb="398">
      <t>タスカッタ</t>
    </rPh>
    <rPh sb="405" eb="406">
      <t>オソラク</t>
    </rPh>
    <rPh sb="412" eb="413">
      <t>マケテイタカト</t>
    </rPh>
    <rPh sb="419" eb="420">
      <t>オモイマス</t>
    </rPh>
    <rPh sb="431" eb="432">
      <t>カチマシタガ</t>
    </rPh>
    <rPh sb="446" eb="447">
      <t>タマラナカッタ</t>
    </rPh>
    <rPh sb="456" eb="457">
      <t>ネネ</t>
    </rPh>
    <rPh sb="470" eb="472">
      <t>ショウブ</t>
    </rPh>
    <rPh sb="473" eb="474">
      <t>オオカッタノデ</t>
    </rPh>
    <phoneticPr fontId="11"/>
  </si>
  <si>
    <t>MAX</t>
    <phoneticPr fontId="11"/>
  </si>
  <si>
    <t>PremiumSSS</t>
  </si>
  <si>
    <t>PremiumSSS</t>
    <phoneticPr fontId="11"/>
  </si>
  <si>
    <t>永存の究極論 ユークリッド</t>
    <phoneticPr fontId="11"/>
  </si>
  <si>
    <t>蒼流の電磁団 ディラック</t>
  </si>
  <si>
    <t>凌蛾の変身 カフカ</t>
  </si>
  <si>
    <t>DropWizSS</t>
  </si>
  <si>
    <t>舞降りし綺鏡羽 ブール</t>
  </si>
  <si>
    <t>ランダムでパネルを3つSCパネル(大)に変換+3ターン自身が先頭以外でも通常攻撃に参加し、全ユニットの攻撃力超大UP</t>
  </si>
  <si>
    <t>1体に超大ダメージ+1ターン全ユニットの回復力UP</t>
    <phoneticPr fontId="11"/>
  </si>
  <si>
    <t>緑パネルを青ボムパネル(大)に変換+2ターンCパネル生成短縮(効果特大)し、緑パネルが出現しなくなり、青ボムパネルをドロップ</t>
    <phoneticPr fontId="11"/>
  </si>
  <si>
    <t>1体に超大ダメージ+HP大回復</t>
    <phoneticPr fontId="11"/>
  </si>
  <si>
    <t>ランダムで1つ青カラーブレイクパネルに変換+1ターン青パネル出現率が特大UP、確率で青パネルを青ボムパネルとしてドロップ</t>
    <phoneticPr fontId="11"/>
  </si>
  <si>
    <t>1体に超大ダメージ</t>
    <phoneticPr fontId="11"/>
  </si>
  <si>
    <t>青パネルを最大42個Cパネルに、緑パネルを青パネルに変換+ウィルス状態を解除+3ターンの間、HP大回復</t>
    <phoneticPr fontId="11"/>
  </si>
  <si>
    <t>1体に超大ダメージ+2ターン全ユニットの回復力UP</t>
    <phoneticPr fontId="11"/>
  </si>
  <si>
    <t>▼未対策パーティー４　：　無課金ユニットのみを入れたPTだとどうなるか</t>
    <rPh sb="13" eb="16">
      <t>ムカキン</t>
    </rPh>
    <phoneticPr fontId="11"/>
  </si>
  <si>
    <t>偉獰なる荒嵐神 セト</t>
  </si>
  <si>
    <t>ランダムで2つSCパネル（大）に変換+青属性のスキルゲージを上昇させる</t>
  </si>
  <si>
    <t>1体に超大ダメージ</t>
  </si>
  <si>
    <t>青パネルを最大42個Cパネルに、緑パネルを青パネルに変換+ウィルス状態を解除+3ターンの間、HP大回復</t>
  </si>
  <si>
    <t>1体に超大ダメージ+ 2ターン全ユニットの回復力UP</t>
  </si>
  <si>
    <t>覚世の大機神 オーディン</t>
  </si>
  <si>
    <t>パネルを1つランダムでSCパネルに変換(威力特大)+3ターン青属性の防御を超大UP</t>
  </si>
  <si>
    <t>1体に特大ダメージ +青属性の攻撃力小UP</t>
  </si>
  <si>
    <t>クエストギミックを理解した状況で挑戦しました。
オーディンの防御バフを相手の連続攻撃に合わせたり、カフカのスキルでのリジェネループの繋ぎにしたりすると比較的楽に耐久可能でした。
火力は全てセトに一任し、削っては耐久し、また削る……という流れが構築しやすかったです。
現状、慣れれば周回可能な難易度です。</t>
    <rPh sb="9" eb="11">
      <t>リカイシタジョウキョウデ</t>
    </rPh>
    <rPh sb="16" eb="18">
      <t>チョウセンシマシタ</t>
    </rPh>
    <rPh sb="30" eb="32">
      <t>ボウギョバフヲ</t>
    </rPh>
    <rPh sb="35" eb="37">
      <t>アイテノ</t>
    </rPh>
    <rPh sb="38" eb="42">
      <t>レンゾクコウゲキニアワセタリ</t>
    </rPh>
    <rPh sb="66" eb="67">
      <t>ツナギニシタリ</t>
    </rPh>
    <rPh sb="75" eb="79">
      <t>ヒカクテキラクニ</t>
    </rPh>
    <rPh sb="80" eb="84">
      <t>タイキュウカノウダッタ</t>
    </rPh>
    <rPh sb="89" eb="91">
      <t>カリョクハ</t>
    </rPh>
    <rPh sb="92" eb="93">
      <t>スベテ</t>
    </rPh>
    <rPh sb="101" eb="102">
      <t>ケズッテハ</t>
    </rPh>
    <rPh sb="105" eb="107">
      <t>タイキュウ</t>
    </rPh>
    <rPh sb="118" eb="119">
      <t>ナガレガ</t>
    </rPh>
    <rPh sb="121" eb="123">
      <t>コウチクシヤスカッタ</t>
    </rPh>
    <rPh sb="133" eb="135">
      <t>ゲンジョウ</t>
    </rPh>
    <rPh sb="136" eb="137">
      <t>ナレレバ</t>
    </rPh>
    <rPh sb="140" eb="144">
      <t>シュウカイカノウナ</t>
    </rPh>
    <rPh sb="145" eb="148">
      <t>ナンイドデス</t>
    </rPh>
    <phoneticPr fontId="11"/>
  </si>
  <si>
    <t>憤流する水鳴砲 ベルヌーイ</t>
  </si>
  <si>
    <t>ランダムでパネルを6つSCパネルに変換+1ターン青属性ユニットの防御力を超大UPし、タップ回数を2増やす</t>
  </si>
  <si>
    <t>1体に超大ダメージ+ 1ターン青属性の回復力UP</t>
  </si>
  <si>
    <t>華戯たる傲妃 アントワネット</t>
  </si>
  <si>
    <t>PremiumSS</t>
  </si>
  <si>
    <t>赤・黄パネルを青パネルに変換+1ターンの間敵からのダメージを50%軽減</t>
  </si>
  <si>
    <t>1体に大ダメージ+ ヒューマンに効果超大</t>
  </si>
  <si>
    <t>永存の究極論 ユークリッド</t>
  </si>
  <si>
    <t>緑パネルを青ボムパネル(大)に変換+2ターンCパネル生成短縮(効果特大)し、緑パネルが出現しなくなり、青ボムパネルをドロップ</t>
  </si>
  <si>
    <t>1体に超大ダメージ +HP大回復</t>
  </si>
  <si>
    <t>2G　大ダメージ連続攻撃</t>
    <rPh sb="3" eb="4">
      <t>ダイダメージ</t>
    </rPh>
    <rPh sb="8" eb="12">
      <t>レンゾクコウゲキ</t>
    </rPh>
    <phoneticPr fontId="11"/>
  </si>
  <si>
    <t>攻撃力がギリギリ足りず、スキルが切れて連続攻撃に対する回答が無くなった。</t>
    <rPh sb="0" eb="3">
      <t>コウゲキリョクガ</t>
    </rPh>
    <rPh sb="8" eb="9">
      <t>タリズ</t>
    </rPh>
    <rPh sb="16" eb="17">
      <t>キレテ</t>
    </rPh>
    <rPh sb="19" eb="23">
      <t>レンゾクコウゲキ</t>
    </rPh>
    <rPh sb="27" eb="29">
      <t>カイトウガ</t>
    </rPh>
    <rPh sb="30" eb="31">
      <t>ナクナッタ</t>
    </rPh>
    <phoneticPr fontId="11"/>
  </si>
  <si>
    <t>想定PTにくらべ攻撃力がわずかに足りず、ジリ貧になって負けてしまった。
研究を重ねれば勝てる可能性もわずかにあるかもしれないが、プレイヤースキルに依存するところが多いだろう。</t>
    <rPh sb="0" eb="2">
      <t>ソウテイ</t>
    </rPh>
    <rPh sb="8" eb="11">
      <t>コウゲキリョクガ</t>
    </rPh>
    <rPh sb="16" eb="17">
      <t>タリズ</t>
    </rPh>
    <rPh sb="27" eb="28">
      <t>マケテシマッタ</t>
    </rPh>
    <rPh sb="37" eb="39">
      <t>ケンキュウヲカサネレバ</t>
    </rPh>
    <rPh sb="44" eb="45">
      <t>カテルカノウセイモ</t>
    </rPh>
    <rPh sb="74" eb="76">
      <t>イゾン</t>
    </rPh>
    <rPh sb="82" eb="83">
      <t>オオイダロウ</t>
    </rPh>
    <phoneticPr fontId="11"/>
  </si>
  <si>
    <r>
      <t xml:space="preserve">余裕のあるタイミングであえてターン数を稼いで溜めることが必須スキルでした。
＜フロア1＞
利休の体力が低いため利休狙い撃ちでも倒せますが、パネル運に左右されるため
運が悪い場合はジェリーから倒すほうが安定します。
開幕のパネル運によって戦略を変える必要がありますが、運で負けることはないと思います。
＜フロア2＞
全員から一気に攻撃を受けると20000近く削られるため、初手でスキルを使って数を減らしました。
攻撃UPと攻撃頻度UPを同時に受けると厳しいですが、スキルとフィーバーがあれば死ぬことはないと思います。
＜フロア3＞
グラビティで死ぬことは絶対ない、というのを念頭に置くと楽に越せました。
ウィルスにカフカをあわせることを忘れると死にます。
＜フロア4＞
パネル吸収攻撃は、変換してターンスキップが再安定でした。（この戦法はユーザーに広く認知されているのでしょうか）
他、ウィルスが強力なためカフカを用意しておくこと、タップ数減もタイミングを先読みしてベルヌーイを合わせておかないと厳しい印象でした。カフカのスキルが重いため用意するのが少し難しかったです。
タップ数減は、ベルヌーイを確定必須にするならば、もう一箇所あっても良いと思いました。
</t>
    </r>
    <r>
      <rPr>
        <sz val="14"/>
        <color rgb="FFFF0000"/>
        <rFont val="MS PGothic"/>
        <family val="3"/>
        <charset val="128"/>
      </rPr>
      <t>→検討中です</t>
    </r>
    <r>
      <rPr>
        <sz val="14"/>
        <color rgb="FF000000"/>
        <rFont val="MS PGothic"/>
        <family val="3"/>
        <charset val="128"/>
      </rPr>
      <t xml:space="preserve">
連続攻撃なども、基本的に15000程度ですが、20000超えてもいいと思いました。
</t>
    </r>
    <r>
      <rPr>
        <sz val="14"/>
        <color rgb="FFFF0000"/>
        <rFont val="MS PGothic"/>
        <family val="3"/>
        <charset val="128"/>
      </rPr>
      <t>→検討中です</t>
    </r>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</si>
</sst>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rgb="FF000000"/>
      <name val="MS PGothic"/>
    </font>
    <font>
      <sz val="12"/>
      <name val="MS PGothic"/>
      <family val="3"/>
      <charset val="128"/>
    </font>
    <font>
      <sz val="12"/>
      <name val="Arial"/>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12"/>
      <color theme="0" tint="-0.34998626667073579"/>
      <name val="MS PGothic"/>
      <family val="3"/>
      <charset val="128"/>
    </font>
    <font>
      <sz val="14"/>
      <color rgb="FFFF0000"/>
      <name val="MS PGothic"/>
      <family val="3"/>
      <charset val="128"/>
    </font>
  </fonts>
  <fills count="11">
    <fill>
      <patternFill patternType="none"/>
    </fill>
    <fill>
      <patternFill patternType="gray125"/>
    </fill>
    <fill>
      <patternFill patternType="solid">
        <fgColor rgb="FFEFEFEF"/>
        <bgColor rgb="FFEFEFEF"/>
      </patternFill>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15">
    <xf numFmtId="0" fontId="0" fillId="0" borderId="0" xfId="0" applyFont="1" applyAlignment="1"/>
    <xf numFmtId="0" fontId="0" fillId="0" borderId="0" xfId="0" applyFont="1"/>
    <xf numFmtId="0" fontId="1" fillId="0" borderId="0" xfId="0" applyFont="1" applyAlignment="1"/>
    <xf numFmtId="0" fontId="2" fillId="0" borderId="0" xfId="0" applyFont="1" applyAlignment="1">
      <alignment horizontal="right"/>
    </xf>
    <xf numFmtId="0" fontId="2" fillId="2" borderId="0" xfId="0" applyFont="1" applyFill="1" applyAlignment="1"/>
    <xf numFmtId="0" fontId="1" fillId="2" borderId="0" xfId="0" applyFont="1" applyFill="1" applyAlignment="1">
      <alignment wrapText="1"/>
    </xf>
    <xf numFmtId="0" fontId="0" fillId="0" borderId="1" xfId="0" applyFont="1" applyBorder="1"/>
    <xf numFmtId="0" fontId="1" fillId="2" borderId="0" xfId="0" applyFont="1" applyFill="1" applyAlignment="1"/>
    <xf numFmtId="0" fontId="1" fillId="0" borderId="0" xfId="0" applyFont="1" applyAlignment="1">
      <alignment wrapText="1"/>
    </xf>
    <xf numFmtId="0" fontId="0" fillId="0" borderId="0" xfId="0" applyFont="1"/>
    <xf numFmtId="0" fontId="4" fillId="0" borderId="0" xfId="0" applyFont="1"/>
    <xf numFmtId="0" fontId="0" fillId="0" borderId="0" xfId="0" applyFont="1" applyAlignment="1">
      <alignment vertical="center"/>
    </xf>
    <xf numFmtId="0" fontId="4" fillId="4" borderId="1" xfId="0" applyFont="1" applyFill="1" applyBorder="1"/>
    <xf numFmtId="0" fontId="0" fillId="5" borderId="1" xfId="0" applyFont="1" applyFill="1" applyBorder="1" applyAlignment="1">
      <alignment vertical="center"/>
    </xf>
    <xf numFmtId="0" fontId="0" fillId="0" borderId="0" xfId="0" applyFont="1" applyAlignment="1">
      <alignment horizontal="center" vertical="center"/>
    </xf>
    <xf numFmtId="0" fontId="0" fillId="5" borderId="13" xfId="0" applyFont="1" applyFill="1" applyBorder="1" applyAlignment="1">
      <alignment vertical="center" wrapText="1"/>
    </xf>
    <xf numFmtId="0" fontId="4" fillId="4" borderId="1" xfId="0" applyFont="1" applyFill="1" applyBorder="1" applyAlignment="1">
      <alignment vertical="center" wrapText="1"/>
    </xf>
    <xf numFmtId="0" fontId="0" fillId="0" borderId="9" xfId="0" applyFont="1" applyBorder="1" applyAlignment="1">
      <alignment horizontal="center"/>
    </xf>
    <xf numFmtId="0" fontId="0" fillId="0" borderId="0" xfId="0" applyFont="1" applyAlignment="1">
      <alignment horizontal="center"/>
    </xf>
    <xf numFmtId="0" fontId="0" fillId="0" borderId="10" xfId="0" applyFont="1" applyBorder="1" applyAlignment="1">
      <alignment horizontal="center"/>
    </xf>
    <xf numFmtId="0" fontId="0" fillId="5" borderId="13" xfId="0" applyFont="1" applyFill="1" applyBorder="1" applyAlignment="1">
      <alignment vertical="center"/>
    </xf>
    <xf numFmtId="0" fontId="4" fillId="4" borderId="1" xfId="0" applyFont="1" applyFill="1" applyBorder="1" applyAlignment="1">
      <alignment horizontal="left" vertical="center" wrapText="1"/>
    </xf>
    <xf numFmtId="0" fontId="6" fillId="0" borderId="0" xfId="0" applyFont="1" applyAlignment="1">
      <alignment horizontal="left" vertical="top"/>
    </xf>
    <xf numFmtId="0" fontId="4" fillId="4" borderId="1" xfId="0" applyFont="1" applyFill="1" applyBorder="1" applyAlignment="1">
      <alignment horizontal="left" vertical="center"/>
    </xf>
    <xf numFmtId="0" fontId="7" fillId="0" borderId="0" xfId="0" applyFont="1" applyAlignment="1">
      <alignment horizontal="left" vertical="top"/>
    </xf>
    <xf numFmtId="0" fontId="8" fillId="9" borderId="0" xfId="0" applyFont="1" applyFill="1" applyBorder="1" applyAlignment="1">
      <alignment horizontal="left" vertical="top"/>
    </xf>
    <xf numFmtId="0" fontId="6" fillId="10" borderId="1" xfId="0" applyFont="1" applyFill="1" applyBorder="1" applyAlignment="1">
      <alignment horizontal="left" vertical="top"/>
    </xf>
    <xf numFmtId="0" fontId="0" fillId="0" borderId="1" xfId="0" applyFont="1" applyBorder="1" applyAlignment="1">
      <alignment horizontal="left" vertical="center"/>
    </xf>
    <xf numFmtId="0" fontId="9" fillId="0" borderId="1" xfId="0" applyFont="1" applyBorder="1" applyAlignment="1">
      <alignment vertical="center"/>
    </xf>
    <xf numFmtId="0" fontId="10" fillId="0" borderId="0" xfId="0" applyFont="1" applyAlignment="1">
      <alignment horizontal="left" vertical="top"/>
    </xf>
    <xf numFmtId="0" fontId="6" fillId="0" borderId="15" xfId="0" applyFont="1" applyBorder="1" applyAlignment="1">
      <alignment horizontal="left" vertical="top"/>
    </xf>
    <xf numFmtId="0" fontId="0" fillId="0" borderId="11" xfId="0" applyFont="1" applyBorder="1" applyAlignment="1">
      <alignment horizontal="center"/>
    </xf>
    <xf numFmtId="0" fontId="0" fillId="0" borderId="2" xfId="0" applyFont="1" applyBorder="1" applyAlignment="1">
      <alignment horizontal="center"/>
    </xf>
    <xf numFmtId="0" fontId="0" fillId="0" borderId="12" xfId="0" applyFont="1" applyBorder="1" applyAlignment="1">
      <alignment horizontal="center"/>
    </xf>
    <xf numFmtId="0" fontId="6" fillId="5" borderId="1" xfId="0" applyFont="1" applyFill="1" applyBorder="1" applyAlignment="1">
      <alignment horizontal="left" vertical="top"/>
    </xf>
    <xf numFmtId="0" fontId="6" fillId="5" borderId="3" xfId="0" applyFont="1" applyFill="1" applyBorder="1" applyAlignment="1">
      <alignment horizontal="left" vertical="top"/>
    </xf>
    <xf numFmtId="0" fontId="3" fillId="7" borderId="1" xfId="0" applyFont="1" applyFill="1" applyBorder="1" applyAlignment="1">
      <alignment vertical="center" wrapText="1"/>
    </xf>
    <xf numFmtId="0" fontId="6" fillId="0" borderId="1" xfId="0" applyFont="1" applyBorder="1" applyAlignment="1">
      <alignment horizontal="left" vertical="top"/>
    </xf>
    <xf numFmtId="0" fontId="0" fillId="8" borderId="1" xfId="0" applyFont="1" applyFill="1" applyBorder="1" applyAlignment="1">
      <alignment vertical="center" wrapText="1"/>
    </xf>
    <xf numFmtId="0" fontId="0" fillId="8" borderId="1" xfId="0" applyFont="1" applyFill="1" applyBorder="1" applyAlignment="1">
      <alignment vertical="top" wrapText="1"/>
    </xf>
    <xf numFmtId="0" fontId="3" fillId="7" borderId="1" xfId="0" applyFont="1" applyFill="1" applyBorder="1" applyAlignment="1">
      <alignment vertical="center" wrapText="1"/>
    </xf>
    <xf numFmtId="0" fontId="6" fillId="0" borderId="3" xfId="0" applyFont="1" applyBorder="1" applyAlignment="1">
      <alignment horizontal="left" vertical="top"/>
    </xf>
    <xf numFmtId="0" fontId="0" fillId="0" borderId="0" xfId="0" applyFont="1" applyAlignment="1"/>
    <xf numFmtId="0" fontId="0" fillId="0" borderId="0" xfId="0" applyFont="1" applyAlignment="1">
      <alignment vertical="center" wrapText="1"/>
    </xf>
    <xf numFmtId="0" fontId="0" fillId="5" borderId="3" xfId="0" applyFont="1" applyFill="1" applyBorder="1" applyAlignment="1">
      <alignment vertical="center"/>
    </xf>
    <xf numFmtId="0" fontId="0" fillId="5" borderId="4" xfId="0" applyFont="1" applyFill="1" applyBorder="1" applyAlignment="1">
      <alignment vertical="center"/>
    </xf>
    <xf numFmtId="0" fontId="0" fillId="5" borderId="5" xfId="0" applyFont="1" applyFill="1" applyBorder="1" applyAlignment="1">
      <alignment vertical="center"/>
    </xf>
    <xf numFmtId="0" fontId="0" fillId="0" borderId="1" xfId="0" applyFont="1" applyBorder="1" applyAlignment="1">
      <alignment vertical="center"/>
    </xf>
    <xf numFmtId="0" fontId="8" fillId="9" borderId="1" xfId="0" applyFont="1" applyFill="1" applyBorder="1" applyAlignment="1">
      <alignment horizontal="left" vertical="top"/>
    </xf>
    <xf numFmtId="0" fontId="0" fillId="0" borderId="1" xfId="0" applyFont="1" applyBorder="1" applyAlignment="1">
      <alignment vertical="center"/>
    </xf>
    <xf numFmtId="0" fontId="0" fillId="0" borderId="1" xfId="0" applyFont="1" applyBorder="1" applyAlignment="1">
      <alignment vertical="center" wrapText="1"/>
    </xf>
    <xf numFmtId="0" fontId="0" fillId="10" borderId="1" xfId="0" applyFont="1" applyFill="1" applyBorder="1" applyAlignment="1">
      <alignment horizontal="left" vertical="top"/>
    </xf>
    <xf numFmtId="0" fontId="0" fillId="0" borderId="1" xfId="0" applyFont="1" applyBorder="1" applyAlignment="1">
      <alignment vertical="center" wrapText="1"/>
    </xf>
    <xf numFmtId="0" fontId="9" fillId="0" borderId="1" xfId="0" applyFont="1" applyBorder="1"/>
    <xf numFmtId="17" fontId="0" fillId="0" borderId="1" xfId="0" applyNumberFormat="1" applyFont="1" applyBorder="1" applyAlignment="1">
      <alignment vertical="center"/>
    </xf>
    <xf numFmtId="0" fontId="0" fillId="8" borderId="0" xfId="0" applyFont="1" applyFill="1" applyBorder="1" applyAlignment="1">
      <alignment vertical="center" wrapText="1"/>
    </xf>
    <xf numFmtId="0" fontId="0" fillId="0" borderId="0" xfId="0" applyFont="1" applyAlignment="1">
      <alignment wrapText="1"/>
    </xf>
    <xf numFmtId="0" fontId="0" fillId="0" borderId="0" xfId="0" applyFont="1" applyAlignment="1">
      <alignment horizontal="left" vertical="center"/>
    </xf>
    <xf numFmtId="0" fontId="0" fillId="0" borderId="0" xfId="0" applyFont="1" applyFill="1" applyBorder="1" applyAlignment="1">
      <alignment horizontal="left" vertical="center" wrapText="1"/>
    </xf>
    <xf numFmtId="0" fontId="1" fillId="0" borderId="0" xfId="0" applyFont="1" applyAlignment="1">
      <alignment vertical="center"/>
    </xf>
    <xf numFmtId="0" fontId="9" fillId="0" borderId="1" xfId="0" applyFont="1" applyBorder="1" applyAlignment="1">
      <alignment wrapText="1"/>
    </xf>
    <xf numFmtId="0" fontId="0" fillId="5" borderId="3" xfId="0" applyFont="1" applyFill="1" applyBorder="1" applyAlignment="1">
      <alignment vertical="center"/>
    </xf>
    <xf numFmtId="0" fontId="1" fillId="0" borderId="5" xfId="0" applyFont="1" applyBorder="1"/>
    <xf numFmtId="0" fontId="0" fillId="5" borderId="6" xfId="0" applyFont="1" applyFill="1" applyBorder="1" applyAlignment="1">
      <alignment vertical="center"/>
    </xf>
    <xf numFmtId="0" fontId="1" fillId="0" borderId="11" xfId="0" applyFont="1" applyBorder="1"/>
    <xf numFmtId="0" fontId="0" fillId="5" borderId="9" xfId="0" applyFont="1" applyFill="1" applyBorder="1" applyAlignment="1">
      <alignment vertical="center"/>
    </xf>
    <xf numFmtId="0" fontId="0" fillId="5" borderId="13" xfId="0" applyFont="1" applyFill="1" applyBorder="1" applyAlignment="1">
      <alignment vertical="center" wrapText="1"/>
    </xf>
    <xf numFmtId="0" fontId="1" fillId="0" borderId="15" xfId="0" applyFont="1" applyBorder="1"/>
    <xf numFmtId="0" fontId="0" fillId="8" borderId="3" xfId="0" applyFont="1" applyFill="1" applyBorder="1" applyAlignment="1">
      <alignment vertical="center"/>
    </xf>
    <xf numFmtId="0" fontId="0" fillId="8" borderId="3" xfId="0" applyFont="1" applyFill="1" applyBorder="1" applyAlignment="1">
      <alignment vertical="center" wrapText="1"/>
    </xf>
    <xf numFmtId="0" fontId="0" fillId="0" borderId="3" xfId="0" applyFont="1" applyBorder="1" applyAlignment="1">
      <alignment vertical="top" wrapText="1"/>
    </xf>
    <xf numFmtId="0" fontId="1" fillId="0" borderId="4" xfId="0" applyFont="1" applyBorder="1"/>
    <xf numFmtId="0" fontId="0" fillId="5" borderId="13" xfId="0" applyFont="1" applyFill="1" applyBorder="1" applyAlignment="1">
      <alignment vertical="center"/>
    </xf>
    <xf numFmtId="0" fontId="0" fillId="5" borderId="3" xfId="0" applyFont="1" applyFill="1" applyBorder="1" applyAlignment="1">
      <alignment vertical="top" wrapText="1"/>
    </xf>
    <xf numFmtId="0" fontId="1" fillId="0" borderId="14" xfId="0" applyFont="1" applyBorder="1"/>
    <xf numFmtId="0" fontId="0" fillId="8" borderId="3" xfId="0" applyFont="1" applyFill="1" applyBorder="1" applyAlignment="1">
      <alignment horizontal="left" vertical="center"/>
    </xf>
    <xf numFmtId="0" fontId="3" fillId="7" borderId="3" xfId="0" applyFont="1" applyFill="1" applyBorder="1" applyAlignment="1">
      <alignment vertical="center"/>
    </xf>
    <xf numFmtId="0" fontId="5" fillId="6" borderId="3" xfId="0" applyFont="1" applyFill="1" applyBorder="1" applyAlignment="1"/>
    <xf numFmtId="0" fontId="0" fillId="4" borderId="2" xfId="0" applyFont="1" applyFill="1" applyBorder="1"/>
    <xf numFmtId="0" fontId="1" fillId="0" borderId="2" xfId="0" applyFont="1" applyBorder="1"/>
    <xf numFmtId="3" fontId="0" fillId="8" borderId="3" xfId="0" applyNumberFormat="1" applyFont="1" applyFill="1" applyBorder="1" applyAlignment="1">
      <alignment horizontal="left" vertical="center"/>
    </xf>
    <xf numFmtId="0" fontId="3" fillId="7" borderId="3" xfId="0" applyFont="1" applyFill="1" applyBorder="1" applyAlignment="1">
      <alignment vertical="center" wrapText="1"/>
    </xf>
    <xf numFmtId="0" fontId="4" fillId="5" borderId="6" xfId="0" applyFont="1" applyFill="1" applyBorder="1" applyAlignment="1">
      <alignment vertical="center"/>
    </xf>
    <xf numFmtId="0" fontId="1" fillId="0" borderId="9" xfId="0" applyFont="1" applyBorder="1"/>
    <xf numFmtId="0" fontId="4" fillId="5" borderId="3" xfId="0" applyFont="1" applyFill="1" applyBorder="1" applyAlignment="1">
      <alignment vertical="center"/>
    </xf>
    <xf numFmtId="0" fontId="3" fillId="3" borderId="0" xfId="0" applyFont="1" applyFill="1" applyBorder="1"/>
    <xf numFmtId="0" fontId="1" fillId="0" borderId="0" xfId="0" applyFont="1" applyBorder="1"/>
    <xf numFmtId="0" fontId="0" fillId="0" borderId="6" xfId="0" applyFont="1" applyBorder="1" applyAlignment="1">
      <alignment horizontal="center" vertical="center"/>
    </xf>
    <xf numFmtId="0" fontId="1" fillId="0" borderId="7" xfId="0" applyFont="1" applyBorder="1"/>
    <xf numFmtId="0" fontId="1" fillId="0" borderId="8" xfId="0" applyFont="1" applyBorder="1"/>
    <xf numFmtId="0" fontId="0" fillId="0" borderId="0" xfId="0" applyFont="1" applyAlignment="1"/>
    <xf numFmtId="0" fontId="1" fillId="0" borderId="10" xfId="0" applyFont="1" applyBorder="1"/>
    <xf numFmtId="0" fontId="1" fillId="0" borderId="12" xfId="0" applyFont="1" applyBorder="1"/>
    <xf numFmtId="0" fontId="0" fillId="0" borderId="9"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4" borderId="2" xfId="0" applyFont="1" applyFill="1" applyBorder="1" applyAlignment="1"/>
    <xf numFmtId="0" fontId="0" fillId="0" borderId="9" xfId="0" applyFont="1" applyBorder="1" applyAlignment="1">
      <alignment horizontal="left" vertical="center" wrapText="1"/>
    </xf>
    <xf numFmtId="0" fontId="0" fillId="0" borderId="0" xfId="0" applyFont="1" applyAlignment="1">
      <alignment horizontal="left" vertical="center" wrapText="1"/>
    </xf>
    <xf numFmtId="0" fontId="6" fillId="0" borderId="6" xfId="0" applyFont="1" applyBorder="1" applyAlignment="1">
      <alignment horizontal="left" vertical="top"/>
    </xf>
    <xf numFmtId="0" fontId="6" fillId="0" borderId="3" xfId="0" applyFont="1" applyBorder="1" applyAlignment="1">
      <alignment horizontal="left" vertical="top"/>
    </xf>
    <xf numFmtId="0" fontId="9" fillId="0" borderId="13" xfId="0" applyFont="1" applyBorder="1" applyAlignment="1">
      <alignment horizontal="center" vertical="center"/>
    </xf>
    <xf numFmtId="0" fontId="8" fillId="9" borderId="0" xfId="0" applyFont="1" applyFill="1" applyBorder="1" applyAlignment="1">
      <alignment horizontal="left" vertical="top"/>
    </xf>
    <xf numFmtId="0" fontId="6" fillId="5" borderId="3" xfId="0" applyFont="1" applyFill="1" applyBorder="1" applyAlignment="1">
      <alignment horizontal="left" vertical="top"/>
    </xf>
    <xf numFmtId="0" fontId="6" fillId="0" borderId="6" xfId="0" applyFont="1" applyBorder="1" applyAlignment="1">
      <alignment horizontal="left" vertical="top" wrapText="1"/>
    </xf>
    <xf numFmtId="0" fontId="8" fillId="9" borderId="2" xfId="0" applyFont="1" applyFill="1" applyBorder="1" applyAlignment="1">
      <alignment horizontal="left" vertical="top"/>
    </xf>
    <xf numFmtId="0" fontId="6" fillId="0" borderId="6" xfId="0" applyFont="1" applyBorder="1" applyAlignment="1">
      <alignment horizontal="center" vertical="center"/>
    </xf>
    <xf numFmtId="0" fontId="6" fillId="0" borderId="9" xfId="0" applyFont="1" applyBorder="1" applyAlignment="1">
      <alignment horizontal="center" vertical="center"/>
    </xf>
    <xf numFmtId="0" fontId="6" fillId="0" borderId="11" xfId="0" applyFont="1" applyBorder="1" applyAlignment="1">
      <alignment horizontal="center" vertical="center"/>
    </xf>
    <xf numFmtId="0" fontId="6" fillId="10" borderId="13" xfId="0" applyFont="1" applyFill="1" applyBorder="1" applyAlignment="1">
      <alignment horizontal="left" vertical="top"/>
    </xf>
    <xf numFmtId="0" fontId="6" fillId="0" borderId="16" xfId="0" applyFont="1" applyBorder="1" applyAlignment="1">
      <alignment vertical="center"/>
    </xf>
    <xf numFmtId="0" fontId="9" fillId="0" borderId="6" xfId="0" applyFont="1" applyBorder="1" applyAlignment="1">
      <alignment horizontal="center" vertical="center"/>
    </xf>
    <xf numFmtId="0" fontId="9" fillId="0" borderId="9" xfId="0" applyFont="1" applyBorder="1" applyAlignment="1">
      <alignment horizontal="center" vertical="center"/>
    </xf>
    <xf numFmtId="0" fontId="9" fillId="0" borderId="11" xfId="0" applyFont="1" applyBorder="1" applyAlignment="1">
      <alignment horizontal="center" vertical="center"/>
    </xf>
    <xf numFmtId="0" fontId="9" fillId="0" borderId="16" xfId="0" applyFont="1" applyBorder="1" applyAlignment="1">
      <alignment vertical="center"/>
    </xf>
    <xf numFmtId="0" fontId="6" fillId="0" borderId="16" xfId="0" applyFont="1" applyBorder="1" applyAlignment="1">
      <alignment horizontal="left" vertical="top" wrapText="1"/>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575298</xdr:colOff>
      <xdr:row>2</xdr:row>
      <xdr:rowOff>131925</xdr:rowOff>
    </xdr:from>
    <xdr:to>
      <xdr:col>24</xdr:col>
      <xdr:colOff>42064</xdr:colOff>
      <xdr:row>17</xdr:row>
      <xdr:rowOff>108548</xdr:rowOff>
    </xdr:to>
    <xdr:pic>
      <xdr:nvPicPr>
        <xdr:cNvPr id="2" name="図 1"/>
        <xdr:cNvPicPr>
          <a:picLocks noChangeAspect="1"/>
        </xdr:cNvPicPr>
      </xdr:nvPicPr>
      <xdr:blipFill>
        <a:blip xmlns:r="http://schemas.openxmlformats.org/officeDocument/2006/relationships" r:embed="rId1"/>
        <a:stretch>
          <a:fillRect/>
        </a:stretch>
      </xdr:blipFill>
      <xdr:spPr>
        <a:xfrm>
          <a:off x="16759657" y="522694"/>
          <a:ext cx="4742151" cy="2918247"/>
        </a:xfrm>
        <a:prstGeom prst="rect">
          <a:avLst/>
        </a:prstGeom>
      </xdr:spPr>
    </xdr:pic>
    <xdr:clientData/>
  </xdr:twoCellAnchor>
  <xdr:twoCellAnchor editAs="oneCell">
    <xdr:from>
      <xdr:col>7</xdr:col>
      <xdr:colOff>185885</xdr:colOff>
      <xdr:row>1</xdr:row>
      <xdr:rowOff>162819</xdr:rowOff>
    </xdr:from>
    <xdr:to>
      <xdr:col>14</xdr:col>
      <xdr:colOff>477606</xdr:colOff>
      <xdr:row>18</xdr:row>
      <xdr:rowOff>26643</xdr:rowOff>
    </xdr:to>
    <xdr:pic>
      <xdr:nvPicPr>
        <xdr:cNvPr id="3" name="図 2"/>
        <xdr:cNvPicPr>
          <a:picLocks noChangeAspect="1"/>
        </xdr:cNvPicPr>
      </xdr:nvPicPr>
      <xdr:blipFill>
        <a:blip xmlns:r="http://schemas.openxmlformats.org/officeDocument/2006/relationships" r:embed="rId2"/>
        <a:stretch>
          <a:fillRect/>
        </a:stretch>
      </xdr:blipFill>
      <xdr:spPr>
        <a:xfrm>
          <a:off x="11681013" y="358204"/>
          <a:ext cx="4394798" cy="3196217"/>
        </a:xfrm>
        <a:prstGeom prst="rect">
          <a:avLst/>
        </a:prstGeom>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85"/>
  <sheetViews>
    <sheetView topLeftCell="A52" zoomScale="117" zoomScaleNormal="117" zoomScalePageLayoutView="117" workbookViewId="0">
      <selection sqref="A1:F1"/>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7" customWidth="1"/>
    <col min="7" max="7" width="24.83203125" customWidth="1"/>
    <col min="8" max="27" width="7.6640625" customWidth="1"/>
  </cols>
  <sheetData>
    <row r="1" spans="1:27" x14ac:dyDescent="0.15">
      <c r="A1" s="85" t="s">
        <v>2</v>
      </c>
      <c r="B1" s="86"/>
      <c r="C1" s="86"/>
      <c r="D1" s="86"/>
      <c r="E1" s="86"/>
      <c r="F1" s="86"/>
      <c r="G1" s="1"/>
      <c r="H1" s="1"/>
      <c r="I1" s="1"/>
      <c r="J1" s="1"/>
      <c r="K1" s="1"/>
      <c r="L1" s="1"/>
      <c r="M1" s="1"/>
      <c r="N1" s="1"/>
      <c r="O1" s="1"/>
      <c r="P1" s="1"/>
      <c r="Q1" s="1"/>
      <c r="R1" s="1"/>
      <c r="S1" s="1"/>
      <c r="T1" s="1"/>
      <c r="U1" s="1"/>
      <c r="V1" s="1"/>
      <c r="W1" s="1"/>
      <c r="X1" s="1"/>
      <c r="Y1" s="1"/>
      <c r="Z1" s="1"/>
      <c r="AA1" s="1"/>
    </row>
    <row r="2" spans="1:27" x14ac:dyDescent="0.15">
      <c r="A2" s="9"/>
      <c r="B2" s="9"/>
      <c r="C2" s="9"/>
      <c r="D2" s="9"/>
      <c r="E2" s="9"/>
      <c r="F2" s="1"/>
      <c r="G2" s="1"/>
      <c r="H2" s="78" t="s">
        <v>37</v>
      </c>
      <c r="I2" s="79"/>
      <c r="J2" s="79"/>
      <c r="K2" s="79"/>
      <c r="L2" s="79"/>
      <c r="M2" s="79"/>
      <c r="N2" s="79"/>
      <c r="O2" s="79"/>
      <c r="P2" s="1"/>
      <c r="Q2" s="78" t="s">
        <v>38</v>
      </c>
      <c r="R2" s="79"/>
      <c r="S2" s="79"/>
      <c r="T2" s="79"/>
      <c r="U2" s="79"/>
      <c r="V2" s="79"/>
      <c r="W2" s="79"/>
      <c r="X2" s="79"/>
      <c r="Y2" s="1"/>
      <c r="Z2" s="1"/>
      <c r="AA2" s="1"/>
    </row>
    <row r="3" spans="1:27" x14ac:dyDescent="0.15">
      <c r="A3" s="9"/>
      <c r="B3" s="61" t="s">
        <v>39</v>
      </c>
      <c r="C3" s="71"/>
      <c r="D3" s="71"/>
      <c r="E3" s="71"/>
      <c r="F3" s="62"/>
      <c r="G3" s="1"/>
      <c r="H3" s="87" t="s">
        <v>37</v>
      </c>
      <c r="I3" s="88"/>
      <c r="J3" s="88"/>
      <c r="K3" s="88"/>
      <c r="L3" s="88"/>
      <c r="M3" s="88"/>
      <c r="N3" s="88"/>
      <c r="O3" s="89"/>
      <c r="P3" s="1"/>
      <c r="Q3" s="87" t="s">
        <v>38</v>
      </c>
      <c r="R3" s="88"/>
      <c r="S3" s="88"/>
      <c r="T3" s="88"/>
      <c r="U3" s="88"/>
      <c r="V3" s="88"/>
      <c r="W3" s="88"/>
      <c r="X3" s="89"/>
      <c r="Y3" s="1"/>
      <c r="Z3" s="1"/>
      <c r="AA3" s="1"/>
    </row>
    <row r="4" spans="1:27" x14ac:dyDescent="0.15">
      <c r="A4" s="9"/>
      <c r="B4" s="11"/>
      <c r="C4" s="11"/>
      <c r="D4" s="11"/>
      <c r="E4" s="11"/>
      <c r="F4" s="1"/>
      <c r="G4" s="1"/>
      <c r="H4" s="83"/>
      <c r="I4" s="90"/>
      <c r="J4" s="90"/>
      <c r="K4" s="90"/>
      <c r="L4" s="90"/>
      <c r="M4" s="90"/>
      <c r="N4" s="90"/>
      <c r="O4" s="91"/>
      <c r="P4" s="1"/>
      <c r="Q4" s="83"/>
      <c r="R4" s="90"/>
      <c r="S4" s="90"/>
      <c r="T4" s="90"/>
      <c r="U4" s="90"/>
      <c r="V4" s="90"/>
      <c r="W4" s="90"/>
      <c r="X4" s="91"/>
      <c r="Y4" s="1"/>
      <c r="Z4" s="1"/>
      <c r="AA4" s="1"/>
    </row>
    <row r="5" spans="1:27" ht="16" x14ac:dyDescent="0.2">
      <c r="A5" s="9"/>
      <c r="B5" s="11"/>
      <c r="C5" s="61" t="s">
        <v>75</v>
      </c>
      <c r="D5" s="71"/>
      <c r="E5" s="77" t="s">
        <v>44</v>
      </c>
      <c r="F5" s="62"/>
      <c r="G5" s="1"/>
      <c r="H5" s="83"/>
      <c r="I5" s="90"/>
      <c r="J5" s="90"/>
      <c r="K5" s="90"/>
      <c r="L5" s="90"/>
      <c r="M5" s="90"/>
      <c r="N5" s="90"/>
      <c r="O5" s="91"/>
      <c r="P5" s="1"/>
      <c r="Q5" s="83"/>
      <c r="R5" s="90"/>
      <c r="S5" s="90"/>
      <c r="T5" s="90"/>
      <c r="U5" s="90"/>
      <c r="V5" s="90"/>
      <c r="W5" s="90"/>
      <c r="X5" s="91"/>
      <c r="Y5" s="1"/>
      <c r="Z5" s="1"/>
      <c r="AA5" s="1"/>
    </row>
    <row r="6" spans="1:27" x14ac:dyDescent="0.15">
      <c r="A6" s="9"/>
      <c r="B6" s="11"/>
      <c r="C6" s="61" t="s">
        <v>47</v>
      </c>
      <c r="D6" s="71"/>
      <c r="E6" s="81" t="str">
        <f>VLOOKUP(E5,参照シート!A10:B15,2,FALSE)</f>
        <v>超上級者の遊び場。★６まで育ち、なおかつ下手なガチャキャラ、フェス当たりよりも強いユニットが手に入る。フェス限ユニットの使いみちその１。</v>
      </c>
      <c r="F6" s="62"/>
      <c r="G6" s="1"/>
      <c r="H6" s="83"/>
      <c r="I6" s="90"/>
      <c r="J6" s="90"/>
      <c r="K6" s="90"/>
      <c r="L6" s="90"/>
      <c r="M6" s="90"/>
      <c r="N6" s="90"/>
      <c r="O6" s="91"/>
      <c r="P6" s="1"/>
      <c r="Q6" s="83"/>
      <c r="R6" s="90"/>
      <c r="S6" s="90"/>
      <c r="T6" s="90"/>
      <c r="U6" s="90"/>
      <c r="V6" s="90"/>
      <c r="W6" s="90"/>
      <c r="X6" s="91"/>
      <c r="Y6" s="1"/>
      <c r="Z6" s="1"/>
      <c r="AA6" s="1"/>
    </row>
    <row r="7" spans="1:27" x14ac:dyDescent="0.15">
      <c r="A7" s="9"/>
      <c r="B7" s="11"/>
      <c r="C7" s="61" t="s">
        <v>83</v>
      </c>
      <c r="D7" s="71"/>
      <c r="E7" s="76" t="str">
        <f>VLOOKUP(E5,参照シート!A18:B23,2,FALSE)</f>
        <v>フェス限がないと勝てない難易度で良かです</v>
      </c>
      <c r="F7" s="62"/>
      <c r="G7" s="1"/>
      <c r="H7" s="83"/>
      <c r="I7" s="90"/>
      <c r="J7" s="90"/>
      <c r="K7" s="90"/>
      <c r="L7" s="90"/>
      <c r="M7" s="90"/>
      <c r="N7" s="90"/>
      <c r="O7" s="91"/>
      <c r="P7" s="1"/>
      <c r="Q7" s="83"/>
      <c r="R7" s="90"/>
      <c r="S7" s="90"/>
      <c r="T7" s="90"/>
      <c r="U7" s="90"/>
      <c r="V7" s="90"/>
      <c r="W7" s="90"/>
      <c r="X7" s="91"/>
      <c r="Y7" s="1"/>
      <c r="Z7" s="1"/>
      <c r="AA7" s="1"/>
    </row>
    <row r="8" spans="1:27" x14ac:dyDescent="0.15">
      <c r="A8" s="9"/>
      <c r="B8" s="11"/>
      <c r="C8" s="11"/>
      <c r="D8" s="11"/>
      <c r="E8" s="11"/>
      <c r="F8" s="1"/>
      <c r="G8" s="1"/>
      <c r="H8" s="83"/>
      <c r="I8" s="90"/>
      <c r="J8" s="90"/>
      <c r="K8" s="90"/>
      <c r="L8" s="90"/>
      <c r="M8" s="90"/>
      <c r="N8" s="90"/>
      <c r="O8" s="91"/>
      <c r="P8" s="1"/>
      <c r="Q8" s="83"/>
      <c r="R8" s="90"/>
      <c r="S8" s="90"/>
      <c r="T8" s="90"/>
      <c r="U8" s="90"/>
      <c r="V8" s="90"/>
      <c r="W8" s="90"/>
      <c r="X8" s="91"/>
      <c r="Y8" s="1"/>
      <c r="Z8" s="1"/>
      <c r="AA8" s="1"/>
    </row>
    <row r="9" spans="1:27" x14ac:dyDescent="0.15">
      <c r="A9" s="9"/>
      <c r="B9" s="11"/>
      <c r="C9" s="11"/>
      <c r="D9" s="11"/>
      <c r="E9" s="11"/>
      <c r="F9" s="1"/>
      <c r="G9" s="1"/>
      <c r="H9" s="83"/>
      <c r="I9" s="90"/>
      <c r="J9" s="90"/>
      <c r="K9" s="90"/>
      <c r="L9" s="90"/>
      <c r="M9" s="90"/>
      <c r="N9" s="90"/>
      <c r="O9" s="91"/>
      <c r="P9" s="1"/>
      <c r="Q9" s="83"/>
      <c r="R9" s="90"/>
      <c r="S9" s="90"/>
      <c r="T9" s="90"/>
      <c r="U9" s="90"/>
      <c r="V9" s="90"/>
      <c r="W9" s="90"/>
      <c r="X9" s="91"/>
      <c r="Y9" s="1"/>
      <c r="Z9" s="1"/>
      <c r="AA9" s="1"/>
    </row>
    <row r="10" spans="1:27" x14ac:dyDescent="0.15">
      <c r="A10" s="9"/>
      <c r="B10" s="61" t="s">
        <v>123</v>
      </c>
      <c r="C10" s="71"/>
      <c r="D10" s="71"/>
      <c r="E10" s="71"/>
      <c r="F10" s="62"/>
      <c r="G10" s="1"/>
      <c r="H10" s="83"/>
      <c r="I10" s="90"/>
      <c r="J10" s="90"/>
      <c r="K10" s="90"/>
      <c r="L10" s="90"/>
      <c r="M10" s="90"/>
      <c r="N10" s="90"/>
      <c r="O10" s="91"/>
      <c r="P10" s="1"/>
      <c r="Q10" s="83"/>
      <c r="R10" s="90"/>
      <c r="S10" s="90"/>
      <c r="T10" s="90"/>
      <c r="U10" s="90"/>
      <c r="V10" s="90"/>
      <c r="W10" s="90"/>
      <c r="X10" s="91"/>
      <c r="Y10" s="1"/>
      <c r="Z10" s="1"/>
      <c r="AA10" s="1"/>
    </row>
    <row r="11" spans="1:27" x14ac:dyDescent="0.15">
      <c r="A11" s="9"/>
      <c r="B11" s="11"/>
      <c r="C11" s="11"/>
      <c r="D11" s="11"/>
      <c r="E11" s="11"/>
      <c r="F11" s="1"/>
      <c r="G11" s="1"/>
      <c r="H11" s="83"/>
      <c r="I11" s="90"/>
      <c r="J11" s="90"/>
      <c r="K11" s="90"/>
      <c r="L11" s="90"/>
      <c r="M11" s="90"/>
      <c r="N11" s="90"/>
      <c r="O11" s="91"/>
      <c r="P11" s="1"/>
      <c r="Q11" s="83"/>
      <c r="R11" s="90"/>
      <c r="S11" s="90"/>
      <c r="T11" s="90"/>
      <c r="U11" s="90"/>
      <c r="V11" s="90"/>
      <c r="W11" s="90"/>
      <c r="X11" s="91"/>
      <c r="Y11" s="1"/>
      <c r="Z11" s="1"/>
      <c r="AA11" s="1"/>
    </row>
    <row r="12" spans="1:27" x14ac:dyDescent="0.15">
      <c r="A12" s="9"/>
      <c r="B12" s="11"/>
      <c r="C12" s="84" t="s">
        <v>59</v>
      </c>
      <c r="D12" s="71"/>
      <c r="E12" s="76" t="str">
        <f>VLOOKUP($E$5,参照シート!$A$10:$O$15,15,FALSE)</f>
        <v>豊臣秀吉襲来！</v>
      </c>
      <c r="F12" s="62"/>
      <c r="G12" s="1"/>
      <c r="H12" s="83"/>
      <c r="I12" s="90"/>
      <c r="J12" s="90"/>
      <c r="K12" s="90"/>
      <c r="L12" s="90"/>
      <c r="M12" s="90"/>
      <c r="N12" s="90"/>
      <c r="O12" s="91"/>
      <c r="P12" s="1"/>
      <c r="Q12" s="83"/>
      <c r="R12" s="90"/>
      <c r="S12" s="90"/>
      <c r="T12" s="90"/>
      <c r="U12" s="90"/>
      <c r="V12" s="90"/>
      <c r="W12" s="90"/>
      <c r="X12" s="91"/>
      <c r="Y12" s="1"/>
      <c r="Z12" s="1"/>
      <c r="AA12" s="1"/>
    </row>
    <row r="13" spans="1:27" x14ac:dyDescent="0.15">
      <c r="A13" s="9"/>
      <c r="B13" s="11"/>
      <c r="C13" s="82" t="s">
        <v>124</v>
      </c>
      <c r="D13" s="12" t="s">
        <v>77</v>
      </c>
      <c r="E13" s="76" t="str">
        <f>VLOOKUP($E$5,参照シート!$A$10:$N$15,8,FALSE)</f>
        <v>◯</v>
      </c>
      <c r="F13" s="62"/>
      <c r="G13" s="10"/>
      <c r="H13" s="83"/>
      <c r="I13" s="90"/>
      <c r="J13" s="90"/>
      <c r="K13" s="90"/>
      <c r="L13" s="90"/>
      <c r="M13" s="90"/>
      <c r="N13" s="90"/>
      <c r="O13" s="91"/>
      <c r="P13" s="1"/>
      <c r="Q13" s="83"/>
      <c r="R13" s="90"/>
      <c r="S13" s="90"/>
      <c r="T13" s="90"/>
      <c r="U13" s="90"/>
      <c r="V13" s="90"/>
      <c r="W13" s="90"/>
      <c r="X13" s="91"/>
      <c r="Y13" s="1"/>
      <c r="Z13" s="1"/>
      <c r="AA13" s="1"/>
    </row>
    <row r="14" spans="1:27" x14ac:dyDescent="0.15">
      <c r="A14" s="9"/>
      <c r="B14" s="11"/>
      <c r="C14" s="83"/>
      <c r="D14" s="12" t="s">
        <v>79</v>
      </c>
      <c r="E14" s="76" t="str">
        <f>VLOOKUP($E$5,参照シート!$A$10:$N$15,9,FALSE)</f>
        <v>ー</v>
      </c>
      <c r="F14" s="62"/>
      <c r="G14" s="10"/>
      <c r="H14" s="83"/>
      <c r="I14" s="90"/>
      <c r="J14" s="90"/>
      <c r="K14" s="90"/>
      <c r="L14" s="90"/>
      <c r="M14" s="90"/>
      <c r="N14" s="90"/>
      <c r="O14" s="91"/>
      <c r="P14" s="1"/>
      <c r="Q14" s="83"/>
      <c r="R14" s="90"/>
      <c r="S14" s="90"/>
      <c r="T14" s="90"/>
      <c r="U14" s="90"/>
      <c r="V14" s="90"/>
      <c r="W14" s="90"/>
      <c r="X14" s="91"/>
      <c r="Y14" s="1"/>
      <c r="Z14" s="1"/>
      <c r="AA14" s="1"/>
    </row>
    <row r="15" spans="1:27" x14ac:dyDescent="0.15">
      <c r="A15" s="9"/>
      <c r="B15" s="11"/>
      <c r="C15" s="83"/>
      <c r="D15" s="12" t="s">
        <v>125</v>
      </c>
      <c r="E15" s="76" t="str">
        <f>VLOOKUP($E$5,参照シート!$A$10:$N$15,10,FALSE)</f>
        <v>ー</v>
      </c>
      <c r="F15" s="62"/>
      <c r="G15" s="10"/>
      <c r="H15" s="83"/>
      <c r="I15" s="90"/>
      <c r="J15" s="90"/>
      <c r="K15" s="90"/>
      <c r="L15" s="90"/>
      <c r="M15" s="90"/>
      <c r="N15" s="90"/>
      <c r="O15" s="91"/>
      <c r="P15" s="1"/>
      <c r="Q15" s="83"/>
      <c r="R15" s="90"/>
      <c r="S15" s="90"/>
      <c r="T15" s="90"/>
      <c r="U15" s="90"/>
      <c r="V15" s="90"/>
      <c r="W15" s="90"/>
      <c r="X15" s="91"/>
      <c r="Y15" s="1"/>
      <c r="Z15" s="1"/>
      <c r="AA15" s="1"/>
    </row>
    <row r="16" spans="1:27" x14ac:dyDescent="0.15">
      <c r="A16" s="9"/>
      <c r="B16" s="11"/>
      <c r="C16" s="83"/>
      <c r="D16" s="12" t="s">
        <v>42</v>
      </c>
      <c r="E16" s="76" t="str">
        <f>VLOOKUP($E$5,参照シート!$A$10:$N$15,11,FALSE)</f>
        <v>ー</v>
      </c>
      <c r="F16" s="62"/>
      <c r="G16" s="10"/>
      <c r="H16" s="83"/>
      <c r="I16" s="90"/>
      <c r="J16" s="90"/>
      <c r="K16" s="90"/>
      <c r="L16" s="90"/>
      <c r="M16" s="90"/>
      <c r="N16" s="90"/>
      <c r="O16" s="91"/>
      <c r="P16" s="1"/>
      <c r="Q16" s="83"/>
      <c r="R16" s="90"/>
      <c r="S16" s="90"/>
      <c r="T16" s="90"/>
      <c r="U16" s="90"/>
      <c r="V16" s="90"/>
      <c r="W16" s="90"/>
      <c r="X16" s="91"/>
      <c r="Y16" s="1"/>
      <c r="Z16" s="1"/>
      <c r="AA16" s="1"/>
    </row>
    <row r="17" spans="1:27" x14ac:dyDescent="0.15">
      <c r="A17" s="9"/>
      <c r="B17" s="11"/>
      <c r="C17" s="83"/>
      <c r="D17" s="12" t="s">
        <v>41</v>
      </c>
      <c r="E17" s="76" t="str">
        <f>VLOOKUP($E$5,参照シート!$A$10:$N$15,12,FALSE)</f>
        <v>ー</v>
      </c>
      <c r="F17" s="62"/>
      <c r="G17" s="10"/>
      <c r="H17" s="83"/>
      <c r="I17" s="90"/>
      <c r="J17" s="90"/>
      <c r="K17" s="90"/>
      <c r="L17" s="90"/>
      <c r="M17" s="90"/>
      <c r="N17" s="90"/>
      <c r="O17" s="91"/>
      <c r="P17" s="1"/>
      <c r="Q17" s="83"/>
      <c r="R17" s="90"/>
      <c r="S17" s="90"/>
      <c r="T17" s="90"/>
      <c r="U17" s="90"/>
      <c r="V17" s="90"/>
      <c r="W17" s="90"/>
      <c r="X17" s="91"/>
      <c r="Y17" s="1"/>
      <c r="Z17" s="1"/>
      <c r="AA17" s="1"/>
    </row>
    <row r="18" spans="1:27" x14ac:dyDescent="0.15">
      <c r="A18" s="9"/>
      <c r="B18" s="11"/>
      <c r="C18" s="83"/>
      <c r="D18" s="12" t="s">
        <v>126</v>
      </c>
      <c r="E18" s="76" t="str">
        <f>VLOOKUP($E$5,参照シート!$A$10:$N$15,13,FALSE)</f>
        <v>ー</v>
      </c>
      <c r="F18" s="62"/>
      <c r="G18" s="10"/>
      <c r="H18" s="64"/>
      <c r="I18" s="79"/>
      <c r="J18" s="79"/>
      <c r="K18" s="79"/>
      <c r="L18" s="79"/>
      <c r="M18" s="79"/>
      <c r="N18" s="79"/>
      <c r="O18" s="92"/>
      <c r="P18" s="1"/>
      <c r="Q18" s="64"/>
      <c r="R18" s="79"/>
      <c r="S18" s="79"/>
      <c r="T18" s="79"/>
      <c r="U18" s="79"/>
      <c r="V18" s="79"/>
      <c r="W18" s="79"/>
      <c r="X18" s="92"/>
      <c r="Y18" s="1"/>
      <c r="Z18" s="1"/>
      <c r="AA18" s="1"/>
    </row>
    <row r="19" spans="1:27" x14ac:dyDescent="0.15">
      <c r="A19" s="9"/>
      <c r="B19" s="11"/>
      <c r="C19" s="83"/>
      <c r="D19" s="12" t="s">
        <v>127</v>
      </c>
      <c r="E19" s="76" t="str">
        <f>VLOOKUP($E$5,参照シート!$A$10:$N$15,14,FALSE)</f>
        <v>ー</v>
      </c>
      <c r="F19" s="62"/>
      <c r="G19" s="10"/>
      <c r="H19" s="1"/>
      <c r="I19" s="1"/>
      <c r="J19" s="1"/>
      <c r="K19" s="1"/>
      <c r="L19" s="1"/>
      <c r="M19" s="1"/>
      <c r="N19" s="1"/>
      <c r="O19" s="1"/>
      <c r="P19" s="1"/>
      <c r="Q19" s="1"/>
      <c r="R19" s="1"/>
      <c r="S19" s="1"/>
      <c r="T19" s="1"/>
      <c r="U19" s="1"/>
      <c r="V19" s="1"/>
      <c r="W19" s="1"/>
      <c r="X19" s="1"/>
      <c r="Y19" s="1"/>
      <c r="Z19" s="1"/>
      <c r="AA19" s="1"/>
    </row>
    <row r="20" spans="1:27" x14ac:dyDescent="0.15">
      <c r="A20" s="9"/>
      <c r="B20" s="11"/>
      <c r="C20" s="72" t="s">
        <v>128</v>
      </c>
      <c r="D20" s="12" t="s">
        <v>12</v>
      </c>
      <c r="E20" s="80" t="s">
        <v>129</v>
      </c>
      <c r="F20" s="62"/>
      <c r="G20" s="1"/>
      <c r="H20" s="78" t="s">
        <v>130</v>
      </c>
      <c r="I20" s="79"/>
      <c r="J20" s="79"/>
      <c r="K20" s="79"/>
      <c r="L20" s="79"/>
      <c r="M20" s="79"/>
      <c r="N20" s="79"/>
      <c r="O20" s="79"/>
      <c r="P20" s="1"/>
      <c r="Q20" s="78" t="s">
        <v>131</v>
      </c>
      <c r="R20" s="79"/>
      <c r="S20" s="79"/>
      <c r="T20" s="79"/>
      <c r="U20" s="79"/>
      <c r="V20" s="79"/>
      <c r="W20" s="79"/>
      <c r="X20" s="79"/>
      <c r="Y20" s="1"/>
      <c r="Z20" s="1"/>
      <c r="AA20" s="1"/>
    </row>
    <row r="21" spans="1:27" x14ac:dyDescent="0.15">
      <c r="A21" s="9"/>
      <c r="B21" s="11"/>
      <c r="C21" s="74"/>
      <c r="D21" s="12" t="s">
        <v>13</v>
      </c>
      <c r="E21" s="68" t="s">
        <v>132</v>
      </c>
      <c r="F21" s="62"/>
      <c r="G21" s="9"/>
      <c r="H21" s="87" t="s">
        <v>130</v>
      </c>
      <c r="I21" s="88"/>
      <c r="J21" s="88"/>
      <c r="K21" s="88"/>
      <c r="L21" s="88"/>
      <c r="M21" s="88"/>
      <c r="N21" s="88"/>
      <c r="O21" s="89"/>
      <c r="P21" s="9"/>
      <c r="Q21" s="87" t="s">
        <v>131</v>
      </c>
      <c r="R21" s="88"/>
      <c r="S21" s="88"/>
      <c r="T21" s="88"/>
      <c r="U21" s="88"/>
      <c r="V21" s="88"/>
      <c r="W21" s="88"/>
      <c r="X21" s="89"/>
      <c r="Y21" s="9"/>
      <c r="Z21" s="9"/>
      <c r="AA21" s="9"/>
    </row>
    <row r="22" spans="1:27" x14ac:dyDescent="0.15">
      <c r="A22" s="9"/>
      <c r="B22" s="11"/>
      <c r="C22" s="74"/>
      <c r="D22" s="12" t="s">
        <v>133</v>
      </c>
      <c r="E22" s="68" t="s">
        <v>100</v>
      </c>
      <c r="F22" s="62"/>
      <c r="G22" s="1"/>
      <c r="H22" s="83"/>
      <c r="I22" s="90"/>
      <c r="J22" s="90"/>
      <c r="K22" s="90"/>
      <c r="L22" s="90"/>
      <c r="M22" s="90"/>
      <c r="N22" s="90"/>
      <c r="O22" s="91"/>
      <c r="P22" s="1"/>
      <c r="Q22" s="83"/>
      <c r="R22" s="90"/>
      <c r="S22" s="90"/>
      <c r="T22" s="90"/>
      <c r="U22" s="90"/>
      <c r="V22" s="90"/>
      <c r="W22" s="90"/>
      <c r="X22" s="91"/>
      <c r="Y22" s="1"/>
      <c r="Z22" s="1"/>
      <c r="AA22" s="1"/>
    </row>
    <row r="23" spans="1:27" x14ac:dyDescent="0.15">
      <c r="A23" s="9"/>
      <c r="B23" s="11"/>
      <c r="C23" s="74"/>
      <c r="D23" s="12" t="s">
        <v>134</v>
      </c>
      <c r="E23" s="68" t="s">
        <v>119</v>
      </c>
      <c r="F23" s="62"/>
      <c r="G23" s="1"/>
      <c r="H23" s="83"/>
      <c r="I23" s="90"/>
      <c r="J23" s="90"/>
      <c r="K23" s="90"/>
      <c r="L23" s="90"/>
      <c r="M23" s="90"/>
      <c r="N23" s="90"/>
      <c r="O23" s="91"/>
      <c r="P23" s="1"/>
      <c r="Q23" s="83"/>
      <c r="R23" s="90"/>
      <c r="S23" s="90"/>
      <c r="T23" s="90"/>
      <c r="U23" s="90"/>
      <c r="V23" s="90"/>
      <c r="W23" s="90"/>
      <c r="X23" s="91"/>
      <c r="Y23" s="1"/>
      <c r="Z23" s="1"/>
      <c r="AA23" s="1"/>
    </row>
    <row r="24" spans="1:27" x14ac:dyDescent="0.15">
      <c r="A24" s="9"/>
      <c r="B24" s="11"/>
      <c r="C24" s="74"/>
      <c r="D24" s="12" t="s">
        <v>135</v>
      </c>
      <c r="E24" s="68" t="s">
        <v>116</v>
      </c>
      <c r="F24" s="62"/>
      <c r="G24" s="1"/>
      <c r="H24" s="83"/>
      <c r="I24" s="90"/>
      <c r="J24" s="90"/>
      <c r="K24" s="90"/>
      <c r="L24" s="90"/>
      <c r="M24" s="90"/>
      <c r="N24" s="90"/>
      <c r="O24" s="91"/>
      <c r="P24" s="1"/>
      <c r="Q24" s="83"/>
      <c r="R24" s="90"/>
      <c r="S24" s="90"/>
      <c r="T24" s="90"/>
      <c r="U24" s="90"/>
      <c r="V24" s="90"/>
      <c r="W24" s="90"/>
      <c r="X24" s="91"/>
      <c r="Y24" s="1"/>
      <c r="Z24" s="1"/>
      <c r="AA24" s="1"/>
    </row>
    <row r="25" spans="1:27" x14ac:dyDescent="0.15">
      <c r="A25" s="9"/>
      <c r="B25" s="11"/>
      <c r="C25" s="67"/>
      <c r="D25" s="12" t="s">
        <v>136</v>
      </c>
      <c r="E25" s="68" t="s">
        <v>107</v>
      </c>
      <c r="F25" s="62"/>
      <c r="G25" s="1"/>
      <c r="H25" s="83"/>
      <c r="I25" s="90"/>
      <c r="J25" s="90"/>
      <c r="K25" s="90"/>
      <c r="L25" s="90"/>
      <c r="M25" s="90"/>
      <c r="N25" s="90"/>
      <c r="O25" s="91"/>
      <c r="P25" s="1"/>
      <c r="Q25" s="83"/>
      <c r="R25" s="90"/>
      <c r="S25" s="90"/>
      <c r="T25" s="90"/>
      <c r="U25" s="90"/>
      <c r="V25" s="90"/>
      <c r="W25" s="90"/>
      <c r="X25" s="91"/>
      <c r="Y25" s="1"/>
      <c r="Z25" s="1"/>
      <c r="AA25" s="1"/>
    </row>
    <row r="26" spans="1:27" x14ac:dyDescent="0.15">
      <c r="A26" s="9"/>
      <c r="B26" s="11"/>
      <c r="C26" s="72" t="s">
        <v>137</v>
      </c>
      <c r="D26" s="12" t="s">
        <v>12</v>
      </c>
      <c r="E26" s="68" t="s">
        <v>138</v>
      </c>
      <c r="F26" s="71"/>
      <c r="G26" s="1"/>
      <c r="H26" s="83"/>
      <c r="I26" s="90"/>
      <c r="J26" s="90"/>
      <c r="K26" s="90"/>
      <c r="L26" s="90"/>
      <c r="M26" s="90"/>
      <c r="N26" s="90"/>
      <c r="O26" s="91"/>
      <c r="P26" s="1"/>
      <c r="Q26" s="83"/>
      <c r="R26" s="90"/>
      <c r="S26" s="90"/>
      <c r="T26" s="90"/>
      <c r="U26" s="90"/>
      <c r="V26" s="90"/>
      <c r="W26" s="90"/>
      <c r="X26" s="91"/>
      <c r="Y26" s="1"/>
      <c r="Z26" s="1"/>
      <c r="AA26" s="1"/>
    </row>
    <row r="27" spans="1:27" x14ac:dyDescent="0.15">
      <c r="A27" s="9"/>
      <c r="B27" s="11"/>
      <c r="C27" s="67"/>
      <c r="D27" s="12" t="s">
        <v>13</v>
      </c>
      <c r="E27" s="68" t="s">
        <v>139</v>
      </c>
      <c r="F27" s="71"/>
      <c r="G27" s="9"/>
      <c r="H27" s="83"/>
      <c r="I27" s="90"/>
      <c r="J27" s="90"/>
      <c r="K27" s="90"/>
      <c r="L27" s="90"/>
      <c r="M27" s="90"/>
      <c r="N27" s="90"/>
      <c r="O27" s="91"/>
      <c r="P27" s="9"/>
      <c r="Q27" s="83"/>
      <c r="R27" s="90"/>
      <c r="S27" s="90"/>
      <c r="T27" s="90"/>
      <c r="U27" s="90"/>
      <c r="V27" s="90"/>
      <c r="W27" s="90"/>
      <c r="X27" s="91"/>
      <c r="Y27" s="9"/>
      <c r="Z27" s="9"/>
      <c r="AA27" s="9"/>
    </row>
    <row r="28" spans="1:27" x14ac:dyDescent="0.15">
      <c r="A28" s="9"/>
      <c r="B28" s="11"/>
      <c r="C28" s="11"/>
      <c r="D28" s="11"/>
      <c r="E28" s="11"/>
      <c r="F28" s="1"/>
      <c r="G28" s="1"/>
      <c r="H28" s="83"/>
      <c r="I28" s="90"/>
      <c r="J28" s="90"/>
      <c r="K28" s="90"/>
      <c r="L28" s="90"/>
      <c r="M28" s="90"/>
      <c r="N28" s="90"/>
      <c r="O28" s="91"/>
      <c r="P28" s="1"/>
      <c r="Q28" s="83"/>
      <c r="R28" s="90"/>
      <c r="S28" s="90"/>
      <c r="T28" s="90"/>
      <c r="U28" s="90"/>
      <c r="V28" s="90"/>
      <c r="W28" s="90"/>
      <c r="X28" s="91"/>
      <c r="Y28" s="1"/>
      <c r="Z28" s="1"/>
      <c r="AA28" s="1"/>
    </row>
    <row r="29" spans="1:27" x14ac:dyDescent="0.15">
      <c r="A29" s="9"/>
      <c r="B29" s="11"/>
      <c r="C29" s="66" t="s">
        <v>140</v>
      </c>
      <c r="D29" s="12" t="s">
        <v>141</v>
      </c>
      <c r="E29" s="68"/>
      <c r="F29" s="62"/>
      <c r="G29" s="1"/>
      <c r="H29" s="83"/>
      <c r="I29" s="90"/>
      <c r="J29" s="90"/>
      <c r="K29" s="90"/>
      <c r="L29" s="90"/>
      <c r="M29" s="90"/>
      <c r="N29" s="90"/>
      <c r="O29" s="91"/>
      <c r="P29" s="1"/>
      <c r="Q29" s="83"/>
      <c r="R29" s="90"/>
      <c r="S29" s="90"/>
      <c r="T29" s="90"/>
      <c r="U29" s="90"/>
      <c r="V29" s="90"/>
      <c r="W29" s="90"/>
      <c r="X29" s="91"/>
      <c r="Y29" s="1"/>
      <c r="Z29" s="1"/>
      <c r="AA29" s="1"/>
    </row>
    <row r="30" spans="1:27" x14ac:dyDescent="0.15">
      <c r="A30" s="9"/>
      <c r="B30" s="11"/>
      <c r="C30" s="67"/>
      <c r="D30" s="12" t="s">
        <v>142</v>
      </c>
      <c r="E30" s="68"/>
      <c r="F30" s="62"/>
      <c r="G30" s="9"/>
      <c r="H30" s="83"/>
      <c r="I30" s="90"/>
      <c r="J30" s="90"/>
      <c r="K30" s="90"/>
      <c r="L30" s="90"/>
      <c r="M30" s="90"/>
      <c r="N30" s="90"/>
      <c r="O30" s="91"/>
      <c r="P30" s="9"/>
      <c r="Q30" s="83"/>
      <c r="R30" s="90"/>
      <c r="S30" s="90"/>
      <c r="T30" s="90"/>
      <c r="U30" s="90"/>
      <c r="V30" s="90"/>
      <c r="W30" s="90"/>
      <c r="X30" s="91"/>
      <c r="Y30" s="9"/>
      <c r="Z30" s="9"/>
      <c r="AA30" s="9"/>
    </row>
    <row r="31" spans="1:27" x14ac:dyDescent="0.15">
      <c r="A31" s="9"/>
      <c r="B31" s="11"/>
      <c r="C31" s="65" t="s">
        <v>143</v>
      </c>
      <c r="D31" s="12" t="s">
        <v>144</v>
      </c>
      <c r="E31" s="68"/>
      <c r="F31" s="62"/>
      <c r="G31" s="1"/>
      <c r="H31" s="83"/>
      <c r="I31" s="90"/>
      <c r="J31" s="90"/>
      <c r="K31" s="90"/>
      <c r="L31" s="90"/>
      <c r="M31" s="90"/>
      <c r="N31" s="90"/>
      <c r="O31" s="91"/>
      <c r="P31" s="1"/>
      <c r="Q31" s="83"/>
      <c r="R31" s="90"/>
      <c r="S31" s="90"/>
      <c r="T31" s="90"/>
      <c r="U31" s="90"/>
      <c r="V31" s="90"/>
      <c r="W31" s="90"/>
      <c r="X31" s="91"/>
      <c r="Y31" s="1"/>
      <c r="Z31" s="1"/>
      <c r="AA31" s="1"/>
    </row>
    <row r="32" spans="1:27" x14ac:dyDescent="0.15">
      <c r="A32" s="9"/>
      <c r="B32" s="11"/>
      <c r="C32" s="64"/>
      <c r="D32" s="12" t="s">
        <v>145</v>
      </c>
      <c r="E32" s="68"/>
      <c r="F32" s="62"/>
      <c r="G32" s="1"/>
      <c r="H32" s="83"/>
      <c r="I32" s="90"/>
      <c r="J32" s="90"/>
      <c r="K32" s="90"/>
      <c r="L32" s="90"/>
      <c r="M32" s="90"/>
      <c r="N32" s="90"/>
      <c r="O32" s="91"/>
      <c r="P32" s="1"/>
      <c r="Q32" s="83"/>
      <c r="R32" s="90"/>
      <c r="S32" s="90"/>
      <c r="T32" s="90"/>
      <c r="U32" s="90"/>
      <c r="V32" s="90"/>
      <c r="W32" s="90"/>
      <c r="X32" s="91"/>
      <c r="Y32" s="1"/>
      <c r="Z32" s="1"/>
      <c r="AA32" s="1"/>
    </row>
    <row r="33" spans="1:27" x14ac:dyDescent="0.15">
      <c r="A33" s="9"/>
      <c r="B33" s="11"/>
      <c r="C33" s="63" t="s">
        <v>146</v>
      </c>
      <c r="D33" s="12" t="s">
        <v>144</v>
      </c>
      <c r="E33" s="68" t="s">
        <v>216</v>
      </c>
      <c r="F33" s="62"/>
      <c r="G33" s="1"/>
      <c r="H33" s="83"/>
      <c r="I33" s="90"/>
      <c r="J33" s="90"/>
      <c r="K33" s="90"/>
      <c r="L33" s="90"/>
      <c r="M33" s="90"/>
      <c r="N33" s="90"/>
      <c r="O33" s="91"/>
      <c r="P33" s="1"/>
      <c r="Q33" s="83"/>
      <c r="R33" s="90"/>
      <c r="S33" s="90"/>
      <c r="T33" s="90"/>
      <c r="U33" s="90"/>
      <c r="V33" s="90"/>
      <c r="W33" s="90"/>
      <c r="X33" s="91"/>
      <c r="Y33" s="1"/>
      <c r="Z33" s="1"/>
      <c r="AA33" s="1"/>
    </row>
    <row r="34" spans="1:27" x14ac:dyDescent="0.15">
      <c r="A34" s="9"/>
      <c r="B34" s="11"/>
      <c r="C34" s="64"/>
      <c r="D34" s="12" t="s">
        <v>145</v>
      </c>
      <c r="E34" s="68" t="s">
        <v>217</v>
      </c>
      <c r="F34" s="62"/>
      <c r="G34" s="1"/>
      <c r="H34" s="83"/>
      <c r="I34" s="90"/>
      <c r="J34" s="90"/>
      <c r="K34" s="90"/>
      <c r="L34" s="90"/>
      <c r="M34" s="90"/>
      <c r="N34" s="90"/>
      <c r="O34" s="91"/>
      <c r="P34" s="1"/>
      <c r="Q34" s="83"/>
      <c r="R34" s="90"/>
      <c r="S34" s="90"/>
      <c r="T34" s="90"/>
      <c r="U34" s="90"/>
      <c r="V34" s="90"/>
      <c r="W34" s="90"/>
      <c r="X34" s="91"/>
      <c r="Y34" s="1"/>
      <c r="Z34" s="1"/>
      <c r="AA34" s="1"/>
    </row>
    <row r="35" spans="1:27" x14ac:dyDescent="0.15">
      <c r="A35" s="9"/>
      <c r="B35" s="11"/>
      <c r="C35" s="63" t="s">
        <v>147</v>
      </c>
      <c r="D35" s="12" t="s">
        <v>148</v>
      </c>
      <c r="E35" s="68"/>
      <c r="F35" s="62"/>
      <c r="G35" s="1"/>
      <c r="H35" s="83"/>
      <c r="I35" s="90"/>
      <c r="J35" s="90"/>
      <c r="K35" s="90"/>
      <c r="L35" s="90"/>
      <c r="M35" s="90"/>
      <c r="N35" s="90"/>
      <c r="O35" s="91"/>
      <c r="P35" s="1"/>
      <c r="Q35" s="83"/>
      <c r="R35" s="90"/>
      <c r="S35" s="90"/>
      <c r="T35" s="90"/>
      <c r="U35" s="90"/>
      <c r="V35" s="90"/>
      <c r="W35" s="90"/>
      <c r="X35" s="91"/>
      <c r="Y35" s="1"/>
      <c r="Z35" s="1"/>
      <c r="AA35" s="1"/>
    </row>
    <row r="36" spans="1:27" x14ac:dyDescent="0.15">
      <c r="A36" s="9"/>
      <c r="B36" s="11"/>
      <c r="C36" s="64"/>
      <c r="D36" s="12" t="s">
        <v>149</v>
      </c>
      <c r="E36" s="68"/>
      <c r="F36" s="62"/>
      <c r="G36" s="1"/>
      <c r="H36" s="64"/>
      <c r="I36" s="79"/>
      <c r="J36" s="79"/>
      <c r="K36" s="79"/>
      <c r="L36" s="79"/>
      <c r="M36" s="79"/>
      <c r="N36" s="79"/>
      <c r="O36" s="92"/>
      <c r="P36" s="1"/>
      <c r="Q36" s="64"/>
      <c r="R36" s="79"/>
      <c r="S36" s="79"/>
      <c r="T36" s="79"/>
      <c r="U36" s="79"/>
      <c r="V36" s="79"/>
      <c r="W36" s="79"/>
      <c r="X36" s="92"/>
      <c r="Y36" s="1"/>
      <c r="Z36" s="1"/>
      <c r="AA36" s="1"/>
    </row>
    <row r="37" spans="1:27" x14ac:dyDescent="0.15">
      <c r="A37" s="9"/>
      <c r="B37" s="11"/>
      <c r="C37" s="13" t="s">
        <v>150</v>
      </c>
      <c r="D37" s="12"/>
      <c r="E37" s="68"/>
      <c r="F37" s="62"/>
      <c r="G37" s="1"/>
      <c r="H37" s="14"/>
      <c r="I37" s="14"/>
      <c r="J37" s="14"/>
      <c r="K37" s="14"/>
      <c r="L37" s="14"/>
      <c r="M37" s="14"/>
      <c r="N37" s="14"/>
      <c r="O37" s="14"/>
      <c r="P37" s="9"/>
      <c r="Q37" s="14"/>
      <c r="R37" s="14"/>
      <c r="S37" s="14"/>
      <c r="T37" s="14"/>
      <c r="U37" s="14"/>
      <c r="V37" s="14"/>
      <c r="W37" s="14"/>
      <c r="X37" s="14"/>
      <c r="Y37" s="1"/>
      <c r="Z37" s="1"/>
      <c r="AA37" s="1"/>
    </row>
    <row r="38" spans="1:27" x14ac:dyDescent="0.15">
      <c r="A38" s="9"/>
      <c r="B38" s="11"/>
      <c r="C38" s="61" t="s">
        <v>151</v>
      </c>
      <c r="D38" s="62"/>
      <c r="E38" s="75" t="s">
        <v>96</v>
      </c>
      <c r="F38" s="62"/>
      <c r="G38" s="1"/>
      <c r="H38" s="14"/>
      <c r="I38" s="14"/>
      <c r="J38" s="14"/>
      <c r="K38" s="14"/>
      <c r="L38" s="14"/>
      <c r="M38" s="14"/>
      <c r="N38" s="14"/>
      <c r="O38" s="14"/>
      <c r="P38" s="9"/>
      <c r="Q38" s="14"/>
      <c r="R38" s="14"/>
      <c r="S38" s="14"/>
      <c r="T38" s="14"/>
      <c r="U38" s="14"/>
      <c r="V38" s="14"/>
      <c r="W38" s="14"/>
      <c r="X38" s="14"/>
      <c r="Y38" s="1"/>
      <c r="Z38" s="1"/>
      <c r="AA38" s="1"/>
    </row>
    <row r="39" spans="1:27" x14ac:dyDescent="0.15">
      <c r="A39" s="9"/>
      <c r="B39" s="11"/>
      <c r="C39" s="13" t="s">
        <v>152</v>
      </c>
      <c r="D39" s="12" t="s">
        <v>153</v>
      </c>
      <c r="E39" s="68"/>
      <c r="F39" s="62"/>
      <c r="G39" s="1"/>
      <c r="H39" s="95" t="s">
        <v>154</v>
      </c>
      <c r="I39" s="79"/>
      <c r="J39" s="79"/>
      <c r="K39" s="79"/>
      <c r="L39" s="79"/>
      <c r="M39" s="79"/>
      <c r="N39" s="79"/>
      <c r="O39" s="79"/>
      <c r="P39" s="9"/>
      <c r="Q39" s="14"/>
      <c r="R39" s="14"/>
      <c r="S39" s="14"/>
      <c r="T39" s="14"/>
      <c r="U39" s="14"/>
      <c r="V39" s="14"/>
      <c r="W39" s="14"/>
      <c r="X39" s="14"/>
      <c r="Y39" s="1"/>
      <c r="Z39" s="1"/>
      <c r="AA39" s="1"/>
    </row>
    <row r="40" spans="1:27" ht="117.75" customHeight="1" x14ac:dyDescent="0.15">
      <c r="A40" s="9"/>
      <c r="B40" s="11"/>
      <c r="C40" s="15" t="s">
        <v>155</v>
      </c>
      <c r="D40" s="16" t="s">
        <v>156</v>
      </c>
      <c r="E40" s="69" t="s">
        <v>242</v>
      </c>
      <c r="F40" s="62"/>
      <c r="G40" s="9"/>
      <c r="H40" s="17"/>
      <c r="I40" s="18"/>
      <c r="J40" s="18"/>
      <c r="K40" s="18"/>
      <c r="L40" s="18"/>
      <c r="M40" s="18"/>
      <c r="N40" s="18"/>
      <c r="O40" s="19"/>
      <c r="P40" s="9"/>
      <c r="Q40" s="14"/>
      <c r="R40" s="14"/>
      <c r="S40" s="14"/>
      <c r="T40" s="14"/>
      <c r="U40" s="14"/>
      <c r="V40" s="14"/>
      <c r="W40" s="14"/>
      <c r="X40" s="14"/>
      <c r="Y40" s="9"/>
      <c r="Z40" s="9"/>
      <c r="AA40" s="9"/>
    </row>
    <row r="41" spans="1:27" ht="117.75" customHeight="1" x14ac:dyDescent="0.15">
      <c r="A41" s="9"/>
      <c r="B41" s="11"/>
      <c r="C41" s="20" t="s">
        <v>157</v>
      </c>
      <c r="D41" s="16" t="s">
        <v>158</v>
      </c>
      <c r="E41" s="69" t="s">
        <v>241</v>
      </c>
      <c r="F41" s="62"/>
      <c r="G41" s="9"/>
      <c r="H41" s="17"/>
      <c r="I41" s="18"/>
      <c r="J41" s="18"/>
      <c r="K41" s="18"/>
      <c r="L41" s="18"/>
      <c r="M41" s="18"/>
      <c r="N41" s="18"/>
      <c r="O41" s="19"/>
      <c r="P41" s="9"/>
      <c r="Q41" s="14"/>
      <c r="R41" s="14"/>
      <c r="S41" s="14"/>
      <c r="T41" s="14"/>
      <c r="U41" s="14"/>
      <c r="V41" s="14"/>
      <c r="W41" s="14"/>
      <c r="X41" s="14"/>
      <c r="Y41" s="9"/>
      <c r="Z41" s="9"/>
      <c r="AA41" s="9"/>
    </row>
    <row r="42" spans="1:27" ht="120" customHeight="1" x14ac:dyDescent="0.15">
      <c r="A42" s="9"/>
      <c r="B42" s="11"/>
      <c r="C42" s="72" t="s">
        <v>159</v>
      </c>
      <c r="D42" s="21" t="s">
        <v>160</v>
      </c>
      <c r="E42" s="69" t="s">
        <v>161</v>
      </c>
      <c r="F42" s="62"/>
      <c r="G42" s="1"/>
      <c r="H42" s="17"/>
      <c r="I42" s="18"/>
      <c r="J42" s="18"/>
      <c r="K42" s="18"/>
      <c r="L42" s="18"/>
      <c r="M42" s="18"/>
      <c r="N42" s="18"/>
      <c r="O42" s="19"/>
      <c r="P42" s="1"/>
      <c r="Q42" s="1"/>
      <c r="R42" s="1"/>
      <c r="S42" s="1"/>
      <c r="T42" s="1"/>
      <c r="U42" s="1"/>
      <c r="V42" s="1"/>
      <c r="W42" s="1"/>
      <c r="X42" s="1"/>
      <c r="Y42" s="1"/>
      <c r="Z42" s="1"/>
      <c r="AA42" s="1"/>
    </row>
    <row r="43" spans="1:27" ht="120" customHeight="1" x14ac:dyDescent="0.15">
      <c r="A43" s="9"/>
      <c r="B43" s="11"/>
      <c r="C43" s="74"/>
      <c r="D43" s="21" t="s">
        <v>162</v>
      </c>
      <c r="E43" s="69" t="s">
        <v>243</v>
      </c>
      <c r="F43" s="62"/>
      <c r="G43" s="1"/>
      <c r="H43" s="17"/>
      <c r="I43" s="18"/>
      <c r="J43" s="18"/>
      <c r="K43" s="18"/>
      <c r="L43" s="18"/>
      <c r="M43" s="18"/>
      <c r="N43" s="18"/>
      <c r="O43" s="19"/>
      <c r="P43" s="1"/>
      <c r="Q43" s="1"/>
      <c r="R43" s="1"/>
      <c r="S43" s="1"/>
      <c r="T43" s="1"/>
      <c r="U43" s="1"/>
      <c r="V43" s="1"/>
      <c r="W43" s="1"/>
      <c r="X43" s="1"/>
      <c r="Y43" s="1"/>
      <c r="Z43" s="1"/>
      <c r="AA43" s="1"/>
    </row>
    <row r="44" spans="1:27" ht="120" customHeight="1" x14ac:dyDescent="0.15">
      <c r="A44" s="9"/>
      <c r="B44" s="11"/>
      <c r="C44" s="74"/>
      <c r="D44" s="21" t="s">
        <v>163</v>
      </c>
      <c r="E44" s="69" t="s">
        <v>164</v>
      </c>
      <c r="F44" s="62"/>
      <c r="G44" s="1"/>
      <c r="H44" s="17"/>
      <c r="I44" s="18"/>
      <c r="J44" s="18"/>
      <c r="K44" s="18"/>
      <c r="L44" s="18"/>
      <c r="M44" s="18"/>
      <c r="N44" s="18"/>
      <c r="O44" s="19"/>
      <c r="P44" s="1"/>
      <c r="Q44" s="1"/>
      <c r="R44" s="1"/>
      <c r="S44" s="1"/>
      <c r="T44" s="1"/>
      <c r="U44" s="1"/>
      <c r="V44" s="1"/>
      <c r="W44" s="1"/>
      <c r="X44" s="1"/>
      <c r="Y44" s="1"/>
      <c r="Z44" s="1"/>
      <c r="AA44" s="1"/>
    </row>
    <row r="45" spans="1:27" ht="120" customHeight="1" x14ac:dyDescent="0.15">
      <c r="A45" s="9"/>
      <c r="B45" s="11"/>
      <c r="C45" s="74"/>
      <c r="D45" s="23" t="s">
        <v>165</v>
      </c>
      <c r="E45" s="69" t="s">
        <v>166</v>
      </c>
      <c r="F45" s="62"/>
      <c r="G45" s="1"/>
      <c r="H45" s="17"/>
      <c r="I45" s="18"/>
      <c r="J45" s="18"/>
      <c r="K45" s="18"/>
      <c r="L45" s="18"/>
      <c r="M45" s="18"/>
      <c r="N45" s="18"/>
      <c r="O45" s="19"/>
      <c r="P45" s="1"/>
      <c r="Q45" s="1"/>
      <c r="R45" s="1"/>
      <c r="S45" s="1"/>
      <c r="T45" s="1"/>
      <c r="U45" s="1"/>
      <c r="V45" s="1"/>
      <c r="W45" s="1"/>
      <c r="X45" s="1"/>
      <c r="Y45" s="1"/>
      <c r="Z45" s="1"/>
      <c r="AA45" s="1"/>
    </row>
    <row r="46" spans="1:27" ht="120" customHeight="1" x14ac:dyDescent="0.15">
      <c r="A46" s="9"/>
      <c r="B46" s="11"/>
      <c r="C46" s="74"/>
      <c r="D46" s="23" t="s">
        <v>168</v>
      </c>
      <c r="E46" s="69" t="s">
        <v>169</v>
      </c>
      <c r="F46" s="62"/>
      <c r="G46" s="1"/>
      <c r="H46" s="17"/>
      <c r="I46" s="18"/>
      <c r="J46" s="18"/>
      <c r="K46" s="18"/>
      <c r="L46" s="18"/>
      <c r="M46" s="18"/>
      <c r="N46" s="18"/>
      <c r="O46" s="19"/>
      <c r="P46" s="1"/>
      <c r="Q46" s="1"/>
      <c r="R46" s="1"/>
      <c r="S46" s="1"/>
      <c r="T46" s="1"/>
      <c r="U46" s="1"/>
      <c r="V46" s="1"/>
      <c r="W46" s="1"/>
      <c r="X46" s="1"/>
      <c r="Y46" s="1"/>
      <c r="Z46" s="1"/>
      <c r="AA46" s="1"/>
    </row>
    <row r="47" spans="1:27" ht="120" customHeight="1" x14ac:dyDescent="0.15">
      <c r="A47" s="9"/>
      <c r="B47" s="11"/>
      <c r="C47" s="67"/>
      <c r="D47" s="21" t="s">
        <v>170</v>
      </c>
      <c r="E47" s="69"/>
      <c r="F47" s="62"/>
      <c r="G47" s="1"/>
      <c r="H47" s="17"/>
      <c r="I47" s="18"/>
      <c r="J47" s="18"/>
      <c r="K47" s="18"/>
      <c r="L47" s="18"/>
      <c r="M47" s="18"/>
      <c r="N47" s="18"/>
      <c r="O47" s="19"/>
      <c r="P47" s="1"/>
      <c r="Q47" s="1"/>
      <c r="R47" s="1"/>
      <c r="S47" s="1"/>
      <c r="T47" s="1"/>
      <c r="U47" s="1"/>
      <c r="V47" s="1"/>
      <c r="W47" s="1"/>
      <c r="X47" s="1"/>
      <c r="Y47" s="1"/>
      <c r="Z47" s="1"/>
      <c r="AA47" s="1"/>
    </row>
    <row r="48" spans="1:27" ht="15" customHeight="1" x14ac:dyDescent="0.15">
      <c r="A48" s="9"/>
      <c r="B48" s="11"/>
      <c r="C48" s="72" t="s">
        <v>171</v>
      </c>
      <c r="D48" s="12" t="s">
        <v>173</v>
      </c>
      <c r="E48" s="68"/>
      <c r="F48" s="62"/>
      <c r="G48" s="1"/>
      <c r="H48" s="17"/>
      <c r="I48" s="18"/>
      <c r="J48" s="18"/>
      <c r="K48" s="18"/>
      <c r="L48" s="18"/>
      <c r="M48" s="18"/>
      <c r="N48" s="18"/>
      <c r="O48" s="19"/>
      <c r="P48" s="1"/>
      <c r="Q48" s="1"/>
      <c r="R48" s="1"/>
      <c r="S48" s="1"/>
      <c r="T48" s="1"/>
      <c r="U48" s="1"/>
      <c r="V48" s="1"/>
      <c r="W48" s="1"/>
      <c r="X48" s="1"/>
      <c r="Y48" s="1"/>
      <c r="Z48" s="1"/>
      <c r="AA48" s="1"/>
    </row>
    <row r="49" spans="1:27" ht="15" customHeight="1" x14ac:dyDescent="0.15">
      <c r="A49" s="9"/>
      <c r="B49" s="11"/>
      <c r="C49" s="74"/>
      <c r="D49" s="12" t="s">
        <v>174</v>
      </c>
      <c r="E49" s="68"/>
      <c r="F49" s="62"/>
      <c r="G49" s="1"/>
      <c r="H49" s="17"/>
      <c r="I49" s="18"/>
      <c r="J49" s="18"/>
      <c r="K49" s="18"/>
      <c r="L49" s="18"/>
      <c r="M49" s="18"/>
      <c r="N49" s="18"/>
      <c r="O49" s="19"/>
      <c r="P49" s="1"/>
      <c r="Q49" s="1"/>
      <c r="R49" s="1"/>
      <c r="S49" s="1"/>
      <c r="T49" s="1"/>
      <c r="U49" s="1"/>
      <c r="V49" s="1"/>
      <c r="W49" s="1"/>
      <c r="X49" s="1"/>
      <c r="Y49" s="1"/>
      <c r="Z49" s="1"/>
      <c r="AA49" s="1"/>
    </row>
    <row r="50" spans="1:27" ht="15" customHeight="1" x14ac:dyDescent="0.15">
      <c r="A50" s="9"/>
      <c r="B50" s="11"/>
      <c r="C50" s="67"/>
      <c r="D50" s="12" t="s">
        <v>186</v>
      </c>
      <c r="E50" s="68"/>
      <c r="F50" s="62"/>
      <c r="G50" s="1"/>
      <c r="H50" s="17"/>
      <c r="I50" s="18"/>
      <c r="J50" s="18"/>
      <c r="K50" s="18"/>
      <c r="L50" s="18"/>
      <c r="M50" s="18"/>
      <c r="N50" s="18"/>
      <c r="O50" s="19"/>
      <c r="P50" s="1"/>
      <c r="Q50" s="1"/>
      <c r="R50" s="1"/>
      <c r="S50" s="1"/>
      <c r="T50" s="1"/>
      <c r="U50" s="1"/>
      <c r="V50" s="1"/>
      <c r="W50" s="1"/>
      <c r="X50" s="1"/>
      <c r="Y50" s="1"/>
      <c r="Z50" s="1"/>
      <c r="AA50" s="1"/>
    </row>
    <row r="51" spans="1:27" ht="120" customHeight="1" x14ac:dyDescent="0.15">
      <c r="A51" s="9"/>
      <c r="B51" s="11"/>
      <c r="C51" s="73" t="s">
        <v>191</v>
      </c>
      <c r="D51" s="71"/>
      <c r="E51" s="70" t="s">
        <v>192</v>
      </c>
      <c r="F51" s="62"/>
      <c r="G51" s="1"/>
      <c r="H51" s="17"/>
      <c r="I51" s="18"/>
      <c r="J51" s="18"/>
      <c r="K51" s="18"/>
      <c r="L51" s="18"/>
      <c r="M51" s="18"/>
      <c r="N51" s="18"/>
      <c r="O51" s="19"/>
      <c r="P51" s="1"/>
      <c r="Q51" s="1"/>
      <c r="R51" s="1"/>
      <c r="S51" s="1"/>
      <c r="T51" s="1"/>
      <c r="U51" s="1"/>
      <c r="V51" s="1"/>
      <c r="W51" s="1"/>
      <c r="X51" s="1"/>
      <c r="Y51" s="1"/>
      <c r="Z51" s="1"/>
      <c r="AA51" s="1"/>
    </row>
    <row r="52" spans="1:27" x14ac:dyDescent="0.15">
      <c r="A52" s="9"/>
      <c r="B52" s="11"/>
      <c r="C52" s="11"/>
      <c r="D52" s="11"/>
      <c r="E52" s="11"/>
      <c r="F52" s="1"/>
      <c r="G52" s="1"/>
      <c r="H52" s="17"/>
      <c r="I52" s="18"/>
      <c r="J52" s="18"/>
      <c r="K52" s="18"/>
      <c r="L52" s="18"/>
      <c r="M52" s="18"/>
      <c r="N52" s="18"/>
      <c r="O52" s="19"/>
      <c r="P52" s="1"/>
      <c r="Q52" s="1"/>
      <c r="R52" s="1"/>
      <c r="S52" s="1"/>
      <c r="T52" s="1"/>
      <c r="U52" s="1"/>
      <c r="V52" s="1"/>
      <c r="W52" s="1"/>
      <c r="X52" s="1"/>
      <c r="Y52" s="1"/>
      <c r="Z52" s="1"/>
      <c r="AA52" s="1"/>
    </row>
    <row r="53" spans="1:27" x14ac:dyDescent="0.15">
      <c r="A53" s="9"/>
      <c r="B53" s="11"/>
      <c r="C53" s="61" t="s">
        <v>193</v>
      </c>
      <c r="D53" s="62"/>
      <c r="E53" s="68" t="s">
        <v>194</v>
      </c>
      <c r="F53" s="62"/>
      <c r="G53" s="1"/>
      <c r="H53" s="17"/>
      <c r="I53" s="18"/>
      <c r="J53" s="18"/>
      <c r="K53" s="18"/>
      <c r="L53" s="18"/>
      <c r="M53" s="18"/>
      <c r="N53" s="18"/>
      <c r="O53" s="19"/>
      <c r="P53" s="1"/>
      <c r="Q53" s="1"/>
      <c r="R53" s="1"/>
      <c r="S53" s="1"/>
      <c r="T53" s="1"/>
      <c r="U53" s="1"/>
      <c r="V53" s="1"/>
      <c r="W53" s="1"/>
      <c r="X53" s="1"/>
      <c r="Y53" s="1"/>
      <c r="Z53" s="1"/>
      <c r="AA53" s="1"/>
    </row>
    <row r="54" spans="1:27" x14ac:dyDescent="0.15">
      <c r="A54" s="9"/>
      <c r="B54" s="11"/>
      <c r="C54" s="11"/>
      <c r="D54" s="11"/>
      <c r="E54" s="11"/>
      <c r="F54" s="1"/>
      <c r="G54" s="1"/>
      <c r="H54" s="17"/>
      <c r="I54" s="18"/>
      <c r="J54" s="18"/>
      <c r="K54" s="18"/>
      <c r="L54" s="18"/>
      <c r="M54" s="18"/>
      <c r="N54" s="18"/>
      <c r="O54" s="19"/>
      <c r="P54" s="1"/>
      <c r="Q54" s="1"/>
      <c r="R54" s="1"/>
      <c r="S54" s="1"/>
      <c r="T54" s="1"/>
      <c r="U54" s="1"/>
      <c r="V54" s="1"/>
      <c r="W54" s="1"/>
      <c r="X54" s="1"/>
      <c r="Y54" s="1"/>
      <c r="Z54" s="1"/>
      <c r="AA54" s="1"/>
    </row>
    <row r="55" spans="1:27" x14ac:dyDescent="0.15">
      <c r="A55" s="9"/>
      <c r="B55" s="11"/>
      <c r="C55" s="61" t="s">
        <v>196</v>
      </c>
      <c r="D55" s="62"/>
      <c r="E55" s="68"/>
      <c r="F55" s="62"/>
      <c r="G55" s="1"/>
      <c r="H55" s="31"/>
      <c r="I55" s="32"/>
      <c r="J55" s="32"/>
      <c r="K55" s="32"/>
      <c r="L55" s="32"/>
      <c r="M55" s="32"/>
      <c r="N55" s="32"/>
      <c r="O55" s="33"/>
      <c r="P55" s="1"/>
      <c r="Q55" s="1"/>
      <c r="R55" s="1"/>
      <c r="S55" s="1"/>
      <c r="T55" s="1"/>
      <c r="U55" s="1"/>
      <c r="V55" s="1"/>
      <c r="W55" s="1"/>
      <c r="X55" s="1"/>
      <c r="Y55" s="1"/>
      <c r="Z55" s="1"/>
      <c r="AA55" s="1"/>
    </row>
    <row r="56" spans="1:27" x14ac:dyDescent="0.15">
      <c r="A56" s="9"/>
      <c r="B56" s="11"/>
      <c r="C56" s="11"/>
      <c r="D56" s="11"/>
      <c r="E56" s="11"/>
      <c r="F56" s="1"/>
      <c r="G56" s="1"/>
      <c r="H56" s="1"/>
      <c r="I56" s="1"/>
      <c r="J56" s="1"/>
      <c r="K56" s="1"/>
      <c r="L56" s="1"/>
      <c r="M56" s="1"/>
      <c r="N56" s="1"/>
      <c r="O56" s="1"/>
      <c r="P56" s="1"/>
      <c r="Q56" s="1"/>
      <c r="R56" s="1"/>
      <c r="S56" s="1"/>
      <c r="T56" s="1"/>
      <c r="U56" s="1"/>
      <c r="V56" s="1"/>
      <c r="W56" s="1"/>
      <c r="X56" s="1"/>
      <c r="Y56" s="1"/>
      <c r="Z56" s="1"/>
      <c r="AA56" s="1"/>
    </row>
    <row r="57" spans="1:27" x14ac:dyDescent="0.15">
      <c r="A57" s="9"/>
      <c r="B57" s="61" t="s">
        <v>201</v>
      </c>
      <c r="C57" s="71"/>
      <c r="D57" s="71"/>
      <c r="E57" s="71"/>
      <c r="F57" s="62"/>
      <c r="G57" s="1"/>
      <c r="H57" s="1"/>
      <c r="I57" s="1"/>
      <c r="J57" s="1"/>
      <c r="K57" s="1"/>
      <c r="L57" s="1"/>
      <c r="M57" s="1"/>
      <c r="N57" s="1"/>
      <c r="O57" s="1"/>
      <c r="P57" s="1"/>
      <c r="Q57" s="1"/>
      <c r="R57" s="1"/>
      <c r="S57" s="1"/>
      <c r="T57" s="1"/>
      <c r="U57" s="1"/>
      <c r="V57" s="1"/>
      <c r="W57" s="1"/>
      <c r="X57" s="1"/>
      <c r="Y57" s="1"/>
      <c r="Z57" s="1"/>
      <c r="AA57" s="1"/>
    </row>
    <row r="58" spans="1:27" x14ac:dyDescent="0.15">
      <c r="A58" s="9"/>
      <c r="B58" s="11"/>
      <c r="C58" s="11"/>
      <c r="D58" s="11"/>
      <c r="E58" s="11"/>
      <c r="F58" s="1"/>
      <c r="G58" s="1"/>
      <c r="H58" s="1"/>
      <c r="I58" s="1"/>
      <c r="J58" s="1"/>
      <c r="K58" s="1"/>
      <c r="L58" s="1"/>
      <c r="M58" s="1"/>
      <c r="N58" s="1"/>
      <c r="O58" s="1"/>
      <c r="P58" s="1"/>
      <c r="Q58" s="1"/>
      <c r="R58" s="1"/>
      <c r="S58" s="1"/>
      <c r="T58" s="1"/>
      <c r="U58" s="1"/>
      <c r="V58" s="1"/>
      <c r="W58" s="1"/>
      <c r="X58" s="1"/>
      <c r="Y58" s="1"/>
      <c r="Z58" s="1"/>
      <c r="AA58" s="1"/>
    </row>
    <row r="59" spans="1:27" x14ac:dyDescent="0.15">
      <c r="A59" s="9"/>
      <c r="B59" s="11"/>
      <c r="C59" s="13" t="s">
        <v>202</v>
      </c>
      <c r="D59" s="13" t="s">
        <v>12</v>
      </c>
      <c r="E59" s="13" t="s">
        <v>13</v>
      </c>
      <c r="F59" s="13" t="s">
        <v>203</v>
      </c>
      <c r="G59" s="1"/>
      <c r="H59" s="10"/>
      <c r="I59" s="1"/>
      <c r="J59" s="1"/>
      <c r="K59" s="1"/>
      <c r="L59" s="1"/>
      <c r="M59" s="1"/>
      <c r="N59" s="1"/>
      <c r="O59" s="1"/>
      <c r="P59" s="1"/>
      <c r="Q59" s="1"/>
      <c r="R59" s="1"/>
      <c r="S59" s="1"/>
      <c r="T59" s="1"/>
      <c r="U59" s="1"/>
      <c r="V59" s="1"/>
      <c r="W59" s="1"/>
      <c r="X59" s="1"/>
      <c r="Y59" s="1"/>
      <c r="Z59" s="1"/>
      <c r="AA59" s="1"/>
    </row>
    <row r="60" spans="1:27" ht="60" x14ac:dyDescent="0.15">
      <c r="A60" s="9"/>
      <c r="B60" s="11"/>
      <c r="C60" s="36" t="str">
        <f>VLOOKUP($E$5,参照シート!$A$10:$G$15,4,FALSE)</f>
        <v>SSS(Level:99)</v>
      </c>
      <c r="D60" s="38">
        <v>1368</v>
      </c>
      <c r="E60" s="38" t="s">
        <v>228</v>
      </c>
      <c r="F60" s="39" t="s">
        <v>248</v>
      </c>
      <c r="G60" s="1"/>
      <c r="H60" s="11" t="s">
        <v>244</v>
      </c>
      <c r="I60" s="57">
        <v>5036</v>
      </c>
      <c r="J60" s="57">
        <v>3109</v>
      </c>
      <c r="K60" s="1"/>
      <c r="L60" s="1"/>
      <c r="M60" s="1"/>
      <c r="N60" s="1"/>
      <c r="O60" s="1"/>
      <c r="P60" s="1"/>
      <c r="Q60" s="1"/>
      <c r="R60" s="1"/>
      <c r="S60" s="1"/>
      <c r="T60" s="1"/>
      <c r="U60" s="1"/>
      <c r="V60" s="1"/>
      <c r="W60" s="1"/>
      <c r="X60" s="1"/>
      <c r="Y60" s="1"/>
      <c r="Z60" s="1"/>
      <c r="AA60" s="1"/>
    </row>
    <row r="61" spans="1:27" ht="60" x14ac:dyDescent="0.15">
      <c r="A61" s="9"/>
      <c r="B61" s="11"/>
      <c r="C61" s="40" t="s">
        <v>206</v>
      </c>
      <c r="D61" s="38">
        <v>1223</v>
      </c>
      <c r="E61" s="38" t="s">
        <v>207</v>
      </c>
      <c r="F61" s="38" t="s">
        <v>245</v>
      </c>
      <c r="G61" s="55" t="s">
        <v>227</v>
      </c>
      <c r="H61" s="11" t="s">
        <v>247</v>
      </c>
      <c r="I61" s="58">
        <v>4086</v>
      </c>
      <c r="J61" s="57">
        <v>3512</v>
      </c>
      <c r="K61" s="1"/>
      <c r="L61" s="1"/>
      <c r="M61" s="1"/>
      <c r="N61" s="1"/>
      <c r="O61" s="1"/>
      <c r="P61" s="1"/>
      <c r="Q61" s="1"/>
      <c r="R61" s="1"/>
      <c r="S61" s="1"/>
      <c r="T61" s="1"/>
      <c r="U61" s="1"/>
      <c r="V61" s="1"/>
      <c r="W61" s="1"/>
      <c r="X61" s="1"/>
      <c r="Y61" s="1"/>
      <c r="Z61" s="1"/>
      <c r="AA61" s="1"/>
    </row>
    <row r="62" spans="1:27" ht="45" x14ac:dyDescent="0.15">
      <c r="A62" s="9"/>
      <c r="B62" s="11"/>
      <c r="C62" s="36" t="str">
        <f>VLOOKUP($E$5,参照シート!$A$10:$G$15,6,FALSE)</f>
        <v>SS(Level:99)</v>
      </c>
      <c r="D62" s="38">
        <v>942</v>
      </c>
      <c r="E62" s="38" t="s">
        <v>229</v>
      </c>
      <c r="F62" s="38" t="s">
        <v>250</v>
      </c>
      <c r="G62" s="1"/>
      <c r="H62" s="59" t="s">
        <v>246</v>
      </c>
      <c r="I62" s="58">
        <v>4018</v>
      </c>
      <c r="J62" s="57">
        <v>3192</v>
      </c>
      <c r="K62" s="1"/>
      <c r="L62" s="1"/>
      <c r="M62" s="1"/>
      <c r="N62" s="1"/>
      <c r="O62" s="1"/>
      <c r="P62" s="1"/>
      <c r="Q62" s="1"/>
      <c r="R62" s="1"/>
      <c r="S62" s="1"/>
      <c r="T62" s="1"/>
      <c r="U62" s="1"/>
      <c r="V62" s="1"/>
      <c r="W62" s="1"/>
      <c r="X62" s="1"/>
      <c r="Y62" s="1"/>
      <c r="Z62" s="1"/>
      <c r="AA62" s="1"/>
    </row>
    <row r="63" spans="1:27" ht="45" customHeight="1" x14ac:dyDescent="0.15">
      <c r="A63" s="9"/>
      <c r="B63" s="11"/>
      <c r="C63" s="40" t="s">
        <v>208</v>
      </c>
      <c r="D63" s="38">
        <v>1113</v>
      </c>
      <c r="E63" s="38" t="s">
        <v>209</v>
      </c>
      <c r="F63" s="38" t="s">
        <v>251</v>
      </c>
      <c r="G63" s="42"/>
      <c r="H63" s="59" t="s">
        <v>249</v>
      </c>
      <c r="I63" s="58">
        <v>4116</v>
      </c>
      <c r="J63" s="57">
        <v>3392</v>
      </c>
      <c r="K63" s="1"/>
      <c r="L63" s="1"/>
      <c r="M63" s="1"/>
      <c r="N63" s="1"/>
      <c r="O63" s="1"/>
      <c r="P63" s="1"/>
      <c r="Q63" s="1"/>
      <c r="R63" s="1"/>
      <c r="S63" s="1"/>
      <c r="T63" s="1"/>
      <c r="U63" s="1"/>
      <c r="V63" s="1"/>
      <c r="W63" s="1"/>
      <c r="X63" s="1"/>
      <c r="Y63" s="1"/>
      <c r="Z63" s="1"/>
      <c r="AA63" s="1"/>
    </row>
    <row r="64" spans="1:27" x14ac:dyDescent="0.15">
      <c r="A64" s="9"/>
      <c r="B64" s="11"/>
      <c r="C64" s="43"/>
      <c r="D64" s="43"/>
      <c r="E64" s="43"/>
      <c r="F64" s="11" t="s">
        <v>230</v>
      </c>
      <c r="G64" s="1"/>
      <c r="H64" s="43"/>
      <c r="I64" s="1"/>
      <c r="J64" s="1"/>
      <c r="K64" s="1"/>
      <c r="L64" s="1"/>
      <c r="M64" s="1"/>
      <c r="N64" s="1"/>
      <c r="O64" s="1"/>
      <c r="P64" s="1"/>
      <c r="Q64" s="1"/>
      <c r="R64" s="1"/>
      <c r="S64" s="1"/>
      <c r="T64" s="1"/>
      <c r="U64" s="1"/>
      <c r="V64" s="1"/>
      <c r="W64" s="1"/>
      <c r="X64" s="1"/>
      <c r="Y64" s="1"/>
      <c r="Z64" s="1"/>
      <c r="AA64" s="1"/>
    </row>
    <row r="65" spans="1:27" x14ac:dyDescent="0.15">
      <c r="A65" s="9"/>
      <c r="B65" s="11"/>
      <c r="C65" s="11"/>
      <c r="D65" s="11"/>
      <c r="E65" s="11"/>
      <c r="F65" s="11"/>
      <c r="G65" s="1"/>
      <c r="H65" s="1"/>
      <c r="I65" s="1"/>
      <c r="J65" s="1"/>
      <c r="K65" s="1"/>
      <c r="L65" s="1"/>
      <c r="M65" s="1"/>
      <c r="N65" s="1"/>
      <c r="O65" s="1"/>
      <c r="P65" s="1"/>
      <c r="Q65" s="1"/>
      <c r="R65" s="1"/>
      <c r="S65" s="1"/>
      <c r="T65" s="1"/>
      <c r="U65" s="1"/>
      <c r="V65" s="1"/>
      <c r="W65" s="1"/>
      <c r="X65" s="1"/>
      <c r="Y65" s="1"/>
      <c r="Z65" s="1"/>
      <c r="AA65" s="1"/>
    </row>
    <row r="66" spans="1:27" x14ac:dyDescent="0.15">
      <c r="A66" s="9"/>
      <c r="B66" s="44" t="s">
        <v>210</v>
      </c>
      <c r="C66" s="45"/>
      <c r="D66" s="45"/>
      <c r="E66" s="45"/>
      <c r="F66" s="46"/>
      <c r="G66" s="1"/>
      <c r="H66" s="1"/>
      <c r="I66" s="1"/>
      <c r="J66" s="1"/>
      <c r="K66" s="1"/>
      <c r="L66" s="1"/>
      <c r="M66" s="1"/>
      <c r="N66" s="1"/>
      <c r="O66" s="1"/>
      <c r="P66" s="1"/>
      <c r="Q66" s="1"/>
      <c r="R66" s="1"/>
      <c r="S66" s="1"/>
      <c r="T66" s="1"/>
      <c r="U66" s="1"/>
      <c r="V66" s="1"/>
      <c r="W66" s="1"/>
      <c r="X66" s="1"/>
      <c r="Y66" s="1"/>
      <c r="Z66" s="1"/>
      <c r="AA66" s="1"/>
    </row>
    <row r="67" spans="1:27" x14ac:dyDescent="0.15">
      <c r="A67" s="9"/>
      <c r="B67" s="11"/>
      <c r="C67" s="11"/>
      <c r="D67" s="11"/>
      <c r="E67" s="11"/>
      <c r="F67" s="11"/>
      <c r="G67" s="1"/>
      <c r="H67" s="1"/>
      <c r="I67" s="1"/>
      <c r="J67" s="1"/>
      <c r="K67" s="1"/>
      <c r="L67" s="1"/>
      <c r="M67" s="1"/>
      <c r="N67" s="1"/>
      <c r="O67" s="1"/>
      <c r="P67" s="1"/>
      <c r="Q67" s="1"/>
      <c r="R67" s="1"/>
      <c r="S67" s="1"/>
      <c r="T67" s="1"/>
      <c r="U67" s="1"/>
      <c r="V67" s="1"/>
      <c r="W67" s="1"/>
      <c r="X67" s="1"/>
      <c r="Y67" s="1"/>
      <c r="Z67" s="1"/>
      <c r="AA67" s="1"/>
    </row>
    <row r="68" spans="1:27" x14ac:dyDescent="0.15">
      <c r="A68" s="9"/>
      <c r="B68" s="11"/>
      <c r="C68" s="61" t="s">
        <v>240</v>
      </c>
      <c r="D68" s="71"/>
      <c r="E68" s="71"/>
      <c r="F68" s="62"/>
      <c r="G68" s="1"/>
      <c r="H68" s="1"/>
      <c r="I68" s="1"/>
      <c r="J68" s="1"/>
      <c r="K68" s="1"/>
      <c r="L68" s="1"/>
      <c r="M68" s="1"/>
      <c r="N68" s="1"/>
      <c r="O68" s="1"/>
      <c r="P68" s="1"/>
      <c r="Q68" s="1"/>
      <c r="R68" s="1"/>
      <c r="S68" s="1"/>
      <c r="T68" s="1"/>
      <c r="U68" s="1"/>
      <c r="V68" s="1"/>
      <c r="W68" s="1"/>
      <c r="X68" s="1"/>
      <c r="Y68" s="1"/>
      <c r="Z68" s="1"/>
      <c r="AA68" s="1"/>
    </row>
    <row r="69" spans="1:27" x14ac:dyDescent="0.15">
      <c r="A69" s="9"/>
      <c r="B69" s="11"/>
      <c r="C69" s="13" t="s">
        <v>12</v>
      </c>
      <c r="D69" s="13" t="s">
        <v>13</v>
      </c>
      <c r="E69" s="13" t="s">
        <v>212</v>
      </c>
      <c r="F69" s="13" t="s">
        <v>213</v>
      </c>
      <c r="G69" s="1"/>
      <c r="H69" s="1"/>
      <c r="I69" s="1"/>
      <c r="J69" s="1"/>
      <c r="K69" s="1"/>
      <c r="L69" s="1"/>
      <c r="M69" s="1"/>
      <c r="N69" s="1"/>
      <c r="O69" s="1"/>
      <c r="P69" s="1"/>
      <c r="Q69" s="1"/>
      <c r="R69" s="1"/>
      <c r="S69" s="1"/>
      <c r="T69" s="1"/>
      <c r="U69" s="1"/>
      <c r="V69" s="1"/>
      <c r="W69" s="1"/>
      <c r="X69" s="1"/>
      <c r="Y69" s="1"/>
      <c r="Z69" s="1"/>
      <c r="AA69" s="1"/>
    </row>
    <row r="70" spans="1:27" ht="26" customHeight="1" x14ac:dyDescent="0.15">
      <c r="A70" s="9"/>
      <c r="B70" s="11"/>
      <c r="C70" s="47">
        <v>1</v>
      </c>
      <c r="D70" s="47" t="s">
        <v>235</v>
      </c>
      <c r="E70" s="54" t="s">
        <v>223</v>
      </c>
      <c r="F70" s="50" t="s">
        <v>256</v>
      </c>
      <c r="G70" s="93"/>
      <c r="H70" s="94"/>
      <c r="I70" s="94"/>
      <c r="J70" s="94"/>
      <c r="K70" s="94"/>
      <c r="L70" s="94"/>
      <c r="M70" s="94"/>
      <c r="N70" s="1"/>
      <c r="O70" s="1"/>
      <c r="P70" s="1"/>
      <c r="Q70" s="1"/>
      <c r="R70" s="1"/>
      <c r="S70" s="1"/>
      <c r="T70" s="1"/>
      <c r="U70" s="1"/>
      <c r="V70" s="1"/>
      <c r="W70" s="1"/>
      <c r="X70" s="1"/>
      <c r="Y70" s="1"/>
      <c r="Z70" s="1"/>
      <c r="AA70" s="1"/>
    </row>
    <row r="71" spans="1:27" ht="121" customHeight="1" x14ac:dyDescent="0.15">
      <c r="A71" s="9"/>
      <c r="B71" s="11"/>
      <c r="C71" s="52">
        <v>1236</v>
      </c>
      <c r="D71" s="52" t="s">
        <v>252</v>
      </c>
      <c r="E71" s="54" t="s">
        <v>238</v>
      </c>
      <c r="F71" s="52" t="s">
        <v>266</v>
      </c>
      <c r="G71" s="93" t="s">
        <v>258</v>
      </c>
      <c r="H71" s="94"/>
      <c r="I71" s="94"/>
      <c r="J71" s="94"/>
      <c r="K71" s="94"/>
      <c r="L71" s="94"/>
      <c r="M71" s="94"/>
      <c r="N71" s="1"/>
      <c r="O71" s="1"/>
      <c r="P71" s="1"/>
      <c r="Q71" s="1"/>
      <c r="R71" s="1"/>
      <c r="S71" s="1"/>
      <c r="T71" s="1"/>
      <c r="U71" s="1"/>
      <c r="V71" s="1"/>
      <c r="W71" s="1"/>
      <c r="X71" s="1"/>
      <c r="Y71" s="1"/>
      <c r="Z71" s="1"/>
      <c r="AA71" s="1"/>
    </row>
    <row r="72" spans="1:27" ht="26" customHeight="1" x14ac:dyDescent="0.15">
      <c r="A72" s="9"/>
      <c r="B72" s="11"/>
      <c r="C72" s="52">
        <v>1</v>
      </c>
      <c r="D72" s="52" t="s">
        <v>236</v>
      </c>
      <c r="E72" s="54" t="s">
        <v>224</v>
      </c>
      <c r="F72" s="52" t="s">
        <v>257</v>
      </c>
      <c r="G72" s="93"/>
      <c r="H72" s="94"/>
      <c r="I72" s="94"/>
      <c r="J72" s="94"/>
      <c r="K72" s="94"/>
      <c r="L72" s="94"/>
      <c r="M72" s="94"/>
      <c r="N72" s="1"/>
      <c r="O72" s="1"/>
      <c r="P72" s="1"/>
      <c r="Q72" s="1"/>
      <c r="R72" s="1"/>
      <c r="S72" s="1"/>
      <c r="T72" s="1"/>
      <c r="U72" s="1"/>
      <c r="V72" s="1"/>
      <c r="W72" s="1"/>
      <c r="X72" s="1"/>
      <c r="Y72" s="1"/>
      <c r="Z72" s="1"/>
      <c r="AA72" s="1"/>
    </row>
    <row r="73" spans="1:27" ht="18" customHeight="1" x14ac:dyDescent="0.15">
      <c r="A73" s="9"/>
      <c r="B73" s="11"/>
      <c r="C73" s="11"/>
      <c r="D73" s="11"/>
      <c r="E73" s="11"/>
      <c r="F73" s="11"/>
      <c r="G73" s="1"/>
      <c r="H73" s="1"/>
      <c r="I73" s="1"/>
      <c r="J73" s="1"/>
      <c r="K73" s="1"/>
      <c r="L73" s="1"/>
      <c r="M73" s="1"/>
      <c r="N73" s="1"/>
      <c r="O73" s="1"/>
      <c r="P73" s="1"/>
      <c r="Q73" s="1"/>
      <c r="R73" s="1"/>
      <c r="S73" s="1"/>
      <c r="T73" s="1"/>
      <c r="U73" s="1"/>
      <c r="V73" s="1"/>
      <c r="W73" s="1"/>
      <c r="X73" s="1"/>
      <c r="Y73" s="1"/>
      <c r="Z73" s="1"/>
      <c r="AA73" s="1"/>
    </row>
    <row r="74" spans="1:27" x14ac:dyDescent="0.15">
      <c r="A74" s="9"/>
      <c r="B74" s="11"/>
      <c r="C74" s="61" t="s">
        <v>215</v>
      </c>
      <c r="D74" s="71"/>
      <c r="E74" s="71"/>
      <c r="F74" s="62"/>
      <c r="G74" s="1"/>
      <c r="H74" s="1"/>
      <c r="I74" s="1"/>
      <c r="J74" s="1"/>
      <c r="K74" s="1"/>
      <c r="L74" s="1"/>
      <c r="M74" s="1"/>
      <c r="N74" s="1"/>
      <c r="O74" s="1"/>
      <c r="P74" s="1"/>
      <c r="Q74" s="1"/>
      <c r="R74" s="1"/>
      <c r="S74" s="1"/>
      <c r="T74" s="1"/>
      <c r="U74" s="1"/>
      <c r="V74" s="1"/>
      <c r="W74" s="1"/>
      <c r="X74" s="1"/>
      <c r="Y74" s="1"/>
      <c r="Z74" s="1"/>
      <c r="AA74" s="1"/>
    </row>
    <row r="75" spans="1:27" x14ac:dyDescent="0.15">
      <c r="A75" s="9"/>
      <c r="B75" s="11"/>
      <c r="C75" s="13" t="s">
        <v>12</v>
      </c>
      <c r="D75" s="13" t="s">
        <v>13</v>
      </c>
      <c r="E75" s="13" t="s">
        <v>212</v>
      </c>
      <c r="F75" s="13" t="s">
        <v>213</v>
      </c>
      <c r="G75" s="1"/>
      <c r="H75" s="1"/>
      <c r="I75" s="1"/>
      <c r="J75" s="1"/>
      <c r="K75" s="1"/>
      <c r="L75" s="1"/>
      <c r="M75" s="1"/>
      <c r="N75" s="1"/>
      <c r="O75" s="1"/>
      <c r="P75" s="1"/>
      <c r="Q75" s="1"/>
      <c r="R75" s="1"/>
      <c r="S75" s="1"/>
      <c r="T75" s="1"/>
      <c r="U75" s="1"/>
      <c r="V75" s="1"/>
      <c r="W75" s="1"/>
      <c r="X75" s="1"/>
      <c r="Y75" s="1"/>
      <c r="Z75" s="1"/>
      <c r="AA75" s="1"/>
    </row>
    <row r="76" spans="1:27" ht="107" customHeight="1" x14ac:dyDescent="0.15">
      <c r="A76" s="9"/>
      <c r="B76" s="11"/>
      <c r="C76" s="47">
        <v>49</v>
      </c>
      <c r="D76" s="49" t="s">
        <v>234</v>
      </c>
      <c r="E76" s="54" t="s">
        <v>223</v>
      </c>
      <c r="F76" s="52" t="s">
        <v>259</v>
      </c>
      <c r="G76" s="93"/>
      <c r="H76" s="94"/>
      <c r="I76" s="94"/>
      <c r="J76" s="94"/>
      <c r="K76" s="94"/>
      <c r="L76" s="94"/>
      <c r="M76" s="94"/>
      <c r="N76" s="1"/>
      <c r="O76" s="1"/>
      <c r="P76" s="1"/>
      <c r="Q76" s="1"/>
      <c r="R76" s="1"/>
      <c r="S76" s="1"/>
      <c r="T76" s="1"/>
      <c r="U76" s="1"/>
      <c r="V76" s="1"/>
      <c r="W76" s="1"/>
      <c r="X76" s="1"/>
      <c r="Y76" s="1"/>
      <c r="Z76" s="1"/>
      <c r="AA76" s="1"/>
    </row>
    <row r="77" spans="1:27" ht="100" customHeight="1" x14ac:dyDescent="0.15">
      <c r="A77" s="9"/>
      <c r="B77" s="11"/>
      <c r="C77" s="50">
        <v>360</v>
      </c>
      <c r="D77" s="52" t="s">
        <v>231</v>
      </c>
      <c r="E77" s="54" t="s">
        <v>224</v>
      </c>
      <c r="F77" s="52" t="s">
        <v>260</v>
      </c>
      <c r="G77" s="93"/>
      <c r="H77" s="94"/>
      <c r="I77" s="94"/>
      <c r="J77" s="94"/>
      <c r="K77" s="94"/>
      <c r="L77" s="94"/>
      <c r="M77" s="94"/>
      <c r="N77" s="1"/>
      <c r="O77" s="1"/>
      <c r="P77" s="1"/>
      <c r="Q77" s="1"/>
      <c r="R77" s="1"/>
      <c r="S77" s="1"/>
      <c r="T77" s="1"/>
      <c r="U77" s="1"/>
      <c r="V77" s="1"/>
      <c r="W77" s="1"/>
      <c r="X77" s="1"/>
      <c r="Y77" s="1"/>
      <c r="Z77" s="1"/>
      <c r="AA77" s="1"/>
    </row>
    <row r="78" spans="1:27" ht="59" customHeight="1" x14ac:dyDescent="0.15">
      <c r="A78" s="9"/>
      <c r="B78" s="11"/>
      <c r="C78" s="50">
        <v>370</v>
      </c>
      <c r="D78" s="52" t="s">
        <v>232</v>
      </c>
      <c r="E78" s="54" t="s">
        <v>225</v>
      </c>
      <c r="F78" s="52" t="s">
        <v>261</v>
      </c>
      <c r="G78" s="93"/>
      <c r="H78" s="94"/>
      <c r="I78" s="94"/>
      <c r="J78" s="94"/>
      <c r="K78" s="94"/>
      <c r="L78" s="94"/>
      <c r="M78" s="94"/>
      <c r="N78" s="1"/>
      <c r="O78" s="1"/>
      <c r="P78" s="1"/>
      <c r="Q78" s="1"/>
      <c r="R78" s="1"/>
      <c r="S78" s="1"/>
      <c r="T78" s="1"/>
      <c r="U78" s="1"/>
      <c r="V78" s="1"/>
      <c r="W78" s="1"/>
      <c r="X78" s="1"/>
      <c r="Y78" s="1"/>
      <c r="Z78" s="1"/>
      <c r="AA78" s="1"/>
    </row>
    <row r="79" spans="1:27" ht="75" customHeight="1" x14ac:dyDescent="0.15">
      <c r="A79" s="9"/>
      <c r="B79" s="11"/>
      <c r="C79" s="47">
        <v>65</v>
      </c>
      <c r="D79" s="52" t="s">
        <v>233</v>
      </c>
      <c r="E79" s="54" t="s">
        <v>226</v>
      </c>
      <c r="F79" s="52" t="s">
        <v>255</v>
      </c>
      <c r="G79" s="93"/>
      <c r="H79" s="94"/>
      <c r="I79" s="94"/>
      <c r="J79" s="94"/>
      <c r="K79" s="94"/>
      <c r="L79" s="94"/>
      <c r="M79" s="94"/>
      <c r="N79" s="1"/>
      <c r="O79" s="1"/>
      <c r="P79" s="1"/>
      <c r="Q79" s="1"/>
      <c r="R79" s="1"/>
      <c r="S79" s="1"/>
      <c r="T79" s="1"/>
      <c r="U79" s="1"/>
      <c r="V79" s="1"/>
      <c r="W79" s="1"/>
      <c r="X79" s="1"/>
      <c r="Y79" s="1"/>
      <c r="Z79" s="1"/>
      <c r="AA79" s="1"/>
    </row>
    <row r="80" spans="1:27" ht="18" customHeight="1" x14ac:dyDescent="0.15">
      <c r="A80" s="9"/>
      <c r="B80" s="11"/>
      <c r="C80" s="11"/>
      <c r="D80" s="11"/>
      <c r="E80" s="11"/>
      <c r="F80" s="11"/>
      <c r="G80" s="1"/>
      <c r="H80" s="1"/>
      <c r="I80" s="1"/>
      <c r="J80" s="1"/>
      <c r="K80" s="1"/>
      <c r="L80" s="1"/>
      <c r="M80" s="1"/>
      <c r="N80" s="1"/>
      <c r="O80" s="1"/>
      <c r="P80" s="1"/>
      <c r="Q80" s="1"/>
      <c r="R80" s="1"/>
      <c r="S80" s="1"/>
      <c r="T80" s="1"/>
      <c r="U80" s="1"/>
      <c r="V80" s="1"/>
      <c r="W80" s="1"/>
      <c r="X80" s="1"/>
      <c r="Y80" s="1"/>
      <c r="Z80" s="1"/>
      <c r="AA80" s="1"/>
    </row>
    <row r="81" spans="1:27" x14ac:dyDescent="0.15">
      <c r="A81" s="9"/>
      <c r="B81" s="11"/>
      <c r="C81" s="61" t="s">
        <v>239</v>
      </c>
      <c r="D81" s="71"/>
      <c r="E81" s="71"/>
      <c r="F81" s="62"/>
      <c r="G81" s="1"/>
      <c r="H81" s="1"/>
      <c r="I81" s="1"/>
      <c r="J81" s="1"/>
      <c r="K81" s="1"/>
      <c r="L81" s="1"/>
      <c r="M81" s="1"/>
      <c r="N81" s="1"/>
      <c r="O81" s="1"/>
      <c r="P81" s="1"/>
      <c r="Q81" s="1"/>
      <c r="R81" s="1"/>
      <c r="S81" s="1"/>
      <c r="T81" s="1"/>
      <c r="U81" s="1"/>
      <c r="V81" s="1"/>
      <c r="W81" s="1"/>
      <c r="X81" s="1"/>
      <c r="Y81" s="1"/>
      <c r="Z81" s="1"/>
      <c r="AA81" s="1"/>
    </row>
    <row r="82" spans="1:27" x14ac:dyDescent="0.15">
      <c r="A82" s="9"/>
      <c r="B82" s="11"/>
      <c r="C82" s="13" t="s">
        <v>12</v>
      </c>
      <c r="D82" s="13" t="s">
        <v>13</v>
      </c>
      <c r="E82" s="13" t="s">
        <v>212</v>
      </c>
      <c r="F82" s="13" t="s">
        <v>213</v>
      </c>
      <c r="G82" s="1"/>
      <c r="H82" s="1"/>
      <c r="I82" s="1"/>
      <c r="J82" s="1"/>
      <c r="K82" s="1"/>
      <c r="L82" s="1"/>
      <c r="M82" s="1"/>
      <c r="N82" s="1"/>
      <c r="O82" s="1"/>
      <c r="P82" s="1"/>
      <c r="Q82" s="1"/>
      <c r="R82" s="1"/>
      <c r="S82" s="1"/>
      <c r="T82" s="1"/>
      <c r="U82" s="1"/>
      <c r="V82" s="1"/>
      <c r="W82" s="1"/>
      <c r="X82" s="1"/>
      <c r="Y82" s="1"/>
      <c r="Z82" s="1"/>
      <c r="AA82" s="1"/>
    </row>
    <row r="83" spans="1:27" ht="195" customHeight="1" x14ac:dyDescent="0.15">
      <c r="A83" s="9"/>
      <c r="B83" s="11"/>
      <c r="C83" s="52">
        <v>1249</v>
      </c>
      <c r="D83" s="52" t="s">
        <v>253</v>
      </c>
      <c r="E83" s="49" t="s">
        <v>237</v>
      </c>
      <c r="F83" s="52" t="s">
        <v>267</v>
      </c>
      <c r="G83" s="96"/>
      <c r="H83" s="97"/>
      <c r="I83" s="97"/>
      <c r="J83" s="97"/>
      <c r="K83" s="97"/>
      <c r="L83" s="97"/>
      <c r="M83" s="97"/>
      <c r="N83" s="1"/>
      <c r="O83" s="1"/>
      <c r="P83" s="1"/>
      <c r="Q83" s="1"/>
      <c r="R83" s="1"/>
      <c r="S83" s="1"/>
      <c r="T83" s="1"/>
      <c r="U83" s="1"/>
      <c r="V83" s="1"/>
      <c r="W83" s="1"/>
      <c r="X83" s="1"/>
      <c r="Y83" s="1"/>
      <c r="Z83" s="1"/>
      <c r="AA83" s="1"/>
    </row>
    <row r="84" spans="1:27" ht="170" customHeight="1" x14ac:dyDescent="0.15">
      <c r="A84" s="9"/>
      <c r="B84" s="11"/>
      <c r="C84" s="52">
        <v>1249</v>
      </c>
      <c r="D84" s="52" t="s">
        <v>254</v>
      </c>
      <c r="E84" s="49" t="s">
        <v>237</v>
      </c>
      <c r="F84" s="52" t="s">
        <v>268</v>
      </c>
      <c r="G84" s="96"/>
      <c r="H84" s="97"/>
      <c r="I84" s="97"/>
      <c r="J84" s="97"/>
      <c r="K84" s="97"/>
      <c r="L84" s="97"/>
      <c r="M84" s="97"/>
      <c r="N84" s="1"/>
      <c r="O84" s="1"/>
      <c r="P84" s="1"/>
      <c r="Q84" s="1"/>
      <c r="R84" s="1"/>
      <c r="S84" s="1"/>
      <c r="T84" s="1"/>
      <c r="U84" s="1"/>
      <c r="V84" s="1"/>
      <c r="W84" s="1"/>
      <c r="X84" s="1"/>
      <c r="Y84" s="1"/>
      <c r="Z84" s="1"/>
      <c r="AA84" s="1"/>
    </row>
    <row r="85" spans="1:27" ht="18" customHeight="1" x14ac:dyDescent="0.15">
      <c r="A85" s="9"/>
      <c r="B85" s="11"/>
      <c r="C85" s="11"/>
      <c r="D85" s="11"/>
      <c r="E85" s="11"/>
      <c r="F85" s="11"/>
      <c r="G85" s="1"/>
      <c r="H85" s="1"/>
      <c r="I85" s="1"/>
      <c r="J85" s="1"/>
      <c r="K85" s="1"/>
      <c r="L85" s="1"/>
      <c r="M85" s="1"/>
      <c r="N85" s="1"/>
      <c r="O85" s="1"/>
      <c r="P85" s="1"/>
      <c r="Q85" s="1"/>
      <c r="R85" s="1"/>
      <c r="S85" s="1"/>
      <c r="T85" s="1"/>
      <c r="U85" s="1"/>
      <c r="V85" s="1"/>
      <c r="W85" s="1"/>
      <c r="X85" s="1"/>
      <c r="Y85" s="1"/>
      <c r="Z85" s="1"/>
      <c r="AA85" s="1"/>
    </row>
    <row r="86" spans="1:27" x14ac:dyDescent="0.15">
      <c r="A86" s="9"/>
      <c r="B86" s="11"/>
      <c r="C86" s="61" t="s">
        <v>220</v>
      </c>
      <c r="D86" s="71"/>
      <c r="E86" s="71"/>
      <c r="F86" s="62"/>
      <c r="G86" s="1"/>
      <c r="H86" s="1"/>
      <c r="I86" s="1"/>
      <c r="J86" s="1"/>
      <c r="K86" s="1"/>
      <c r="L86" s="1"/>
      <c r="M86" s="1"/>
      <c r="N86" s="1"/>
      <c r="O86" s="1"/>
      <c r="P86" s="1"/>
      <c r="Q86" s="1"/>
      <c r="R86" s="1"/>
      <c r="S86" s="1"/>
      <c r="T86" s="1"/>
      <c r="U86" s="1"/>
      <c r="V86" s="1"/>
      <c r="W86" s="1"/>
      <c r="X86" s="1"/>
      <c r="Y86" s="1"/>
      <c r="Z86" s="1"/>
      <c r="AA86" s="1"/>
    </row>
    <row r="87" spans="1:27" x14ac:dyDescent="0.15">
      <c r="A87" s="9"/>
      <c r="B87" s="11"/>
      <c r="C87" s="13" t="s">
        <v>12</v>
      </c>
      <c r="D87" s="13" t="s">
        <v>13</v>
      </c>
      <c r="E87" s="13" t="s">
        <v>212</v>
      </c>
      <c r="F87" s="13" t="s">
        <v>213</v>
      </c>
      <c r="G87" s="1"/>
      <c r="H87" s="1"/>
      <c r="I87" s="1"/>
      <c r="J87" s="1"/>
      <c r="K87" s="1"/>
      <c r="L87" s="1"/>
      <c r="M87" s="1"/>
      <c r="N87" s="1"/>
      <c r="O87" s="1"/>
      <c r="P87" s="1"/>
      <c r="Q87" s="1"/>
      <c r="R87" s="1"/>
      <c r="S87" s="1"/>
      <c r="T87" s="1"/>
      <c r="U87" s="1"/>
      <c r="V87" s="1"/>
      <c r="W87" s="1"/>
      <c r="X87" s="1"/>
      <c r="Y87" s="1"/>
      <c r="Z87" s="1"/>
      <c r="AA87" s="1"/>
    </row>
    <row r="88" spans="1:27" ht="163" customHeight="1" x14ac:dyDescent="0.15">
      <c r="A88" s="9"/>
      <c r="B88" s="11"/>
      <c r="C88" s="47">
        <v>1242</v>
      </c>
      <c r="D88" s="49" t="s">
        <v>218</v>
      </c>
      <c r="E88" s="49" t="s">
        <v>219</v>
      </c>
      <c r="F88" s="50" t="s">
        <v>264</v>
      </c>
      <c r="G88" s="96"/>
      <c r="H88" s="97"/>
      <c r="I88" s="97"/>
      <c r="J88" s="97"/>
      <c r="K88" s="97"/>
      <c r="L88" s="97"/>
      <c r="M88" s="97"/>
      <c r="N88" s="1"/>
      <c r="O88" s="1"/>
      <c r="P88" s="1"/>
      <c r="Q88" s="1"/>
      <c r="R88" s="1"/>
      <c r="S88" s="1"/>
      <c r="T88" s="1"/>
      <c r="U88" s="1"/>
      <c r="V88" s="1"/>
      <c r="W88" s="1"/>
      <c r="X88" s="1"/>
      <c r="Y88" s="1"/>
      <c r="Z88" s="1"/>
      <c r="AA88" s="1"/>
    </row>
    <row r="89" spans="1:27" ht="158" customHeight="1" x14ac:dyDescent="0.15">
      <c r="A89" s="9"/>
      <c r="B89" s="11"/>
      <c r="C89" s="52">
        <v>1242</v>
      </c>
      <c r="D89" s="49" t="s">
        <v>221</v>
      </c>
      <c r="E89" s="49" t="s">
        <v>219</v>
      </c>
      <c r="F89" s="52" t="s">
        <v>263</v>
      </c>
      <c r="G89" s="96"/>
      <c r="H89" s="97"/>
      <c r="I89" s="97"/>
      <c r="J89" s="97"/>
      <c r="K89" s="97"/>
      <c r="L89" s="97"/>
      <c r="M89" s="97"/>
      <c r="N89" s="1"/>
      <c r="O89" s="1"/>
      <c r="P89" s="1"/>
      <c r="Q89" s="1"/>
      <c r="R89" s="1"/>
      <c r="S89" s="1"/>
      <c r="T89" s="1"/>
      <c r="U89" s="1"/>
      <c r="V89" s="1"/>
      <c r="W89" s="1"/>
      <c r="X89" s="1"/>
      <c r="Y89" s="1"/>
      <c r="Z89" s="1"/>
      <c r="AA89" s="1"/>
    </row>
    <row r="90" spans="1:27" ht="181" customHeight="1" x14ac:dyDescent="0.15">
      <c r="A90" s="9"/>
      <c r="B90" s="11"/>
      <c r="C90" s="52">
        <v>1243</v>
      </c>
      <c r="D90" s="49" t="s">
        <v>222</v>
      </c>
      <c r="E90" s="49" t="s">
        <v>219</v>
      </c>
      <c r="F90" s="52" t="s">
        <v>265</v>
      </c>
      <c r="G90" s="96" t="s">
        <v>262</v>
      </c>
      <c r="H90" s="97"/>
      <c r="I90" s="97"/>
      <c r="J90" s="97"/>
      <c r="K90" s="97"/>
      <c r="L90" s="97"/>
      <c r="M90" s="97"/>
      <c r="N90" s="1"/>
      <c r="O90" s="1"/>
      <c r="P90" s="1"/>
      <c r="Q90" s="1"/>
      <c r="R90" s="1"/>
      <c r="S90" s="1"/>
      <c r="T90" s="1"/>
      <c r="U90" s="1"/>
      <c r="V90" s="1"/>
      <c r="W90" s="1"/>
      <c r="X90" s="1"/>
      <c r="Y90" s="1"/>
      <c r="Z90" s="1"/>
      <c r="AA90" s="1"/>
    </row>
    <row r="91" spans="1:27" ht="18" customHeight="1" x14ac:dyDescent="0.15">
      <c r="A91" s="9"/>
      <c r="B91" s="11"/>
      <c r="C91" s="11"/>
      <c r="D91" s="11"/>
      <c r="E91" s="11"/>
      <c r="F91" s="11"/>
      <c r="G91" s="1"/>
      <c r="H91" s="1"/>
      <c r="I91" s="1"/>
      <c r="J91" s="1"/>
      <c r="K91" s="1"/>
      <c r="L91" s="1"/>
      <c r="M91" s="1"/>
      <c r="N91" s="1"/>
      <c r="O91" s="1"/>
      <c r="P91" s="1"/>
      <c r="Q91" s="1"/>
      <c r="R91" s="1"/>
      <c r="S91" s="1"/>
      <c r="T91" s="1"/>
      <c r="U91" s="1"/>
      <c r="V91" s="1"/>
      <c r="W91" s="1"/>
      <c r="X91" s="1"/>
      <c r="Y91" s="1"/>
      <c r="Z91" s="1"/>
      <c r="AA91" s="1"/>
    </row>
    <row r="92" spans="1:27" ht="18" customHeight="1" x14ac:dyDescent="0.15">
      <c r="A92" s="9"/>
      <c r="B92" s="11"/>
      <c r="C92" s="11"/>
      <c r="D92" s="11"/>
      <c r="E92" s="11"/>
      <c r="F92" s="43"/>
      <c r="G92" s="1"/>
      <c r="H92" s="1"/>
      <c r="I92" s="1"/>
      <c r="J92" s="1"/>
      <c r="K92" s="1"/>
      <c r="L92" s="1"/>
      <c r="M92" s="1"/>
      <c r="N92" s="1"/>
      <c r="O92" s="1"/>
      <c r="P92" s="1"/>
      <c r="Q92" s="1"/>
      <c r="R92" s="1"/>
      <c r="S92" s="1"/>
      <c r="T92" s="1"/>
      <c r="U92" s="1"/>
      <c r="V92" s="1"/>
      <c r="W92" s="1"/>
      <c r="X92" s="1"/>
      <c r="Y92" s="1"/>
      <c r="Z92" s="1"/>
      <c r="AA92" s="1"/>
    </row>
    <row r="93" spans="1:27" ht="18" customHeight="1" x14ac:dyDescent="0.15">
      <c r="A93" s="9"/>
      <c r="B93" s="9"/>
      <c r="C93" s="9"/>
      <c r="D93" s="9"/>
      <c r="E93" s="9"/>
      <c r="F93" s="43"/>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43"/>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56"/>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sheetData>
  <mergeCells count="90">
    <mergeCell ref="G84:M84"/>
    <mergeCell ref="G88:M88"/>
    <mergeCell ref="G89:M89"/>
    <mergeCell ref="G90:M90"/>
    <mergeCell ref="G76:M76"/>
    <mergeCell ref="G77:M77"/>
    <mergeCell ref="G78:M78"/>
    <mergeCell ref="G79:M79"/>
    <mergeCell ref="G83:M83"/>
    <mergeCell ref="G71:M71"/>
    <mergeCell ref="G70:M70"/>
    <mergeCell ref="G72:M72"/>
    <mergeCell ref="Q20:X20"/>
    <mergeCell ref="Q3:X18"/>
    <mergeCell ref="H39:O39"/>
    <mergeCell ref="Q2:X2"/>
    <mergeCell ref="Q21:X36"/>
    <mergeCell ref="H2:O2"/>
    <mergeCell ref="H3:O18"/>
    <mergeCell ref="H21:O36"/>
    <mergeCell ref="B10:F10"/>
    <mergeCell ref="A1:F1"/>
    <mergeCell ref="B3:F3"/>
    <mergeCell ref="C6:D6"/>
    <mergeCell ref="C7:D7"/>
    <mergeCell ref="E14:F14"/>
    <mergeCell ref="E15:F15"/>
    <mergeCell ref="C5:D5"/>
    <mergeCell ref="E5:F5"/>
    <mergeCell ref="H20:O20"/>
    <mergeCell ref="E20:F20"/>
    <mergeCell ref="E7:F7"/>
    <mergeCell ref="E6:F6"/>
    <mergeCell ref="C13:C19"/>
    <mergeCell ref="E13:F13"/>
    <mergeCell ref="E19:F19"/>
    <mergeCell ref="E16:F16"/>
    <mergeCell ref="E17:F17"/>
    <mergeCell ref="E18:F18"/>
    <mergeCell ref="E12:F12"/>
    <mergeCell ref="C12:D12"/>
    <mergeCell ref="E22:F22"/>
    <mergeCell ref="E21:F21"/>
    <mergeCell ref="C20:C25"/>
    <mergeCell ref="E46:F46"/>
    <mergeCell ref="E47:F47"/>
    <mergeCell ref="E36:F36"/>
    <mergeCell ref="E40:F40"/>
    <mergeCell ref="E41:F41"/>
    <mergeCell ref="C42:C47"/>
    <mergeCell ref="E42:F42"/>
    <mergeCell ref="E43:F43"/>
    <mergeCell ref="E44:F44"/>
    <mergeCell ref="E37:F37"/>
    <mergeCell ref="E38:F38"/>
    <mergeCell ref="E39:F39"/>
    <mergeCell ref="E25:F25"/>
    <mergeCell ref="C51:D51"/>
    <mergeCell ref="C48:C50"/>
    <mergeCell ref="C55:D55"/>
    <mergeCell ref="E55:F55"/>
    <mergeCell ref="E50:F50"/>
    <mergeCell ref="C74:F74"/>
    <mergeCell ref="C68:F68"/>
    <mergeCell ref="C81:F81"/>
    <mergeCell ref="C86:F86"/>
    <mergeCell ref="C53:D53"/>
    <mergeCell ref="E53:F53"/>
    <mergeCell ref="B57:F57"/>
    <mergeCell ref="E26:F26"/>
    <mergeCell ref="C26:C27"/>
    <mergeCell ref="E24:F24"/>
    <mergeCell ref="E23:F23"/>
    <mergeCell ref="E30:F30"/>
    <mergeCell ref="E35:F35"/>
    <mergeCell ref="E45:F45"/>
    <mergeCell ref="E51:F51"/>
    <mergeCell ref="E29:F29"/>
    <mergeCell ref="E27:F27"/>
    <mergeCell ref="E34:F34"/>
    <mergeCell ref="E33:F33"/>
    <mergeCell ref="E31:F31"/>
    <mergeCell ref="E32:F32"/>
    <mergeCell ref="E48:F48"/>
    <mergeCell ref="E49:F49"/>
    <mergeCell ref="C38:D38"/>
    <mergeCell ref="C35:C36"/>
    <mergeCell ref="C31:C32"/>
    <mergeCell ref="C33:C34"/>
    <mergeCell ref="C29:C30"/>
  </mergeCells>
  <phoneticPr fontId="11"/>
  <dataValidations disablePrompts="1"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disablePrompts="1"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2:D17"/>
  <sheetViews>
    <sheetView workbookViewId="0"/>
  </sheetViews>
  <sheetFormatPr baseColWidth="12" defaultColWidth="13.5" defaultRowHeight="15" customHeight="1" x14ac:dyDescent="0.15"/>
  <cols>
    <col min="1" max="1" width="6.5" customWidth="1"/>
    <col min="2" max="2" width="24.1640625" customWidth="1"/>
    <col min="3" max="3" width="6.5" customWidth="1"/>
    <col min="4" max="4" width="38.33203125" customWidth="1"/>
  </cols>
  <sheetData>
    <row r="2" spans="1:4" x14ac:dyDescent="0.15">
      <c r="B2" s="2" t="s">
        <v>0</v>
      </c>
    </row>
    <row r="3" spans="1:4" ht="48.75" customHeight="1" x14ac:dyDescent="0.2">
      <c r="A3" s="3">
        <v>1097</v>
      </c>
      <c r="B3" s="4" t="s">
        <v>1</v>
      </c>
      <c r="C3" s="5" t="s">
        <v>4</v>
      </c>
      <c r="D3" s="5" t="s">
        <v>5</v>
      </c>
    </row>
    <row r="4" spans="1:4" ht="39" customHeight="1" x14ac:dyDescent="0.2">
      <c r="A4" s="3">
        <v>434</v>
      </c>
      <c r="B4" s="4" t="s">
        <v>6</v>
      </c>
      <c r="C4" s="5" t="s">
        <v>4</v>
      </c>
      <c r="D4" s="5" t="s">
        <v>7</v>
      </c>
    </row>
    <row r="5" spans="1:4" ht="39" customHeight="1" x14ac:dyDescent="0.2">
      <c r="A5" s="3">
        <v>887</v>
      </c>
      <c r="B5" s="4" t="s">
        <v>8</v>
      </c>
      <c r="C5" s="5" t="s">
        <v>4</v>
      </c>
      <c r="D5" s="5" t="s">
        <v>9</v>
      </c>
    </row>
    <row r="6" spans="1:4" ht="31" x14ac:dyDescent="0.2">
      <c r="A6" s="3">
        <v>580</v>
      </c>
      <c r="B6" s="4" t="s">
        <v>10</v>
      </c>
      <c r="C6" s="7" t="s">
        <v>11</v>
      </c>
      <c r="D6" s="5" t="s">
        <v>18</v>
      </c>
    </row>
    <row r="7" spans="1:4" ht="16" x14ac:dyDescent="0.2">
      <c r="A7" s="3">
        <v>932</v>
      </c>
      <c r="B7" s="4" t="s">
        <v>19</v>
      </c>
      <c r="C7" s="7" t="s">
        <v>11</v>
      </c>
      <c r="D7" s="5" t="s">
        <v>20</v>
      </c>
    </row>
    <row r="8" spans="1:4" ht="31" x14ac:dyDescent="0.2">
      <c r="A8" s="3">
        <v>1060</v>
      </c>
      <c r="B8" s="4" t="s">
        <v>21</v>
      </c>
      <c r="C8" s="7" t="s">
        <v>11</v>
      </c>
      <c r="D8" s="5" t="s">
        <v>22</v>
      </c>
    </row>
    <row r="9" spans="1:4" ht="46" x14ac:dyDescent="0.2">
      <c r="A9" s="3">
        <v>1105</v>
      </c>
      <c r="B9" s="4" t="s">
        <v>23</v>
      </c>
      <c r="C9" s="7" t="s">
        <v>24</v>
      </c>
      <c r="D9" s="5" t="s">
        <v>25</v>
      </c>
    </row>
    <row r="10" spans="1:4" x14ac:dyDescent="0.15">
      <c r="C10" s="8"/>
      <c r="D10" s="8"/>
    </row>
    <row r="11" spans="1:4" x14ac:dyDescent="0.15">
      <c r="C11" s="8"/>
      <c r="D11" s="8"/>
    </row>
    <row r="12" spans="1:4" x14ac:dyDescent="0.15">
      <c r="B12" s="2" t="s">
        <v>26</v>
      </c>
      <c r="C12" s="8"/>
      <c r="D12" s="8"/>
    </row>
    <row r="13" spans="1:4" ht="31" x14ac:dyDescent="0.2">
      <c r="A13" s="3">
        <v>615</v>
      </c>
      <c r="B13" s="4" t="s">
        <v>27</v>
      </c>
      <c r="C13" s="7" t="s">
        <v>4</v>
      </c>
      <c r="D13" s="5" t="s">
        <v>28</v>
      </c>
    </row>
    <row r="14" spans="1:4" ht="31" x14ac:dyDescent="0.2">
      <c r="A14" s="3">
        <v>664</v>
      </c>
      <c r="B14" s="4" t="s">
        <v>29</v>
      </c>
      <c r="C14" s="7" t="s">
        <v>24</v>
      </c>
      <c r="D14" s="5" t="s">
        <v>30</v>
      </c>
    </row>
    <row r="15" spans="1:4" ht="31" x14ac:dyDescent="0.2">
      <c r="A15" s="3">
        <v>912</v>
      </c>
      <c r="B15" s="4" t="s">
        <v>31</v>
      </c>
      <c r="C15" s="7" t="s">
        <v>4</v>
      </c>
      <c r="D15" s="5" t="s">
        <v>32</v>
      </c>
    </row>
    <row r="16" spans="1:4" ht="31" x14ac:dyDescent="0.2">
      <c r="A16" s="3">
        <v>1005</v>
      </c>
      <c r="B16" s="4" t="s">
        <v>33</v>
      </c>
      <c r="C16" s="7" t="s">
        <v>24</v>
      </c>
      <c r="D16" s="5" t="s">
        <v>34</v>
      </c>
    </row>
    <row r="17" spans="1:4" ht="31" x14ac:dyDescent="0.2">
      <c r="A17" s="3">
        <v>1198</v>
      </c>
      <c r="B17" s="4" t="s">
        <v>35</v>
      </c>
      <c r="C17" s="7" t="s">
        <v>24</v>
      </c>
      <c r="D17" s="5" t="s">
        <v>36</v>
      </c>
    </row>
  </sheetData>
  <phoneticPr fontId="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6" t="s">
        <v>3</v>
      </c>
      <c r="C2" s="6" t="s">
        <v>12</v>
      </c>
      <c r="D2" s="6" t="s">
        <v>13</v>
      </c>
      <c r="E2" s="6" t="s">
        <v>14</v>
      </c>
      <c r="F2" s="6" t="s">
        <v>15</v>
      </c>
      <c r="G2" s="6" t="s">
        <v>16</v>
      </c>
      <c r="H2" s="6" t="s">
        <v>17</v>
      </c>
    </row>
    <row r="3" spans="2:8" ht="15" customHeight="1" x14ac:dyDescent="0.15">
      <c r="B3" s="6"/>
      <c r="C3" s="6"/>
      <c r="D3" s="6"/>
      <c r="E3" s="6"/>
      <c r="F3" s="6"/>
      <c r="G3" s="6"/>
      <c r="H3" s="6"/>
    </row>
    <row r="4" spans="2:8" ht="15" customHeight="1" x14ac:dyDescent="0.15">
      <c r="B4" s="6"/>
      <c r="C4" s="6"/>
      <c r="D4" s="6"/>
      <c r="E4" s="6"/>
      <c r="F4" s="6"/>
      <c r="G4" s="6"/>
      <c r="H4" s="6"/>
    </row>
    <row r="5" spans="2:8" ht="15" customHeight="1" x14ac:dyDescent="0.15">
      <c r="B5" s="6"/>
      <c r="C5" s="6"/>
      <c r="D5" s="6"/>
      <c r="E5" s="6"/>
      <c r="F5" s="6"/>
      <c r="G5" s="6"/>
      <c r="H5" s="6"/>
    </row>
    <row r="6" spans="2:8" ht="15" customHeight="1" x14ac:dyDescent="0.15">
      <c r="B6" s="6"/>
      <c r="C6" s="6"/>
      <c r="D6" s="6"/>
      <c r="E6" s="6"/>
      <c r="F6" s="6"/>
      <c r="G6" s="6"/>
      <c r="H6" s="6"/>
    </row>
    <row r="7" spans="2:8" ht="15" customHeight="1" x14ac:dyDescent="0.15">
      <c r="B7" s="6"/>
      <c r="C7" s="6"/>
      <c r="D7" s="6"/>
      <c r="E7" s="6"/>
      <c r="F7" s="6"/>
      <c r="G7" s="6"/>
      <c r="H7" s="6"/>
    </row>
    <row r="8" spans="2:8" ht="15" customHeight="1" x14ac:dyDescent="0.15">
      <c r="B8" s="6"/>
      <c r="C8" s="6"/>
      <c r="D8" s="6"/>
      <c r="E8" s="6"/>
      <c r="F8" s="6"/>
      <c r="G8" s="6"/>
      <c r="H8" s="6"/>
    </row>
    <row r="9" spans="2:8" ht="15" customHeight="1" x14ac:dyDescent="0.15">
      <c r="B9" s="6"/>
      <c r="C9" s="6"/>
      <c r="D9" s="6"/>
      <c r="E9" s="6"/>
      <c r="F9" s="6"/>
      <c r="G9" s="6"/>
      <c r="H9" s="6"/>
    </row>
    <row r="10" spans="2:8" ht="15" customHeight="1" x14ac:dyDescent="0.15">
      <c r="B10" s="6"/>
      <c r="C10" s="6"/>
      <c r="D10" s="6"/>
      <c r="E10" s="6"/>
      <c r="F10" s="6"/>
      <c r="G10" s="6"/>
      <c r="H10" s="6"/>
    </row>
    <row r="11" spans="2:8" ht="15" customHeight="1" x14ac:dyDescent="0.15">
      <c r="B11" s="6"/>
      <c r="C11" s="6"/>
      <c r="D11" s="6"/>
      <c r="E11" s="6"/>
      <c r="F11" s="6"/>
      <c r="G11" s="6"/>
      <c r="H11" s="6"/>
    </row>
    <row r="12" spans="2:8" ht="15" customHeight="1" x14ac:dyDescent="0.15">
      <c r="B12" s="6"/>
      <c r="C12" s="6"/>
      <c r="D12" s="6"/>
      <c r="E12" s="6"/>
      <c r="F12" s="6"/>
      <c r="G12" s="6"/>
      <c r="H12" s="6"/>
    </row>
    <row r="13" spans="2:8" ht="15" customHeight="1" x14ac:dyDescent="0.15">
      <c r="B13" s="6"/>
      <c r="C13" s="6"/>
      <c r="D13" s="6"/>
      <c r="E13" s="6"/>
      <c r="F13" s="6"/>
      <c r="G13" s="6"/>
      <c r="H13" s="6"/>
    </row>
    <row r="14" spans="2:8" ht="15" customHeight="1" x14ac:dyDescent="0.15">
      <c r="B14" s="6"/>
      <c r="C14" s="6"/>
      <c r="D14" s="6"/>
      <c r="E14" s="6"/>
      <c r="F14" s="6"/>
      <c r="G14" s="6"/>
      <c r="H14" s="6"/>
    </row>
    <row r="15" spans="2:8" ht="15" customHeight="1" x14ac:dyDescent="0.15">
      <c r="B15" s="6"/>
      <c r="C15" s="6"/>
      <c r="D15" s="6"/>
      <c r="E15" s="6"/>
      <c r="F15" s="6"/>
      <c r="G15" s="6"/>
      <c r="H15" s="6"/>
    </row>
    <row r="16" spans="2:8" ht="15" customHeight="1" x14ac:dyDescent="0.15">
      <c r="B16" s="6"/>
      <c r="C16" s="6"/>
      <c r="D16" s="6"/>
      <c r="E16" s="6"/>
      <c r="F16" s="6"/>
      <c r="G16" s="6"/>
      <c r="H16" s="6"/>
    </row>
    <row r="17" spans="2:8" ht="15" customHeight="1" x14ac:dyDescent="0.15">
      <c r="B17" s="6"/>
      <c r="C17" s="6"/>
      <c r="D17" s="6"/>
      <c r="E17" s="6"/>
      <c r="F17" s="6"/>
      <c r="G17" s="6"/>
      <c r="H17" s="6"/>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10" t="s">
        <v>40</v>
      </c>
      <c r="B1" s="1"/>
      <c r="C1" s="1"/>
      <c r="D1" s="1"/>
      <c r="E1" s="1"/>
      <c r="F1" s="1"/>
      <c r="G1" s="1"/>
    </row>
    <row r="2" spans="1:15" ht="15" customHeight="1" x14ac:dyDescent="0.15">
      <c r="A2" s="10" t="s">
        <v>41</v>
      </c>
      <c r="B2" s="1"/>
      <c r="C2" s="1"/>
      <c r="D2" s="1"/>
      <c r="E2" s="9"/>
      <c r="F2" s="9"/>
      <c r="G2" s="9"/>
      <c r="I2" s="9"/>
      <c r="J2" s="9"/>
    </row>
    <row r="3" spans="1:15" ht="15" customHeight="1" x14ac:dyDescent="0.15">
      <c r="A3" s="10" t="s">
        <v>42</v>
      </c>
      <c r="B3" s="1"/>
      <c r="C3" s="1"/>
      <c r="D3" s="9"/>
      <c r="E3" s="9"/>
      <c r="F3" s="9"/>
      <c r="G3" s="9"/>
      <c r="H3" s="9"/>
      <c r="I3" s="9"/>
      <c r="J3" s="9"/>
    </row>
    <row r="4" spans="1:15" ht="15" customHeight="1" x14ac:dyDescent="0.15">
      <c r="A4" s="10" t="s">
        <v>43</v>
      </c>
      <c r="B4" s="1"/>
      <c r="C4" s="1"/>
      <c r="D4" s="9"/>
      <c r="E4" s="9"/>
      <c r="F4" s="9"/>
      <c r="G4" s="9"/>
      <c r="H4" s="9"/>
      <c r="I4" s="9"/>
      <c r="J4" s="9"/>
    </row>
    <row r="5" spans="1:15" ht="15" customHeight="1" x14ac:dyDescent="0.15">
      <c r="A5" s="10" t="s">
        <v>44</v>
      </c>
      <c r="B5" s="1"/>
      <c r="C5" s="1"/>
      <c r="D5" s="9"/>
      <c r="E5" s="9"/>
      <c r="F5" s="9"/>
      <c r="G5" s="9"/>
      <c r="H5" s="9"/>
      <c r="I5" s="9"/>
      <c r="J5" s="9"/>
    </row>
    <row r="6" spans="1:15" ht="15" customHeight="1" x14ac:dyDescent="0.15">
      <c r="A6" s="10" t="s">
        <v>45</v>
      </c>
      <c r="B6" s="1"/>
      <c r="C6" s="1"/>
      <c r="D6" s="9"/>
      <c r="E6" s="9"/>
      <c r="F6" s="9"/>
      <c r="G6" s="9"/>
      <c r="H6" s="9"/>
      <c r="I6" s="9"/>
      <c r="J6" s="9"/>
    </row>
    <row r="7" spans="1:15" ht="15" customHeight="1" x14ac:dyDescent="0.15">
      <c r="A7" s="10" t="s">
        <v>46</v>
      </c>
      <c r="B7" s="1"/>
      <c r="C7" s="1"/>
      <c r="D7" s="9"/>
      <c r="E7" s="9"/>
      <c r="F7" s="9"/>
      <c r="G7" s="9"/>
      <c r="H7" s="9"/>
      <c r="I7" s="9"/>
      <c r="J7" s="9"/>
    </row>
    <row r="8" spans="1:15" x14ac:dyDescent="0.15">
      <c r="A8" s="1"/>
      <c r="B8" s="1"/>
      <c r="C8" s="1"/>
      <c r="D8" s="1"/>
      <c r="E8" s="1"/>
      <c r="F8" s="1"/>
      <c r="G8" s="1"/>
    </row>
    <row r="9" spans="1:15" ht="15" customHeight="1" x14ac:dyDescent="0.15">
      <c r="A9" s="10" t="s">
        <v>47</v>
      </c>
      <c r="B9" s="1"/>
      <c r="C9" s="1"/>
      <c r="D9" s="10" t="s">
        <v>48</v>
      </c>
      <c r="E9" s="10" t="s">
        <v>49</v>
      </c>
      <c r="F9" s="10" t="s">
        <v>50</v>
      </c>
      <c r="G9" s="10" t="s">
        <v>51</v>
      </c>
      <c r="H9" s="10" t="s">
        <v>52</v>
      </c>
      <c r="I9" s="10" t="s">
        <v>53</v>
      </c>
      <c r="J9" s="10" t="s">
        <v>54</v>
      </c>
      <c r="K9" s="10" t="s">
        <v>55</v>
      </c>
      <c r="L9" s="10" t="s">
        <v>56</v>
      </c>
      <c r="M9" s="10" t="s">
        <v>57</v>
      </c>
      <c r="N9" s="10" t="s">
        <v>58</v>
      </c>
      <c r="O9" s="10" t="s">
        <v>59</v>
      </c>
    </row>
    <row r="10" spans="1:15" ht="15" customHeight="1" x14ac:dyDescent="0.15">
      <c r="A10" s="10" t="s">
        <v>41</v>
      </c>
      <c r="B10" s="10" t="s">
        <v>60</v>
      </c>
      <c r="C10" s="10" t="s">
        <v>61</v>
      </c>
      <c r="D10" s="10" t="s">
        <v>62</v>
      </c>
      <c r="E10" s="10" t="s">
        <v>62</v>
      </c>
      <c r="F10" s="10" t="s">
        <v>63</v>
      </c>
      <c r="G10" s="10" t="s">
        <v>64</v>
      </c>
      <c r="H10" s="9" t="s">
        <v>65</v>
      </c>
      <c r="I10" s="9" t="s">
        <v>65</v>
      </c>
      <c r="J10" s="9" t="s">
        <v>65</v>
      </c>
      <c r="K10" s="9" t="s">
        <v>65</v>
      </c>
      <c r="L10" s="9" t="s">
        <v>66</v>
      </c>
      <c r="M10" s="9" t="s">
        <v>66</v>
      </c>
      <c r="N10" s="9" t="s">
        <v>66</v>
      </c>
      <c r="O10" s="9" t="s">
        <v>67</v>
      </c>
    </row>
    <row r="11" spans="1:15" ht="15" customHeight="1" x14ac:dyDescent="0.15">
      <c r="A11" s="10" t="s">
        <v>42</v>
      </c>
      <c r="B11" s="10" t="s">
        <v>60</v>
      </c>
      <c r="C11" s="10" t="s">
        <v>68</v>
      </c>
      <c r="D11" s="10" t="s">
        <v>64</v>
      </c>
      <c r="E11" s="10" t="s">
        <v>64</v>
      </c>
      <c r="F11" s="10" t="s">
        <v>64</v>
      </c>
      <c r="G11" s="10" t="s">
        <v>69</v>
      </c>
      <c r="H11" s="9" t="s">
        <v>65</v>
      </c>
      <c r="I11" s="9" t="s">
        <v>65</v>
      </c>
      <c r="J11" s="9" t="s">
        <v>65</v>
      </c>
      <c r="K11" s="9" t="s">
        <v>66</v>
      </c>
      <c r="L11" s="9" t="s">
        <v>66</v>
      </c>
      <c r="M11" s="9" t="s">
        <v>66</v>
      </c>
      <c r="N11" s="9" t="s">
        <v>65</v>
      </c>
      <c r="O11" s="9" t="s">
        <v>67</v>
      </c>
    </row>
    <row r="12" spans="1:15" ht="15" customHeight="1" x14ac:dyDescent="0.15">
      <c r="A12" s="10" t="s">
        <v>43</v>
      </c>
      <c r="B12" s="10" t="s">
        <v>70</v>
      </c>
      <c r="C12" s="10" t="s">
        <v>71</v>
      </c>
      <c r="D12" s="10" t="s">
        <v>72</v>
      </c>
      <c r="E12" s="10" t="s">
        <v>73</v>
      </c>
      <c r="F12" s="10" t="s">
        <v>73</v>
      </c>
      <c r="G12" s="10" t="s">
        <v>74</v>
      </c>
      <c r="H12" s="9" t="s">
        <v>65</v>
      </c>
      <c r="I12" s="9" t="s">
        <v>66</v>
      </c>
      <c r="J12" s="9" t="s">
        <v>66</v>
      </c>
      <c r="K12" s="9" t="s">
        <v>65</v>
      </c>
      <c r="L12" s="9" t="s">
        <v>65</v>
      </c>
      <c r="M12" s="9" t="s">
        <v>65</v>
      </c>
      <c r="N12" s="9" t="s">
        <v>65</v>
      </c>
      <c r="O12" s="9" t="str">
        <f>CONCATENATE(基礎設計!E21,"襲来！")</f>
        <v>豊臣秀吉襲来！</v>
      </c>
    </row>
    <row r="13" spans="1:15" ht="15" customHeight="1" x14ac:dyDescent="0.15">
      <c r="A13" s="10" t="s">
        <v>44</v>
      </c>
      <c r="B13" s="10" t="s">
        <v>76</v>
      </c>
      <c r="C13" s="10" t="s">
        <v>77</v>
      </c>
      <c r="D13" s="10" t="s">
        <v>74</v>
      </c>
      <c r="E13" s="10" t="s">
        <v>73</v>
      </c>
      <c r="F13" s="10" t="s">
        <v>72</v>
      </c>
      <c r="G13" s="10" t="s">
        <v>74</v>
      </c>
      <c r="H13" s="9" t="s">
        <v>66</v>
      </c>
      <c r="I13" s="9" t="s">
        <v>65</v>
      </c>
      <c r="J13" s="9" t="s">
        <v>65</v>
      </c>
      <c r="K13" s="9" t="s">
        <v>65</v>
      </c>
      <c r="L13" s="9" t="s">
        <v>65</v>
      </c>
      <c r="M13" s="9" t="s">
        <v>65</v>
      </c>
      <c r="N13" s="9" t="s">
        <v>65</v>
      </c>
      <c r="O13" s="9" t="str">
        <f>CONCATENATE(基礎設計!E21,"襲来！")</f>
        <v>豊臣秀吉襲来！</v>
      </c>
    </row>
    <row r="14" spans="1:15" ht="15" customHeight="1" x14ac:dyDescent="0.15">
      <c r="A14" s="10" t="s">
        <v>45</v>
      </c>
      <c r="B14" s="10" t="s">
        <v>78</v>
      </c>
      <c r="C14" s="10" t="s">
        <v>79</v>
      </c>
      <c r="D14" s="10" t="s">
        <v>74</v>
      </c>
      <c r="E14" s="10" t="s">
        <v>74</v>
      </c>
      <c r="F14" s="10" t="s">
        <v>74</v>
      </c>
      <c r="G14" s="10" t="s">
        <v>74</v>
      </c>
      <c r="H14" s="9" t="s">
        <v>65</v>
      </c>
      <c r="I14" s="9" t="s">
        <v>66</v>
      </c>
      <c r="J14" s="9" t="s">
        <v>65</v>
      </c>
      <c r="K14" s="9" t="s">
        <v>65</v>
      </c>
      <c r="L14" s="9" t="s">
        <v>65</v>
      </c>
      <c r="M14" s="9" t="s">
        <v>65</v>
      </c>
      <c r="N14" s="9" t="s">
        <v>65</v>
      </c>
      <c r="O14" s="9" t="str">
        <f>CONCATENATE(基礎設計!E21,"チャレンジ")</f>
        <v>豊臣秀吉チャレンジ</v>
      </c>
    </row>
    <row r="15" spans="1:15" ht="15" customHeight="1" x14ac:dyDescent="0.15">
      <c r="A15" s="10" t="s">
        <v>46</v>
      </c>
      <c r="B15" s="10" t="s">
        <v>80</v>
      </c>
      <c r="C15" s="10" t="s">
        <v>81</v>
      </c>
      <c r="D15" s="10" t="s">
        <v>82</v>
      </c>
      <c r="E15" s="10" t="s">
        <v>82</v>
      </c>
      <c r="F15" s="10" t="s">
        <v>82</v>
      </c>
      <c r="G15" s="10" t="s">
        <v>82</v>
      </c>
      <c r="H15" s="10" t="s">
        <v>82</v>
      </c>
      <c r="I15" s="10" t="s">
        <v>82</v>
      </c>
      <c r="J15" s="10" t="s">
        <v>82</v>
      </c>
      <c r="K15" s="10" t="s">
        <v>82</v>
      </c>
      <c r="L15" s="10" t="s">
        <v>82</v>
      </c>
      <c r="M15" s="10" t="s">
        <v>82</v>
      </c>
      <c r="N15" s="10" t="s">
        <v>82</v>
      </c>
      <c r="O15" s="10" t="s">
        <v>82</v>
      </c>
    </row>
    <row r="16" spans="1:15" x14ac:dyDescent="0.15">
      <c r="A16" s="1"/>
      <c r="B16" s="1"/>
      <c r="C16" s="1"/>
      <c r="D16" s="1"/>
      <c r="E16" s="1"/>
      <c r="F16" s="1"/>
      <c r="G16" s="1"/>
    </row>
    <row r="17" spans="1:26" ht="15" customHeight="1" x14ac:dyDescent="0.15">
      <c r="A17" s="10" t="s">
        <v>83</v>
      </c>
      <c r="B17" s="1"/>
      <c r="C17" s="1"/>
      <c r="D17" s="1"/>
      <c r="E17" s="1"/>
      <c r="F17" s="1"/>
      <c r="G17" s="1"/>
    </row>
    <row r="18" spans="1:26" ht="15" customHeight="1" x14ac:dyDescent="0.15">
      <c r="A18" s="10" t="s">
        <v>41</v>
      </c>
      <c r="B18" s="10" t="s">
        <v>84</v>
      </c>
      <c r="C18" s="1"/>
      <c r="D18" s="1"/>
      <c r="E18" s="1"/>
      <c r="F18" s="1"/>
      <c r="G18" s="1"/>
    </row>
    <row r="19" spans="1:26" ht="15" customHeight="1" x14ac:dyDescent="0.15">
      <c r="A19" s="10" t="s">
        <v>42</v>
      </c>
      <c r="B19" s="10" t="s">
        <v>84</v>
      </c>
      <c r="C19" s="1"/>
      <c r="D19" s="1"/>
      <c r="E19" s="1"/>
      <c r="F19" s="1"/>
      <c r="G19" s="1"/>
    </row>
    <row r="20" spans="1:26" ht="15" customHeight="1" x14ac:dyDescent="0.15">
      <c r="A20" s="10" t="s">
        <v>43</v>
      </c>
      <c r="B20" s="10" t="s">
        <v>85</v>
      </c>
      <c r="C20" s="1"/>
      <c r="D20" s="1"/>
      <c r="E20" s="1"/>
      <c r="F20" s="1"/>
      <c r="G20" s="1"/>
    </row>
    <row r="21" spans="1:26" ht="15" customHeight="1" x14ac:dyDescent="0.15">
      <c r="A21" s="10" t="s">
        <v>44</v>
      </c>
      <c r="B21" s="10" t="s">
        <v>86</v>
      </c>
      <c r="C21" s="1"/>
      <c r="D21" s="1"/>
      <c r="E21" s="1"/>
      <c r="F21" s="1"/>
      <c r="G21" s="1"/>
    </row>
    <row r="22" spans="1:26" ht="15" customHeight="1" x14ac:dyDescent="0.15">
      <c r="A22" s="10" t="s">
        <v>45</v>
      </c>
      <c r="B22" s="10" t="s">
        <v>87</v>
      </c>
      <c r="C22" s="1"/>
      <c r="D22" s="1"/>
      <c r="E22" s="1"/>
      <c r="F22" s="1"/>
      <c r="G22" s="1"/>
    </row>
    <row r="23" spans="1:26" ht="15" customHeight="1" x14ac:dyDescent="0.15">
      <c r="A23" s="10" t="s">
        <v>46</v>
      </c>
      <c r="B23" s="10" t="s">
        <v>88</v>
      </c>
      <c r="C23" s="1"/>
      <c r="D23" s="1"/>
      <c r="E23" s="1"/>
      <c r="F23" s="1"/>
      <c r="G23" s="1"/>
    </row>
    <row r="24" spans="1:26" x14ac:dyDescent="0.15">
      <c r="A24" s="1"/>
      <c r="B24" s="1"/>
      <c r="C24" s="1"/>
      <c r="D24" s="1"/>
      <c r="E24" s="1"/>
      <c r="F24" s="1"/>
      <c r="G24" s="1"/>
    </row>
    <row r="25" spans="1:26" ht="15" customHeight="1" x14ac:dyDescent="0.15">
      <c r="A25" s="10" t="s">
        <v>89</v>
      </c>
      <c r="B25" s="1"/>
      <c r="C25" s="1"/>
      <c r="D25" s="1"/>
      <c r="E25" s="1"/>
      <c r="F25" s="1"/>
      <c r="G25" s="1"/>
    </row>
    <row r="26" spans="1:26" ht="15" customHeight="1" x14ac:dyDescent="0.15">
      <c r="A26" s="9" t="s">
        <v>90</v>
      </c>
      <c r="B26" s="1"/>
      <c r="C26" s="1"/>
      <c r="D26" s="1"/>
      <c r="E26" s="1"/>
      <c r="F26" s="1"/>
      <c r="G26" s="1"/>
    </row>
    <row r="27" spans="1:26" ht="15" customHeight="1" x14ac:dyDescent="0.15">
      <c r="A27" s="10" t="s">
        <v>91</v>
      </c>
      <c r="B27" s="9"/>
      <c r="C27" s="9"/>
      <c r="D27" s="9"/>
      <c r="E27" s="9"/>
      <c r="F27" s="9"/>
      <c r="G27" s="9"/>
      <c r="H27" s="9"/>
      <c r="I27" s="9"/>
      <c r="J27" s="9"/>
      <c r="K27" s="9"/>
      <c r="L27" s="9"/>
      <c r="M27" s="9"/>
      <c r="N27" s="9"/>
      <c r="O27" s="9"/>
      <c r="P27" s="9"/>
      <c r="Q27" s="9"/>
      <c r="R27" s="9"/>
      <c r="S27" s="9"/>
      <c r="T27" s="9"/>
      <c r="U27" s="9"/>
      <c r="V27" s="9"/>
      <c r="W27" s="9"/>
      <c r="X27" s="9"/>
      <c r="Y27" s="9"/>
      <c r="Z27" s="9"/>
    </row>
    <row r="28" spans="1:26" ht="15" customHeight="1" x14ac:dyDescent="0.15">
      <c r="A28" s="9" t="s">
        <v>92</v>
      </c>
      <c r="B28" s="1"/>
      <c r="C28" s="1"/>
      <c r="D28" s="1"/>
      <c r="E28" s="1"/>
      <c r="F28" s="1"/>
      <c r="G28" s="1"/>
    </row>
    <row r="29" spans="1:26" ht="15" customHeight="1" x14ac:dyDescent="0.15">
      <c r="A29" s="9" t="s">
        <v>93</v>
      </c>
      <c r="B29" s="9"/>
      <c r="C29" s="9"/>
      <c r="D29" s="9"/>
      <c r="E29" s="9"/>
      <c r="F29" s="9"/>
      <c r="G29" s="9"/>
      <c r="H29" s="9"/>
      <c r="I29" s="9"/>
      <c r="J29" s="9"/>
      <c r="K29" s="9"/>
      <c r="L29" s="9"/>
      <c r="M29" s="9"/>
      <c r="N29" s="9"/>
      <c r="O29" s="9"/>
      <c r="P29" s="9"/>
      <c r="Q29" s="9"/>
      <c r="R29" s="9"/>
      <c r="S29" s="9"/>
      <c r="T29" s="9"/>
      <c r="U29" s="9"/>
      <c r="V29" s="9"/>
      <c r="W29" s="9"/>
      <c r="X29" s="9"/>
      <c r="Y29" s="9"/>
      <c r="Z29" s="9"/>
    </row>
    <row r="30" spans="1:26" ht="15" customHeight="1" x14ac:dyDescent="0.15">
      <c r="A30" s="9" t="s">
        <v>94</v>
      </c>
      <c r="B30" s="1"/>
      <c r="C30" s="1"/>
      <c r="D30" s="1"/>
      <c r="E30" s="1"/>
      <c r="F30" s="1"/>
      <c r="G30" s="1"/>
    </row>
    <row r="31" spans="1:26" ht="15" customHeight="1" x14ac:dyDescent="0.15">
      <c r="A31" s="9" t="s">
        <v>95</v>
      </c>
      <c r="B31" s="9"/>
      <c r="C31" s="9"/>
      <c r="D31" s="9"/>
      <c r="E31" s="9"/>
      <c r="F31" s="9"/>
      <c r="G31" s="9"/>
      <c r="H31" s="9"/>
      <c r="I31" s="9"/>
      <c r="J31" s="9"/>
      <c r="K31" s="9"/>
      <c r="L31" s="9"/>
      <c r="M31" s="9"/>
      <c r="N31" s="9"/>
      <c r="O31" s="9"/>
      <c r="P31" s="9"/>
      <c r="Q31" s="9"/>
      <c r="R31" s="9"/>
      <c r="S31" s="9"/>
      <c r="T31" s="9"/>
      <c r="U31" s="9"/>
      <c r="V31" s="9"/>
      <c r="W31" s="9"/>
      <c r="X31" s="9"/>
      <c r="Y31" s="9"/>
      <c r="Z31" s="9"/>
    </row>
    <row r="32" spans="1:26" ht="15" customHeight="1" x14ac:dyDescent="0.15">
      <c r="A32" s="9" t="s">
        <v>96</v>
      </c>
      <c r="B32" s="1"/>
      <c r="C32" s="1"/>
      <c r="D32" s="1"/>
      <c r="E32" s="1"/>
      <c r="F32" s="1"/>
      <c r="G32" s="1"/>
    </row>
    <row r="33" spans="1:26" ht="15" customHeight="1" x14ac:dyDescent="0.15">
      <c r="A33" s="9" t="s">
        <v>97</v>
      </c>
      <c r="B33" s="9"/>
      <c r="C33" s="9"/>
      <c r="D33" s="9"/>
      <c r="E33" s="9"/>
      <c r="F33" s="9"/>
      <c r="G33" s="9"/>
      <c r="H33" s="9"/>
      <c r="I33" s="9"/>
      <c r="J33" s="9"/>
      <c r="K33" s="9"/>
      <c r="L33" s="9"/>
      <c r="M33" s="9"/>
      <c r="N33" s="9"/>
      <c r="O33" s="9"/>
      <c r="P33" s="9"/>
      <c r="Q33" s="9"/>
      <c r="R33" s="9"/>
      <c r="S33" s="9"/>
      <c r="T33" s="9"/>
      <c r="U33" s="9"/>
      <c r="V33" s="9"/>
      <c r="W33" s="9"/>
      <c r="X33" s="9"/>
      <c r="Y33" s="9"/>
      <c r="Z33" s="9"/>
    </row>
    <row r="34" spans="1:26" ht="15" customHeight="1" x14ac:dyDescent="0.15">
      <c r="A34" s="9" t="s">
        <v>98</v>
      </c>
      <c r="B34" s="1"/>
      <c r="C34" s="1"/>
      <c r="D34" s="1"/>
      <c r="E34" s="1"/>
      <c r="F34" s="1"/>
      <c r="G34" s="1"/>
    </row>
    <row r="35" spans="1:26" x14ac:dyDescent="0.15">
      <c r="A35" s="1"/>
      <c r="B35" s="1"/>
      <c r="C35" s="1"/>
      <c r="D35" s="1"/>
      <c r="E35" s="1"/>
      <c r="F35" s="1"/>
      <c r="G35" s="1"/>
    </row>
    <row r="36" spans="1:26" ht="15" customHeight="1" x14ac:dyDescent="0.15">
      <c r="A36" s="9" t="s">
        <v>14</v>
      </c>
      <c r="B36" s="1"/>
      <c r="C36" s="1"/>
      <c r="D36" s="1"/>
      <c r="E36" s="1"/>
      <c r="F36" s="1"/>
      <c r="G36" s="1"/>
    </row>
    <row r="37" spans="1:26" ht="15" customHeight="1" x14ac:dyDescent="0.15">
      <c r="A37" s="9" t="s">
        <v>99</v>
      </c>
      <c r="B37" s="1"/>
      <c r="C37" s="1"/>
      <c r="D37" s="1"/>
      <c r="E37" s="1"/>
      <c r="F37" s="1"/>
      <c r="G37" s="1"/>
    </row>
    <row r="38" spans="1:26" ht="15" customHeight="1" x14ac:dyDescent="0.15">
      <c r="A38" s="9" t="s">
        <v>100</v>
      </c>
      <c r="B38" s="1"/>
      <c r="C38" s="1"/>
      <c r="D38" s="1"/>
      <c r="E38" s="1"/>
      <c r="F38" s="1"/>
      <c r="G38" s="1"/>
    </row>
    <row r="39" spans="1:26" ht="15" customHeight="1" x14ac:dyDescent="0.15">
      <c r="A39" s="9" t="s">
        <v>101</v>
      </c>
      <c r="B39" s="1"/>
      <c r="C39" s="1"/>
      <c r="D39" s="1"/>
      <c r="E39" s="1"/>
      <c r="F39" s="1"/>
      <c r="G39" s="1"/>
    </row>
    <row r="40" spans="1:26" ht="15" customHeight="1" x14ac:dyDescent="0.15">
      <c r="A40" s="9" t="s">
        <v>102</v>
      </c>
      <c r="B40" s="1"/>
      <c r="C40" s="1"/>
      <c r="D40" s="1"/>
      <c r="E40" s="1"/>
      <c r="F40" s="1"/>
      <c r="G40" s="1"/>
    </row>
    <row r="41" spans="1:26" x14ac:dyDescent="0.15">
      <c r="A41" s="1"/>
      <c r="B41" s="1"/>
      <c r="C41" s="1"/>
      <c r="D41" s="1"/>
      <c r="E41" s="1"/>
      <c r="F41" s="1"/>
      <c r="G41" s="1"/>
    </row>
    <row r="42" spans="1:26" ht="15" customHeight="1" x14ac:dyDescent="0.15">
      <c r="A42" s="1" t="s">
        <v>103</v>
      </c>
      <c r="B42" s="1"/>
      <c r="C42" s="1"/>
      <c r="D42" s="1"/>
      <c r="E42" s="1"/>
      <c r="F42" s="1"/>
      <c r="G42" s="1"/>
    </row>
    <row r="43" spans="1:26" ht="15" customHeight="1" x14ac:dyDescent="0.15">
      <c r="A43" s="1" t="s">
        <v>104</v>
      </c>
      <c r="B43" s="1"/>
      <c r="C43" s="1"/>
      <c r="D43" s="1"/>
      <c r="E43" s="1"/>
      <c r="F43" s="1"/>
      <c r="G43" s="1"/>
    </row>
    <row r="44" spans="1:26" ht="15" customHeight="1" x14ac:dyDescent="0.15">
      <c r="A44" s="1" t="s">
        <v>105</v>
      </c>
      <c r="B44" s="1"/>
      <c r="C44" s="1"/>
      <c r="D44" s="1"/>
      <c r="E44" s="1"/>
      <c r="F44" s="1"/>
      <c r="G44" s="1"/>
    </row>
    <row r="45" spans="1:26" ht="15" customHeight="1" x14ac:dyDescent="0.15">
      <c r="A45" s="1" t="s">
        <v>106</v>
      </c>
      <c r="B45" s="1"/>
      <c r="C45" s="1"/>
      <c r="D45" s="1"/>
      <c r="E45" s="1"/>
      <c r="F45" s="1"/>
      <c r="G45" s="1"/>
    </row>
    <row r="46" spans="1:26" ht="15" customHeight="1" x14ac:dyDescent="0.15">
      <c r="A46" s="1" t="s">
        <v>107</v>
      </c>
      <c r="B46" s="1"/>
      <c r="C46" s="1"/>
      <c r="D46" s="1"/>
      <c r="E46" s="1"/>
      <c r="F46" s="1"/>
      <c r="G46" s="1"/>
    </row>
    <row r="47" spans="1:26" ht="15" customHeight="1" x14ac:dyDescent="0.15">
      <c r="A47" s="1" t="s">
        <v>108</v>
      </c>
      <c r="B47" s="1"/>
      <c r="C47" s="1"/>
      <c r="D47" s="1"/>
      <c r="E47" s="1"/>
      <c r="F47" s="1"/>
      <c r="G47" s="1"/>
    </row>
    <row r="48" spans="1:26" ht="15" customHeight="1" x14ac:dyDescent="0.15">
      <c r="A48" s="1" t="s">
        <v>109</v>
      </c>
      <c r="B48" s="1"/>
      <c r="C48" s="1"/>
      <c r="D48" s="1"/>
      <c r="E48" s="1"/>
      <c r="F48" s="1"/>
      <c r="G48" s="1"/>
    </row>
    <row r="49" spans="1:7" x14ac:dyDescent="0.15">
      <c r="A49" s="1"/>
      <c r="B49" s="1"/>
      <c r="C49" s="1"/>
      <c r="D49" s="1"/>
      <c r="E49" s="1"/>
      <c r="F49" s="1"/>
      <c r="G49" s="1"/>
    </row>
    <row r="50" spans="1:7" ht="15" customHeight="1" x14ac:dyDescent="0.15">
      <c r="A50" s="1" t="s">
        <v>110</v>
      </c>
      <c r="B50" s="1"/>
      <c r="C50" s="1"/>
      <c r="D50" s="1"/>
      <c r="E50" s="1"/>
      <c r="F50" s="1"/>
      <c r="G50" s="1"/>
    </row>
    <row r="51" spans="1:7" ht="15" customHeight="1" x14ac:dyDescent="0.15">
      <c r="A51" s="1" t="s">
        <v>111</v>
      </c>
      <c r="B51" s="1"/>
      <c r="C51" s="1"/>
      <c r="D51" s="1"/>
      <c r="E51" s="1"/>
      <c r="F51" s="1"/>
      <c r="G51" s="1"/>
    </row>
    <row r="52" spans="1:7" ht="15" customHeight="1" x14ac:dyDescent="0.15">
      <c r="A52" s="1" t="s">
        <v>112</v>
      </c>
      <c r="B52" s="1"/>
      <c r="C52" s="1"/>
      <c r="D52" s="1"/>
      <c r="E52" s="1"/>
      <c r="F52" s="1"/>
      <c r="G52" s="1"/>
    </row>
    <row r="53" spans="1:7" ht="15" customHeight="1" x14ac:dyDescent="0.15">
      <c r="A53" s="1" t="s">
        <v>113</v>
      </c>
      <c r="B53" s="1"/>
      <c r="C53" s="1"/>
      <c r="D53" s="1"/>
      <c r="E53" s="1"/>
      <c r="F53" s="1"/>
      <c r="G53" s="1"/>
    </row>
    <row r="54" spans="1:7" ht="15" customHeight="1" x14ac:dyDescent="0.15">
      <c r="A54" s="1" t="s">
        <v>114</v>
      </c>
      <c r="B54" s="1"/>
      <c r="C54" s="1"/>
      <c r="D54" s="1"/>
      <c r="E54" s="1"/>
      <c r="F54" s="1"/>
      <c r="G54" s="1"/>
    </row>
    <row r="55" spans="1:7" ht="15" customHeight="1" x14ac:dyDescent="0.15">
      <c r="A55" s="1" t="s">
        <v>115</v>
      </c>
      <c r="B55" s="1"/>
      <c r="C55" s="1"/>
      <c r="D55" s="1"/>
      <c r="E55" s="1"/>
      <c r="F55" s="1"/>
      <c r="G55" s="1"/>
    </row>
    <row r="56" spans="1:7" ht="15" customHeight="1" x14ac:dyDescent="0.15">
      <c r="A56" s="1" t="s">
        <v>116</v>
      </c>
      <c r="B56" s="1"/>
      <c r="C56" s="1"/>
      <c r="D56" s="1"/>
      <c r="E56" s="1"/>
      <c r="F56" s="1"/>
      <c r="G56" s="1"/>
    </row>
    <row r="57" spans="1:7" ht="15" customHeight="1" x14ac:dyDescent="0.15">
      <c r="A57" s="1" t="s">
        <v>117</v>
      </c>
      <c r="B57" s="1"/>
      <c r="C57" s="1"/>
      <c r="D57" s="1"/>
      <c r="E57" s="1"/>
      <c r="F57" s="1"/>
      <c r="G57" s="1"/>
    </row>
    <row r="58" spans="1:7" ht="15" customHeight="1" x14ac:dyDescent="0.15">
      <c r="A58" s="1" t="s">
        <v>118</v>
      </c>
      <c r="B58" s="1"/>
      <c r="C58" s="1"/>
      <c r="D58" s="1"/>
      <c r="E58" s="1"/>
      <c r="F58" s="1"/>
      <c r="G58" s="1"/>
    </row>
    <row r="59" spans="1:7" ht="15" customHeight="1" x14ac:dyDescent="0.15">
      <c r="A59" s="1" t="s">
        <v>119</v>
      </c>
      <c r="B59" s="1"/>
      <c r="C59" s="1"/>
      <c r="D59" s="1"/>
      <c r="E59" s="1"/>
      <c r="F59" s="1"/>
      <c r="G59" s="1"/>
    </row>
    <row r="60" spans="1:7" ht="15" customHeight="1" x14ac:dyDescent="0.15">
      <c r="A60" s="1" t="s">
        <v>120</v>
      </c>
      <c r="B60" s="1"/>
      <c r="C60" s="1"/>
      <c r="D60" s="1"/>
      <c r="E60" s="1"/>
      <c r="F60" s="1"/>
      <c r="G60" s="1"/>
    </row>
    <row r="61" spans="1:7" ht="15" customHeight="1" x14ac:dyDescent="0.15">
      <c r="A61" s="1" t="s">
        <v>121</v>
      </c>
      <c r="B61" s="1"/>
      <c r="C61" s="1"/>
      <c r="D61" s="1"/>
      <c r="E61" s="1"/>
      <c r="F61" s="1"/>
      <c r="G61" s="1"/>
    </row>
    <row r="62" spans="1:7" ht="15" customHeight="1" x14ac:dyDescent="0.15">
      <c r="A62" s="1" t="s">
        <v>122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tabSelected="1"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22"/>
      <c r="B1" s="22"/>
      <c r="C1" s="22"/>
      <c r="D1" s="22"/>
      <c r="E1" s="22"/>
      <c r="F1" s="22"/>
      <c r="G1" s="22"/>
      <c r="H1" s="22"/>
      <c r="I1" s="22"/>
      <c r="J1" s="22"/>
      <c r="K1" s="22"/>
      <c r="L1" s="22"/>
      <c r="M1" s="22"/>
      <c r="N1" s="24"/>
      <c r="O1" s="24"/>
      <c r="P1" s="22"/>
      <c r="Q1" s="22"/>
      <c r="R1" s="22"/>
      <c r="S1" s="22"/>
      <c r="T1" s="22"/>
      <c r="U1" s="22"/>
      <c r="V1" s="22"/>
      <c r="W1" s="22"/>
      <c r="X1" s="22"/>
      <c r="Y1" s="22"/>
      <c r="Z1" s="22"/>
    </row>
    <row r="2" spans="1:26" ht="22.5" customHeight="1" x14ac:dyDescent="0.15">
      <c r="A2" s="22"/>
      <c r="B2" s="101" t="s">
        <v>188</v>
      </c>
      <c r="C2" s="86"/>
      <c r="D2" s="86"/>
      <c r="E2" s="86"/>
      <c r="F2" s="86"/>
      <c r="G2" s="86"/>
      <c r="H2" s="86"/>
      <c r="I2" s="86"/>
      <c r="J2" s="86"/>
      <c r="K2" s="86"/>
      <c r="L2" s="86"/>
      <c r="M2" s="86"/>
      <c r="N2" s="86"/>
      <c r="O2" s="86"/>
      <c r="P2" s="25"/>
      <c r="Q2" s="25"/>
      <c r="R2" s="22"/>
      <c r="S2" s="22"/>
      <c r="T2" s="22"/>
      <c r="U2" s="22"/>
      <c r="V2" s="22"/>
      <c r="W2" s="22"/>
      <c r="X2" s="22"/>
      <c r="Y2" s="22"/>
      <c r="Z2" s="22"/>
    </row>
    <row r="3" spans="1:26" ht="22.5" customHeight="1" x14ac:dyDescent="0.15">
      <c r="A3" s="22"/>
      <c r="B3" s="26" t="s">
        <v>172</v>
      </c>
      <c r="C3" s="26" t="s">
        <v>175</v>
      </c>
      <c r="D3" s="26" t="s">
        <v>13</v>
      </c>
      <c r="E3" s="26" t="s">
        <v>176</v>
      </c>
      <c r="F3" s="26" t="s">
        <v>177</v>
      </c>
      <c r="G3" s="26" t="s">
        <v>178</v>
      </c>
      <c r="H3" s="26" t="s">
        <v>179</v>
      </c>
      <c r="I3" s="26" t="s">
        <v>180</v>
      </c>
      <c r="J3" s="26" t="s">
        <v>181</v>
      </c>
      <c r="K3" s="26" t="s">
        <v>182</v>
      </c>
      <c r="L3" s="26" t="s">
        <v>183</v>
      </c>
      <c r="M3" s="26" t="s">
        <v>184</v>
      </c>
      <c r="N3" s="26" t="s">
        <v>185</v>
      </c>
      <c r="O3" s="26" t="s">
        <v>187</v>
      </c>
      <c r="P3" s="108" t="s">
        <v>189</v>
      </c>
      <c r="Q3" s="108" t="s">
        <v>190</v>
      </c>
      <c r="R3" s="22"/>
      <c r="S3" s="22"/>
      <c r="T3" s="22"/>
      <c r="U3" s="22"/>
      <c r="V3" s="22"/>
      <c r="W3" s="22"/>
      <c r="X3" s="22"/>
      <c r="Y3" s="22"/>
      <c r="Z3" s="22"/>
    </row>
    <row r="4" spans="1:26" ht="22.5" customHeight="1" x14ac:dyDescent="0.15">
      <c r="A4" s="22"/>
      <c r="B4" s="27" t="s">
        <v>272</v>
      </c>
      <c r="C4" s="28">
        <v>1368</v>
      </c>
      <c r="D4" s="28" t="s">
        <v>298</v>
      </c>
      <c r="E4" s="28" t="s">
        <v>273</v>
      </c>
      <c r="F4" s="28">
        <v>55</v>
      </c>
      <c r="G4" s="28">
        <v>99</v>
      </c>
      <c r="H4" s="28">
        <v>6720</v>
      </c>
      <c r="I4" s="28"/>
      <c r="J4" s="28">
        <v>6530</v>
      </c>
      <c r="K4" s="28">
        <v>99</v>
      </c>
      <c r="L4" s="28">
        <v>3109</v>
      </c>
      <c r="M4" s="28"/>
      <c r="N4" s="28">
        <v>99</v>
      </c>
      <c r="O4" s="110">
        <v>25548</v>
      </c>
      <c r="P4" s="113" t="s">
        <v>299</v>
      </c>
      <c r="Q4" s="113" t="s">
        <v>300</v>
      </c>
      <c r="R4" s="22"/>
      <c r="S4" s="22"/>
      <c r="T4" s="22"/>
      <c r="U4" s="22"/>
      <c r="V4" s="22"/>
      <c r="W4" s="22"/>
      <c r="X4" s="22"/>
      <c r="Y4" s="22"/>
      <c r="Z4" s="22"/>
    </row>
    <row r="5" spans="1:26" ht="22.5" customHeight="1" x14ac:dyDescent="0.15">
      <c r="A5" s="22"/>
      <c r="B5" s="27" t="s">
        <v>272</v>
      </c>
      <c r="C5" s="28">
        <v>1223</v>
      </c>
      <c r="D5" s="28" t="s">
        <v>277</v>
      </c>
      <c r="E5" s="28" t="s">
        <v>278</v>
      </c>
      <c r="F5" s="28">
        <v>50</v>
      </c>
      <c r="G5" s="28">
        <v>99</v>
      </c>
      <c r="H5" s="28">
        <v>6049</v>
      </c>
      <c r="I5" s="28"/>
      <c r="J5" s="28">
        <v>4086</v>
      </c>
      <c r="K5" s="28"/>
      <c r="L5" s="28">
        <v>4205</v>
      </c>
      <c r="M5" s="28">
        <v>99</v>
      </c>
      <c r="N5" s="28">
        <v>99</v>
      </c>
      <c r="O5" s="111"/>
      <c r="P5" s="113" t="s">
        <v>292</v>
      </c>
      <c r="Q5" s="113" t="s">
        <v>293</v>
      </c>
      <c r="R5" s="22"/>
      <c r="S5" s="22"/>
      <c r="T5" s="22"/>
      <c r="U5" s="22"/>
      <c r="V5" s="22"/>
      <c r="W5" s="22"/>
      <c r="X5" s="22"/>
      <c r="Y5" s="22"/>
      <c r="Z5" s="22"/>
    </row>
    <row r="6" spans="1:26" ht="22.5" customHeight="1" x14ac:dyDescent="0.15">
      <c r="A6" s="22"/>
      <c r="B6" s="27" t="s">
        <v>272</v>
      </c>
      <c r="C6" s="28">
        <v>942</v>
      </c>
      <c r="D6" s="28" t="s">
        <v>301</v>
      </c>
      <c r="E6" s="28" t="s">
        <v>302</v>
      </c>
      <c r="F6" s="28">
        <v>50</v>
      </c>
      <c r="G6" s="28">
        <v>99</v>
      </c>
      <c r="H6" s="28">
        <v>6269</v>
      </c>
      <c r="I6" s="28"/>
      <c r="J6" s="28">
        <v>5008</v>
      </c>
      <c r="K6" s="28">
        <v>99</v>
      </c>
      <c r="L6" s="28">
        <v>3192</v>
      </c>
      <c r="M6" s="28"/>
      <c r="N6" s="28">
        <v>99</v>
      </c>
      <c r="O6" s="111"/>
      <c r="P6" s="113" t="s">
        <v>303</v>
      </c>
      <c r="Q6" s="113" t="s">
        <v>304</v>
      </c>
      <c r="R6" s="22"/>
      <c r="S6" s="22"/>
      <c r="T6" s="22"/>
      <c r="U6" s="22"/>
      <c r="V6" s="22"/>
      <c r="W6" s="22"/>
      <c r="X6" s="22"/>
      <c r="Y6" s="22"/>
      <c r="Z6" s="22"/>
    </row>
    <row r="7" spans="1:26" ht="22.5" customHeight="1" x14ac:dyDescent="0.15">
      <c r="A7" s="22"/>
      <c r="B7" s="27" t="s">
        <v>272</v>
      </c>
      <c r="C7" s="28">
        <v>1181</v>
      </c>
      <c r="D7" s="28" t="s">
        <v>305</v>
      </c>
      <c r="E7" s="28" t="s">
        <v>273</v>
      </c>
      <c r="F7" s="28">
        <v>55</v>
      </c>
      <c r="G7" s="28">
        <v>99</v>
      </c>
      <c r="H7" s="28">
        <v>6510</v>
      </c>
      <c r="I7" s="28"/>
      <c r="J7" s="28">
        <v>4528</v>
      </c>
      <c r="K7" s="28"/>
      <c r="L7" s="28">
        <v>4156</v>
      </c>
      <c r="M7" s="28">
        <v>99</v>
      </c>
      <c r="N7" s="28">
        <v>99</v>
      </c>
      <c r="O7" s="112"/>
      <c r="P7" s="113" t="s">
        <v>306</v>
      </c>
      <c r="Q7" s="113" t="s">
        <v>307</v>
      </c>
      <c r="R7" s="22"/>
      <c r="S7" s="22"/>
      <c r="T7" s="22"/>
      <c r="U7" s="22"/>
      <c r="V7" s="22"/>
      <c r="W7" s="22"/>
      <c r="X7" s="22"/>
      <c r="Y7" s="22"/>
      <c r="Z7" s="22"/>
    </row>
    <row r="8" spans="1:26" ht="22.5" customHeight="1" x14ac:dyDescent="0.15">
      <c r="A8" s="22"/>
      <c r="B8" s="22"/>
      <c r="C8" s="29"/>
      <c r="D8" s="29"/>
      <c r="E8" s="30" t="s">
        <v>195</v>
      </c>
      <c r="F8" s="30">
        <f>SUM(F4:F7)</f>
        <v>210</v>
      </c>
      <c r="G8" s="22"/>
      <c r="H8" s="22"/>
      <c r="I8" s="22"/>
      <c r="J8" s="22"/>
      <c r="K8" s="22"/>
      <c r="L8" s="22"/>
      <c r="M8" s="22"/>
      <c r="N8" s="22"/>
      <c r="O8" s="22"/>
      <c r="P8" s="22"/>
      <c r="Q8" s="22"/>
      <c r="R8" s="22"/>
      <c r="S8" s="22"/>
      <c r="T8" s="22"/>
      <c r="U8" s="22"/>
      <c r="V8" s="22"/>
      <c r="W8" s="22"/>
      <c r="X8" s="22"/>
      <c r="Y8" s="22"/>
      <c r="Z8" s="22"/>
    </row>
    <row r="9" spans="1:26" ht="22.5" customHeight="1" x14ac:dyDescent="0.15">
      <c r="A9" s="22"/>
      <c r="B9" s="22"/>
      <c r="C9" s="29"/>
      <c r="D9" s="29"/>
      <c r="E9" s="22"/>
      <c r="F9" s="22"/>
      <c r="G9" s="22"/>
      <c r="H9" s="22"/>
      <c r="I9" s="22"/>
      <c r="J9" s="22"/>
      <c r="K9" s="22"/>
      <c r="L9" s="22"/>
      <c r="M9" s="22"/>
      <c r="N9" s="22"/>
      <c r="O9" s="22"/>
      <c r="P9" s="22"/>
      <c r="Q9" s="22"/>
      <c r="R9" s="22"/>
      <c r="S9" s="22"/>
      <c r="T9" s="22"/>
      <c r="U9" s="22"/>
      <c r="V9" s="22"/>
      <c r="W9" s="22"/>
      <c r="X9" s="22"/>
      <c r="Y9" s="22"/>
      <c r="Z9" s="22"/>
    </row>
    <row r="10" spans="1:26" ht="22.5" customHeight="1" x14ac:dyDescent="0.15">
      <c r="A10" s="22"/>
      <c r="B10" s="25" t="s">
        <v>197</v>
      </c>
      <c r="C10" s="25"/>
      <c r="D10" s="25"/>
      <c r="E10" s="25" t="s">
        <v>198</v>
      </c>
      <c r="F10" s="25"/>
      <c r="G10" s="25"/>
      <c r="H10" s="25"/>
      <c r="I10" s="25"/>
      <c r="J10" s="25"/>
      <c r="K10" s="25"/>
      <c r="L10" s="25"/>
      <c r="M10" s="25"/>
      <c r="N10" s="25"/>
      <c r="O10" s="22"/>
      <c r="P10" s="25" t="s">
        <v>199</v>
      </c>
      <c r="Q10" s="25"/>
      <c r="R10" s="22"/>
      <c r="S10" s="22"/>
      <c r="T10" s="22"/>
      <c r="U10" s="22"/>
      <c r="V10" s="22"/>
      <c r="W10" s="22"/>
      <c r="X10" s="22"/>
      <c r="Y10" s="22"/>
      <c r="Z10" s="22"/>
    </row>
    <row r="11" spans="1:26" ht="22.5" customHeight="1" x14ac:dyDescent="0.15">
      <c r="A11" s="22"/>
      <c r="B11" s="34" t="s">
        <v>200</v>
      </c>
      <c r="C11" s="34" t="s">
        <v>204</v>
      </c>
      <c r="D11" s="35"/>
      <c r="E11" s="102" t="s">
        <v>205</v>
      </c>
      <c r="F11" s="71"/>
      <c r="G11" s="71"/>
      <c r="H11" s="71"/>
      <c r="I11" s="71"/>
      <c r="J11" s="71"/>
      <c r="K11" s="71"/>
      <c r="L11" s="71"/>
      <c r="M11" s="71"/>
      <c r="N11" s="62"/>
      <c r="O11" s="22"/>
      <c r="P11" s="114" t="s">
        <v>311</v>
      </c>
      <c r="Q11" s="114"/>
      <c r="R11" s="22"/>
      <c r="S11" s="22"/>
      <c r="T11" s="22"/>
      <c r="U11" s="22"/>
      <c r="V11" s="22"/>
      <c r="W11" s="22"/>
      <c r="X11" s="22"/>
      <c r="Y11" s="22"/>
      <c r="Z11" s="22"/>
    </row>
    <row r="12" spans="1:26" ht="22.5" customHeight="1" x14ac:dyDescent="0.15">
      <c r="A12" s="22"/>
      <c r="B12" s="37">
        <v>1</v>
      </c>
      <c r="C12" s="37">
        <v>0</v>
      </c>
      <c r="D12" s="41"/>
      <c r="E12" s="99"/>
      <c r="F12" s="71"/>
      <c r="G12" s="71"/>
      <c r="H12" s="71"/>
      <c r="I12" s="71"/>
      <c r="J12" s="71"/>
      <c r="K12" s="71"/>
      <c r="L12" s="71"/>
      <c r="M12" s="71"/>
      <c r="N12" s="62"/>
      <c r="O12" s="22"/>
      <c r="P12" s="114"/>
      <c r="Q12" s="114"/>
      <c r="R12" s="22"/>
      <c r="S12" s="22"/>
      <c r="T12" s="22"/>
      <c r="U12" s="22"/>
      <c r="V12" s="22"/>
      <c r="W12" s="22"/>
      <c r="X12" s="22"/>
      <c r="Y12" s="22"/>
      <c r="Z12" s="22"/>
    </row>
    <row r="13" spans="1:26" ht="22.5" customHeight="1" x14ac:dyDescent="0.15">
      <c r="A13" s="22"/>
      <c r="B13" s="37">
        <v>2</v>
      </c>
      <c r="C13" s="37">
        <v>0</v>
      </c>
      <c r="D13" s="41"/>
      <c r="E13" s="99"/>
      <c r="F13" s="71"/>
      <c r="G13" s="71"/>
      <c r="H13" s="71"/>
      <c r="I13" s="71"/>
      <c r="J13" s="71"/>
      <c r="K13" s="71"/>
      <c r="L13" s="71"/>
      <c r="M13" s="71"/>
      <c r="N13" s="62"/>
      <c r="O13" s="22"/>
      <c r="P13" s="114"/>
      <c r="Q13" s="114"/>
      <c r="R13" s="22"/>
      <c r="S13" s="22"/>
      <c r="T13" s="22"/>
      <c r="U13" s="22"/>
      <c r="V13" s="22"/>
      <c r="W13" s="22"/>
      <c r="X13" s="22"/>
      <c r="Y13" s="22"/>
      <c r="Z13" s="22"/>
    </row>
    <row r="14" spans="1:26" ht="22.5" customHeight="1" x14ac:dyDescent="0.15">
      <c r="A14" s="22"/>
      <c r="B14" s="37">
        <v>3</v>
      </c>
      <c r="C14" s="37">
        <v>0</v>
      </c>
      <c r="D14" s="41"/>
      <c r="E14" s="99"/>
      <c r="F14" s="71"/>
      <c r="G14" s="71"/>
      <c r="H14" s="71"/>
      <c r="I14" s="71"/>
      <c r="J14" s="71"/>
      <c r="K14" s="71"/>
      <c r="L14" s="71"/>
      <c r="M14" s="71"/>
      <c r="N14" s="62"/>
      <c r="O14" s="22"/>
      <c r="P14" s="114"/>
      <c r="Q14" s="114"/>
      <c r="R14" s="22"/>
      <c r="S14" s="22"/>
      <c r="T14" s="22"/>
      <c r="U14" s="22"/>
      <c r="V14" s="22"/>
      <c r="W14" s="22"/>
      <c r="X14" s="22"/>
      <c r="Y14" s="22"/>
      <c r="Z14" s="22"/>
    </row>
    <row r="15" spans="1:26" ht="22.5" customHeight="1" x14ac:dyDescent="0.15">
      <c r="A15" s="22"/>
      <c r="B15" s="37">
        <v>4</v>
      </c>
      <c r="C15" s="37">
        <v>0</v>
      </c>
      <c r="D15" s="41"/>
      <c r="E15" s="99"/>
      <c r="F15" s="71"/>
      <c r="G15" s="71"/>
      <c r="H15" s="71"/>
      <c r="I15" s="71"/>
      <c r="J15" s="71"/>
      <c r="K15" s="71"/>
      <c r="L15" s="71"/>
      <c r="M15" s="71"/>
      <c r="N15" s="62"/>
      <c r="O15" s="22"/>
      <c r="P15" s="114"/>
      <c r="Q15" s="114"/>
      <c r="R15" s="22"/>
      <c r="S15" s="22"/>
      <c r="T15" s="22"/>
      <c r="U15" s="22"/>
      <c r="V15" s="22"/>
      <c r="W15" s="22"/>
      <c r="X15" s="22"/>
      <c r="Y15" s="22"/>
      <c r="Z15" s="22"/>
    </row>
    <row r="16" spans="1:26" ht="22.5" customHeight="1" x14ac:dyDescent="0.15">
      <c r="A16" s="22"/>
      <c r="B16" s="37" t="s">
        <v>211</v>
      </c>
      <c r="C16" s="37" t="s">
        <v>211</v>
      </c>
      <c r="D16" s="41"/>
      <c r="E16" s="99"/>
      <c r="F16" s="71"/>
      <c r="G16" s="71"/>
      <c r="H16" s="71"/>
      <c r="I16" s="71"/>
      <c r="J16" s="71"/>
      <c r="K16" s="71"/>
      <c r="L16" s="71"/>
      <c r="M16" s="71"/>
      <c r="N16" s="62"/>
      <c r="O16" s="22"/>
      <c r="P16" s="114"/>
      <c r="Q16" s="114"/>
      <c r="R16" s="22"/>
      <c r="S16" s="22"/>
      <c r="T16" s="22"/>
      <c r="U16" s="22"/>
      <c r="V16" s="22"/>
      <c r="W16" s="22"/>
      <c r="X16" s="22"/>
      <c r="Y16" s="22"/>
      <c r="Z16" s="22"/>
    </row>
    <row r="17" spans="1:26" ht="22.5" customHeight="1" x14ac:dyDescent="0.15">
      <c r="A17" s="22"/>
      <c r="B17" s="22"/>
      <c r="C17" s="22"/>
      <c r="D17" s="22"/>
      <c r="E17" s="22"/>
      <c r="F17" s="22"/>
      <c r="G17" s="22"/>
      <c r="H17" s="22"/>
      <c r="I17" s="22"/>
      <c r="J17" s="22"/>
      <c r="K17" s="22"/>
      <c r="L17" s="22"/>
      <c r="M17" s="22"/>
      <c r="N17" s="22"/>
      <c r="O17" s="22"/>
      <c r="P17" s="114"/>
      <c r="Q17" s="114"/>
      <c r="R17" s="22"/>
      <c r="S17" s="22"/>
      <c r="T17" s="22"/>
      <c r="U17" s="22"/>
      <c r="V17" s="22"/>
      <c r="W17" s="22"/>
      <c r="X17" s="22"/>
      <c r="Y17" s="22"/>
      <c r="Z17" s="22"/>
    </row>
    <row r="18" spans="1:26" ht="21" customHeight="1" x14ac:dyDescent="0.15">
      <c r="A18" s="22"/>
      <c r="B18" s="48" t="s">
        <v>214</v>
      </c>
      <c r="C18" s="48"/>
      <c r="D18" s="48"/>
      <c r="E18" s="48"/>
      <c r="F18" s="48"/>
      <c r="G18" s="48"/>
      <c r="H18" s="48"/>
      <c r="I18" s="48"/>
      <c r="J18" s="48"/>
      <c r="K18" s="48"/>
      <c r="L18" s="48"/>
      <c r="M18" s="48"/>
      <c r="N18" s="48"/>
      <c r="O18" s="24"/>
      <c r="P18" s="114"/>
      <c r="Q18" s="114"/>
      <c r="R18" s="22"/>
      <c r="S18" s="22"/>
      <c r="T18" s="22"/>
      <c r="U18" s="22"/>
      <c r="V18" s="22"/>
      <c r="W18" s="22"/>
      <c r="X18" s="22"/>
      <c r="Y18" s="22"/>
      <c r="Z18" s="22"/>
    </row>
    <row r="19" spans="1:26" ht="21" customHeight="1" x14ac:dyDescent="0.15">
      <c r="A19" s="22"/>
      <c r="B19" s="98"/>
      <c r="C19" s="88"/>
      <c r="D19" s="88"/>
      <c r="E19" s="88"/>
      <c r="F19" s="88"/>
      <c r="G19" s="88"/>
      <c r="H19" s="88"/>
      <c r="I19" s="88"/>
      <c r="J19" s="88"/>
      <c r="K19" s="88"/>
      <c r="L19" s="88"/>
      <c r="M19" s="88"/>
      <c r="N19" s="89"/>
      <c r="O19" s="22"/>
      <c r="P19" s="114"/>
      <c r="Q19" s="114"/>
      <c r="R19" s="22"/>
      <c r="S19" s="22"/>
      <c r="T19" s="22"/>
      <c r="U19" s="22"/>
      <c r="V19" s="22"/>
      <c r="W19" s="22"/>
      <c r="X19" s="22"/>
      <c r="Y19" s="22"/>
      <c r="Z19" s="22"/>
    </row>
    <row r="20" spans="1:26" ht="21" customHeight="1" x14ac:dyDescent="0.15">
      <c r="A20" s="22"/>
      <c r="B20" s="83"/>
      <c r="C20" s="90"/>
      <c r="D20" s="90"/>
      <c r="E20" s="90"/>
      <c r="F20" s="90"/>
      <c r="G20" s="90"/>
      <c r="H20" s="90"/>
      <c r="I20" s="90"/>
      <c r="J20" s="90"/>
      <c r="K20" s="90"/>
      <c r="L20" s="90"/>
      <c r="M20" s="90"/>
      <c r="N20" s="91"/>
      <c r="O20" s="22"/>
      <c r="P20" s="114"/>
      <c r="Q20" s="114"/>
      <c r="R20" s="22"/>
      <c r="S20" s="22"/>
      <c r="T20" s="22"/>
      <c r="U20" s="22"/>
      <c r="V20" s="22"/>
      <c r="W20" s="22"/>
      <c r="X20" s="22"/>
      <c r="Y20" s="22"/>
      <c r="Z20" s="22"/>
    </row>
    <row r="21" spans="1:26" ht="21" customHeight="1" x14ac:dyDescent="0.15">
      <c r="A21" s="22"/>
      <c r="B21" s="83"/>
      <c r="C21" s="90"/>
      <c r="D21" s="90"/>
      <c r="E21" s="90"/>
      <c r="F21" s="90"/>
      <c r="G21" s="90"/>
      <c r="H21" s="90"/>
      <c r="I21" s="90"/>
      <c r="J21" s="90"/>
      <c r="K21" s="90"/>
      <c r="L21" s="90"/>
      <c r="M21" s="90"/>
      <c r="N21" s="91"/>
      <c r="O21" s="22"/>
      <c r="P21" s="114"/>
      <c r="Q21" s="114"/>
      <c r="R21" s="22"/>
      <c r="S21" s="22"/>
      <c r="T21" s="22"/>
      <c r="U21" s="22"/>
      <c r="V21" s="22"/>
      <c r="W21" s="22"/>
      <c r="X21" s="22"/>
      <c r="Y21" s="22"/>
      <c r="Z21" s="22"/>
    </row>
    <row r="22" spans="1:26" ht="21" customHeight="1" x14ac:dyDescent="0.15">
      <c r="A22" s="22"/>
      <c r="B22" s="83"/>
      <c r="C22" s="90"/>
      <c r="D22" s="90"/>
      <c r="E22" s="90"/>
      <c r="F22" s="90"/>
      <c r="G22" s="90"/>
      <c r="H22" s="90"/>
      <c r="I22" s="90"/>
      <c r="J22" s="90"/>
      <c r="K22" s="90"/>
      <c r="L22" s="90"/>
      <c r="M22" s="90"/>
      <c r="N22" s="91"/>
      <c r="O22" s="22"/>
      <c r="P22" s="114"/>
      <c r="Q22" s="114"/>
      <c r="R22" s="22"/>
      <c r="S22" s="22"/>
      <c r="T22" s="22"/>
      <c r="U22" s="22"/>
      <c r="V22" s="22"/>
      <c r="W22" s="22"/>
      <c r="X22" s="22"/>
      <c r="Y22" s="22"/>
      <c r="Z22" s="22"/>
    </row>
    <row r="23" spans="1:26" ht="21" customHeight="1" x14ac:dyDescent="0.15">
      <c r="A23" s="22"/>
      <c r="B23" s="83"/>
      <c r="C23" s="90"/>
      <c r="D23" s="90"/>
      <c r="E23" s="90"/>
      <c r="F23" s="90"/>
      <c r="G23" s="90"/>
      <c r="H23" s="90"/>
      <c r="I23" s="90"/>
      <c r="J23" s="90"/>
      <c r="K23" s="90"/>
      <c r="L23" s="90"/>
      <c r="M23" s="90"/>
      <c r="N23" s="91"/>
      <c r="O23" s="22"/>
      <c r="P23" s="114"/>
      <c r="Q23" s="114"/>
      <c r="R23" s="22"/>
      <c r="S23" s="22"/>
      <c r="T23" s="22"/>
      <c r="U23" s="22"/>
      <c r="V23" s="22"/>
      <c r="W23" s="22"/>
      <c r="X23" s="22"/>
      <c r="Y23" s="22"/>
      <c r="Z23" s="22"/>
    </row>
    <row r="24" spans="1:26" ht="21" customHeight="1" x14ac:dyDescent="0.15">
      <c r="A24" s="22"/>
      <c r="B24" s="64"/>
      <c r="C24" s="79"/>
      <c r="D24" s="79"/>
      <c r="E24" s="79"/>
      <c r="F24" s="79"/>
      <c r="G24" s="79"/>
      <c r="H24" s="79"/>
      <c r="I24" s="79"/>
      <c r="J24" s="79"/>
      <c r="K24" s="79"/>
      <c r="L24" s="79"/>
      <c r="M24" s="79"/>
      <c r="N24" s="92"/>
      <c r="O24" s="22"/>
      <c r="P24" s="114"/>
      <c r="Q24" s="114"/>
      <c r="R24" s="22"/>
      <c r="S24" s="22"/>
      <c r="T24" s="22"/>
      <c r="U24" s="22"/>
      <c r="V24" s="22"/>
      <c r="W24" s="22"/>
      <c r="X24" s="22"/>
      <c r="Y24" s="22"/>
      <c r="Z24" s="22"/>
    </row>
    <row r="25" spans="1:26" ht="21" customHeight="1" x14ac:dyDescent="0.15">
      <c r="A25" s="22"/>
      <c r="B25" s="22"/>
      <c r="C25" s="22"/>
      <c r="D25" s="22"/>
      <c r="E25" s="22"/>
      <c r="F25" s="22"/>
      <c r="G25" s="22"/>
      <c r="H25" s="22"/>
      <c r="I25" s="22"/>
      <c r="J25" s="22"/>
      <c r="K25" s="22"/>
      <c r="L25" s="22"/>
      <c r="M25" s="22"/>
      <c r="N25" s="22"/>
      <c r="O25" s="22"/>
      <c r="P25" s="114"/>
      <c r="Q25" s="114"/>
      <c r="R25" s="22"/>
      <c r="S25" s="22"/>
      <c r="T25" s="22"/>
      <c r="U25" s="22"/>
      <c r="V25" s="22"/>
      <c r="W25" s="22"/>
      <c r="X25" s="22"/>
      <c r="Y25" s="22"/>
      <c r="Z25" s="22"/>
    </row>
    <row r="26" spans="1:26" ht="21" customHeight="1" x14ac:dyDescent="0.15">
      <c r="A26" s="22"/>
      <c r="B26" s="22"/>
      <c r="C26" s="22"/>
      <c r="D26" s="22"/>
      <c r="E26" s="22"/>
      <c r="F26" s="22"/>
      <c r="G26" s="22"/>
      <c r="H26" s="22"/>
      <c r="I26" s="22"/>
      <c r="J26" s="22"/>
      <c r="K26" s="22"/>
      <c r="L26" s="22"/>
      <c r="M26" s="22"/>
      <c r="N26" s="22"/>
      <c r="O26" s="22"/>
      <c r="P26" s="114"/>
      <c r="Q26" s="114"/>
      <c r="R26" s="22"/>
      <c r="S26" s="22"/>
      <c r="T26" s="22"/>
      <c r="U26" s="22"/>
      <c r="V26" s="22"/>
      <c r="W26" s="22"/>
      <c r="X26" s="22"/>
      <c r="Y26" s="22"/>
      <c r="Z26" s="22"/>
    </row>
    <row r="27" spans="1:26" ht="21" customHeight="1" x14ac:dyDescent="0.15">
      <c r="A27" s="22"/>
      <c r="B27" s="22"/>
      <c r="C27" s="22"/>
      <c r="D27" s="22"/>
      <c r="E27" s="22"/>
      <c r="F27" s="22"/>
      <c r="G27" s="22"/>
      <c r="H27" s="22"/>
      <c r="I27" s="22"/>
      <c r="J27" s="22"/>
      <c r="K27" s="22"/>
      <c r="L27" s="22"/>
      <c r="M27" s="22"/>
      <c r="N27" s="22"/>
      <c r="O27" s="22"/>
      <c r="P27" s="114"/>
      <c r="Q27" s="114"/>
      <c r="R27" s="22"/>
      <c r="S27" s="22"/>
      <c r="T27" s="22"/>
      <c r="U27" s="22"/>
      <c r="V27" s="22"/>
      <c r="W27" s="22"/>
      <c r="X27" s="22"/>
      <c r="Y27" s="22"/>
      <c r="Z27" s="22"/>
    </row>
    <row r="28" spans="1:26" ht="21" customHeight="1" x14ac:dyDescent="0.15">
      <c r="A28" s="22"/>
      <c r="B28" s="22"/>
      <c r="C28" s="22"/>
      <c r="D28" s="22"/>
      <c r="E28" s="22"/>
      <c r="F28" s="22"/>
      <c r="G28" s="22"/>
      <c r="H28" s="22"/>
      <c r="I28" s="22"/>
      <c r="J28" s="22"/>
      <c r="K28" s="22"/>
      <c r="L28" s="22"/>
      <c r="M28" s="22"/>
      <c r="N28" s="22"/>
      <c r="O28" s="22"/>
      <c r="P28" s="114"/>
      <c r="Q28" s="114"/>
      <c r="R28" s="22"/>
      <c r="S28" s="22"/>
      <c r="T28" s="22"/>
      <c r="U28" s="22"/>
      <c r="V28" s="22"/>
      <c r="W28" s="22"/>
      <c r="X28" s="22"/>
      <c r="Y28" s="22"/>
      <c r="Z28" s="22"/>
    </row>
    <row r="29" spans="1:26" ht="21" customHeight="1" x14ac:dyDescent="0.15">
      <c r="A29" s="22"/>
      <c r="B29" s="22"/>
      <c r="C29" s="22"/>
      <c r="D29" s="22"/>
      <c r="E29" s="22"/>
      <c r="F29" s="22"/>
      <c r="G29" s="22"/>
      <c r="H29" s="22"/>
      <c r="I29" s="22"/>
      <c r="J29" s="22"/>
      <c r="K29" s="22"/>
      <c r="L29" s="22"/>
      <c r="M29" s="22"/>
      <c r="N29" s="22"/>
      <c r="O29" s="22"/>
      <c r="P29" s="114"/>
      <c r="Q29" s="114"/>
      <c r="R29" s="22"/>
      <c r="S29" s="22"/>
      <c r="T29" s="22"/>
      <c r="U29" s="22"/>
      <c r="V29" s="22"/>
      <c r="W29" s="22"/>
      <c r="X29" s="22"/>
      <c r="Y29" s="22"/>
      <c r="Z29" s="22"/>
    </row>
    <row r="30" spans="1:26" ht="21" customHeight="1" x14ac:dyDescent="0.15">
      <c r="A30" s="22"/>
      <c r="B30" s="22"/>
      <c r="C30" s="22"/>
      <c r="D30" s="22"/>
      <c r="E30" s="22"/>
      <c r="F30" s="22"/>
      <c r="G30" s="22"/>
      <c r="H30" s="22"/>
      <c r="I30" s="22"/>
      <c r="J30" s="22"/>
      <c r="K30" s="22"/>
      <c r="L30" s="22"/>
      <c r="M30" s="22"/>
      <c r="N30" s="22"/>
      <c r="O30" s="22"/>
      <c r="P30" s="114"/>
      <c r="Q30" s="114"/>
      <c r="R30" s="22"/>
      <c r="S30" s="22"/>
      <c r="T30" s="22"/>
      <c r="U30" s="22"/>
      <c r="V30" s="22"/>
      <c r="W30" s="22"/>
      <c r="X30" s="22"/>
      <c r="Y30" s="22"/>
      <c r="Z30" s="22"/>
    </row>
    <row r="31" spans="1:26" ht="21" customHeight="1" x14ac:dyDescent="0.15">
      <c r="A31" s="22"/>
      <c r="B31" s="22"/>
      <c r="C31" s="22"/>
      <c r="D31" s="22"/>
      <c r="E31" s="22"/>
      <c r="F31" s="22"/>
      <c r="G31" s="22"/>
      <c r="H31" s="22"/>
      <c r="I31" s="22"/>
      <c r="J31" s="22"/>
      <c r="K31" s="22"/>
      <c r="L31" s="22"/>
      <c r="M31" s="22"/>
      <c r="N31" s="22"/>
      <c r="O31" s="22"/>
      <c r="P31" s="114"/>
      <c r="Q31" s="114"/>
      <c r="R31" s="22"/>
      <c r="S31" s="22"/>
      <c r="T31" s="22"/>
      <c r="U31" s="22"/>
      <c r="V31" s="22"/>
      <c r="W31" s="22"/>
      <c r="X31" s="22"/>
      <c r="Y31" s="22"/>
      <c r="Z31" s="22"/>
    </row>
    <row r="32" spans="1:26" ht="21" customHeight="1" x14ac:dyDescent="0.15">
      <c r="A32" s="22"/>
      <c r="B32" s="22"/>
      <c r="C32" s="22"/>
      <c r="D32" s="22"/>
      <c r="E32" s="22"/>
      <c r="F32" s="22"/>
      <c r="G32" s="22"/>
      <c r="H32" s="22"/>
      <c r="I32" s="22"/>
      <c r="J32" s="22"/>
      <c r="K32" s="22"/>
      <c r="L32" s="22"/>
      <c r="M32" s="22"/>
      <c r="N32" s="22"/>
      <c r="O32" s="22"/>
      <c r="P32" s="114"/>
      <c r="Q32" s="114"/>
      <c r="R32" s="22"/>
      <c r="S32" s="22"/>
      <c r="T32" s="22"/>
      <c r="U32" s="22"/>
      <c r="V32" s="22"/>
      <c r="W32" s="22"/>
      <c r="X32" s="22"/>
      <c r="Y32" s="22"/>
      <c r="Z32" s="22"/>
    </row>
    <row r="33" spans="1:26" ht="21" customHeight="1" x14ac:dyDescent="0.15">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21"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21" customHeight="1"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21" customHeight="1" x14ac:dyDescent="0.15">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21" customHeight="1" x14ac:dyDescent="0.15">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21" customHeight="1" x14ac:dyDescent="0.1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21" customHeight="1" x14ac:dyDescent="0.15">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21" customHeight="1" x14ac:dyDescent="0.15">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21" customHeight="1" x14ac:dyDescent="0.15">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21" customHeight="1" x14ac:dyDescent="0.15">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21" customHeight="1" x14ac:dyDescent="0.15">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21" customHeight="1" x14ac:dyDescent="0.15">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21" customHeight="1" x14ac:dyDescent="0.1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21" customHeight="1" x14ac:dyDescent="0.15">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21" customHeight="1" x14ac:dyDescent="0.15">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21" customHeight="1" x14ac:dyDescent="0.15">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21" customHeight="1" x14ac:dyDescent="0.15">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21" customHeight="1" x14ac:dyDescent="0.15">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21" customHeight="1" x14ac:dyDescent="0.15">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21" customHeight="1" x14ac:dyDescent="0.15">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21" customHeight="1" x14ac:dyDescent="0.15">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21" customHeight="1" x14ac:dyDescent="0.15">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21" customHeight="1" x14ac:dyDescent="0.1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21" customHeight="1" x14ac:dyDescent="0.15">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21" customHeight="1" x14ac:dyDescent="0.15">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21" customHeight="1" x14ac:dyDescent="0.15">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21" customHeight="1" x14ac:dyDescent="0.15">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21" customHeight="1" x14ac:dyDescent="0.15">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21" customHeight="1" x14ac:dyDescent="0.15">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21" customHeight="1" x14ac:dyDescent="0.15">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21" customHeight="1" x14ac:dyDescent="0.15">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21" customHeight="1" x14ac:dyDescent="0.15">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21" customHeight="1" x14ac:dyDescent="0.1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21" customHeight="1" x14ac:dyDescent="0.15">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21" customHeight="1" x14ac:dyDescent="0.15">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21" customHeight="1" x14ac:dyDescent="0.15">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21" customHeight="1" x14ac:dyDescent="0.15">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21" customHeight="1" x14ac:dyDescent="0.15">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21" customHeight="1" x14ac:dyDescent="0.15">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21" customHeight="1" x14ac:dyDescent="0.15">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21" customHeight="1" x14ac:dyDescent="0.15">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21" customHeight="1" x14ac:dyDescent="0.15">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21" customHeight="1" x14ac:dyDescent="0.1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21" customHeight="1" x14ac:dyDescent="0.15">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21" customHeight="1" x14ac:dyDescent="0.15">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21" customHeight="1" x14ac:dyDescent="0.15">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21" customHeight="1" x14ac:dyDescent="0.15">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21" customHeight="1" x14ac:dyDescent="0.15">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21" customHeight="1" x14ac:dyDescent="0.15">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21" customHeight="1" x14ac:dyDescent="0.15">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21" customHeight="1" x14ac:dyDescent="0.15">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21" customHeight="1" x14ac:dyDescent="0.15">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21" customHeight="1" x14ac:dyDescent="0.1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21" customHeight="1" x14ac:dyDescent="0.15">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21" customHeight="1" x14ac:dyDescent="0.15">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21" customHeight="1" x14ac:dyDescent="0.15">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21" customHeight="1" x14ac:dyDescent="0.15">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21" customHeight="1" x14ac:dyDescent="0.15">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21" customHeight="1" x14ac:dyDescent="0.15">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21" customHeight="1" x14ac:dyDescent="0.15">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21" customHeight="1" x14ac:dyDescent="0.15">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21" customHeight="1" x14ac:dyDescent="0.15">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21" customHeight="1" x14ac:dyDescent="0.1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21" customHeight="1" x14ac:dyDescent="0.15">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21" customHeight="1" x14ac:dyDescent="0.15">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21" customHeight="1" x14ac:dyDescent="0.15">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21" customHeight="1" x14ac:dyDescent="0.15">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21" customHeight="1" x14ac:dyDescent="0.15">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21" customHeight="1" x14ac:dyDescent="0.15">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21" customHeight="1" x14ac:dyDescent="0.15">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21" customHeight="1" x14ac:dyDescent="0.15">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21" customHeight="1" x14ac:dyDescent="0.15">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21" customHeight="1" x14ac:dyDescent="0.1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21" customHeight="1" x14ac:dyDescent="0.15">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21" customHeight="1" x14ac:dyDescent="0.15">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21" customHeight="1" x14ac:dyDescent="0.15">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21" customHeight="1" x14ac:dyDescent="0.15">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21" customHeight="1" x14ac:dyDescent="0.1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21" customHeight="1" x14ac:dyDescent="0.15">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21" customHeight="1" x14ac:dyDescent="0.15">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21" customHeight="1" x14ac:dyDescent="0.15">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21" customHeight="1" x14ac:dyDescent="0.15">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21" customHeight="1" x14ac:dyDescent="0.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21" customHeight="1" x14ac:dyDescent="0.15">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21" customHeight="1" x14ac:dyDescent="0.15">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21" customHeight="1" x14ac:dyDescent="0.15">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21" customHeight="1" x14ac:dyDescent="0.15">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21" customHeight="1" x14ac:dyDescent="0.15">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6.5" customHeight="1" x14ac:dyDescent="0.15">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6.5" customHeight="1" x14ac:dyDescent="0.15">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6.5" customHeight="1" x14ac:dyDescent="0.15">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6.5" customHeight="1" x14ac:dyDescent="0.15">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6.5" customHeight="1" x14ac:dyDescent="0.1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6.5" customHeight="1" x14ac:dyDescent="0.15">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6.5" customHeight="1" x14ac:dyDescent="0.15">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6.5" customHeight="1" x14ac:dyDescent="0.15">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6.5" customHeight="1" x14ac:dyDescent="0.15">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6.5" customHeight="1" x14ac:dyDescent="0.15">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6.5" customHeight="1" x14ac:dyDescent="0.15">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6.5" customHeight="1" x14ac:dyDescent="0.15">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6.5" customHeight="1" x14ac:dyDescent="0.15">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6.5" customHeight="1" x14ac:dyDescent="0.15">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6.5" customHeight="1" x14ac:dyDescent="0.1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6.5" customHeight="1" x14ac:dyDescent="0.15">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6.5" customHeight="1" x14ac:dyDescent="0.15">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6.5" customHeight="1" x14ac:dyDescent="0.15">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6.5" customHeight="1" x14ac:dyDescent="0.15">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6.5" customHeight="1" x14ac:dyDescent="0.15">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6.5" customHeight="1" x14ac:dyDescent="0.15">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6.5" customHeight="1" x14ac:dyDescent="0.15">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6.5" customHeight="1" x14ac:dyDescent="0.15">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6.5" customHeight="1" x14ac:dyDescent="0.15">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6.5" customHeight="1" x14ac:dyDescent="0.1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6.5" customHeight="1" x14ac:dyDescent="0.15">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6.5" customHeight="1" x14ac:dyDescent="0.15">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6.5" customHeight="1" x14ac:dyDescent="0.15">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6.5" customHeight="1" x14ac:dyDescent="0.15">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6.5" customHeight="1" x14ac:dyDescent="0.15">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6.5" customHeight="1" x14ac:dyDescent="0.15">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6.5" customHeight="1" x14ac:dyDescent="0.15">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6.5" customHeight="1" x14ac:dyDescent="0.15">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6.5" customHeight="1" x14ac:dyDescent="0.15">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6.5" customHeight="1" x14ac:dyDescent="0.1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6.5" customHeight="1" x14ac:dyDescent="0.15">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6.5" customHeight="1" x14ac:dyDescent="0.15">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6.5" customHeight="1" x14ac:dyDescent="0.15">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6.5" customHeight="1" x14ac:dyDescent="0.15">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6.5" customHeight="1" x14ac:dyDescent="0.15">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6.5" customHeight="1" x14ac:dyDescent="0.15">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6.5" customHeight="1" x14ac:dyDescent="0.15">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6.5" customHeight="1" x14ac:dyDescent="0.15">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6.5" customHeight="1" x14ac:dyDescent="0.15">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6.5" customHeight="1" x14ac:dyDescent="0.1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6.5" customHeight="1" x14ac:dyDescent="0.15">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6.5" customHeight="1" x14ac:dyDescent="0.15">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6.5" customHeight="1" x14ac:dyDescent="0.15">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6.5" customHeight="1" x14ac:dyDescent="0.15">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6.5" customHeight="1" x14ac:dyDescent="0.15">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6.5" customHeight="1" x14ac:dyDescent="0.15">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6.5" customHeight="1" x14ac:dyDescent="0.15">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6.5" customHeight="1" x14ac:dyDescent="0.15">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6.5" customHeight="1" x14ac:dyDescent="0.15">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6.5" customHeight="1" x14ac:dyDescent="0.1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6.5" customHeight="1" x14ac:dyDescent="0.15">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6.5" customHeight="1" x14ac:dyDescent="0.15">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6.5" customHeight="1" x14ac:dyDescent="0.15">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6.5" customHeight="1" x14ac:dyDescent="0.15">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6.5" customHeight="1" x14ac:dyDescent="0.15">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6.5" customHeight="1" x14ac:dyDescent="0.15">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6.5" customHeight="1" x14ac:dyDescent="0.15">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6.5" customHeight="1" x14ac:dyDescent="0.15">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6.5" customHeight="1" x14ac:dyDescent="0.15">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6.5" customHeight="1" x14ac:dyDescent="0.1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6.5" customHeight="1" x14ac:dyDescent="0.15">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6.5" customHeight="1" x14ac:dyDescent="0.15">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6.5" customHeight="1" x14ac:dyDescent="0.15">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6.5" customHeight="1" x14ac:dyDescent="0.15">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6.5" customHeight="1" x14ac:dyDescent="0.15">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6.5" customHeight="1" x14ac:dyDescent="0.15">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6.5" customHeight="1" x14ac:dyDescent="0.15">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6.5" customHeight="1" x14ac:dyDescent="0.15">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6.5" customHeight="1" x14ac:dyDescent="0.15">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6.5" customHeight="1" x14ac:dyDescent="0.1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6.5" customHeight="1" x14ac:dyDescent="0.15">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6.5" customHeight="1" x14ac:dyDescent="0.15">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6.5" customHeight="1" x14ac:dyDescent="0.15">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6.5" customHeight="1" x14ac:dyDescent="0.15">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6.5" customHeight="1" x14ac:dyDescent="0.15">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6.5" customHeight="1" x14ac:dyDescent="0.15">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6.5" customHeight="1" x14ac:dyDescent="0.15">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6.5" customHeight="1" x14ac:dyDescent="0.15">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6.5" customHeight="1" x14ac:dyDescent="0.15">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6.5" customHeight="1" x14ac:dyDescent="0.1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6.5" customHeight="1" x14ac:dyDescent="0.15">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6.5" customHeight="1" x14ac:dyDescent="0.15">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6.5" customHeight="1" x14ac:dyDescent="0.15">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6.5" customHeight="1" x14ac:dyDescent="0.15">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6.5" customHeight="1" x14ac:dyDescent="0.15">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6.5" customHeight="1" x14ac:dyDescent="0.15">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6.5" customHeight="1" x14ac:dyDescent="0.15">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6.5" customHeight="1" x14ac:dyDescent="0.15">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6.5" customHeight="1" x14ac:dyDescent="0.15">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6.5" customHeight="1" x14ac:dyDescent="0.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6.5" customHeight="1" x14ac:dyDescent="0.15">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6.5" customHeight="1" x14ac:dyDescent="0.15">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6.5" customHeight="1" x14ac:dyDescent="0.15">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6.5" customHeight="1" x14ac:dyDescent="0.15">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6.5" customHeight="1" x14ac:dyDescent="0.15">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6.5" customHeight="1" x14ac:dyDescent="0.15">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6.5" customHeight="1" x14ac:dyDescent="0.15">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6.5" customHeight="1" x14ac:dyDescent="0.15">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6.5" customHeight="1" x14ac:dyDescent="0.15">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6.5" customHeight="1" x14ac:dyDescent="0.1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6.5" customHeight="1" x14ac:dyDescent="0.15">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6.5" customHeight="1" x14ac:dyDescent="0.15">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6.5" customHeight="1" x14ac:dyDescent="0.15">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6.5" customHeight="1" x14ac:dyDescent="0.15">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6.5" customHeight="1" x14ac:dyDescent="0.15">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6.5" customHeight="1" x14ac:dyDescent="0.15">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6.5" customHeight="1" x14ac:dyDescent="0.15">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6.5" customHeight="1" x14ac:dyDescent="0.15">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6.5" customHeight="1" x14ac:dyDescent="0.15">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6.5" customHeight="1" x14ac:dyDescent="0.1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6.5" customHeight="1" x14ac:dyDescent="0.15">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6.5" customHeight="1" x14ac:dyDescent="0.15">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6.5" customHeight="1" x14ac:dyDescent="0.15">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6.5" customHeight="1" x14ac:dyDescent="0.15">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6.5" customHeight="1" x14ac:dyDescent="0.15">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6.5" customHeight="1" x14ac:dyDescent="0.15">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6.5" customHeight="1" x14ac:dyDescent="0.15">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6.5" customHeight="1" x14ac:dyDescent="0.15">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6.5" customHeight="1" x14ac:dyDescent="0.15">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6.5" customHeight="1" x14ac:dyDescent="0.1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6.5" customHeight="1" x14ac:dyDescent="0.15">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6.5" customHeight="1" x14ac:dyDescent="0.15">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6.5" customHeight="1" x14ac:dyDescent="0.15">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6.5" customHeight="1" x14ac:dyDescent="0.15">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6.5" customHeight="1" x14ac:dyDescent="0.15">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6.5" customHeight="1" x14ac:dyDescent="0.15">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6.5" customHeight="1" x14ac:dyDescent="0.15">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6.5" customHeight="1" x14ac:dyDescent="0.15">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6.5" customHeight="1" x14ac:dyDescent="0.15">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6.5" customHeight="1" x14ac:dyDescent="0.1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6.5" customHeight="1" x14ac:dyDescent="0.15">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6.5" customHeight="1" x14ac:dyDescent="0.15">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6.5" customHeight="1" x14ac:dyDescent="0.15">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6.5" customHeight="1" x14ac:dyDescent="0.15">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6.5" customHeight="1" x14ac:dyDescent="0.15">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6.5" customHeight="1" x14ac:dyDescent="0.15">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6.5" customHeight="1" x14ac:dyDescent="0.15">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6.5" customHeight="1" x14ac:dyDescent="0.15">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6.5" customHeight="1" x14ac:dyDescent="0.15">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6.5" customHeight="1" x14ac:dyDescent="0.1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6.5" customHeight="1" x14ac:dyDescent="0.15">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6.5" customHeight="1" x14ac:dyDescent="0.15">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6.5" customHeight="1" x14ac:dyDescent="0.15">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6.5" customHeight="1" x14ac:dyDescent="0.15">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6.5" customHeight="1" x14ac:dyDescent="0.15">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6.5" customHeight="1" x14ac:dyDescent="0.15">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6.5" customHeight="1" x14ac:dyDescent="0.15">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6.5" customHeight="1" x14ac:dyDescent="0.15">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6.5" customHeight="1" x14ac:dyDescent="0.15">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6.5" customHeight="1" x14ac:dyDescent="0.1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6.5" customHeight="1" x14ac:dyDescent="0.15">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6.5" customHeight="1" x14ac:dyDescent="0.15">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6.5" customHeight="1" x14ac:dyDescent="0.15">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6.5" customHeight="1" x14ac:dyDescent="0.15">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6.5" customHeight="1" x14ac:dyDescent="0.15">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6.5" customHeight="1" x14ac:dyDescent="0.15">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6.5" customHeight="1" x14ac:dyDescent="0.15">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6.5" customHeight="1" x14ac:dyDescent="0.15">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6.5" customHeight="1" x14ac:dyDescent="0.15">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6.5" customHeight="1" x14ac:dyDescent="0.1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6.5" customHeight="1" x14ac:dyDescent="0.15">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6.5" customHeight="1" x14ac:dyDescent="0.15">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6.5" customHeight="1" x14ac:dyDescent="0.15">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6.5" customHeight="1" x14ac:dyDescent="0.15">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6.5" customHeight="1" x14ac:dyDescent="0.15">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6.5" customHeight="1" x14ac:dyDescent="0.15">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6.5" customHeight="1" x14ac:dyDescent="0.15">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6.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6.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6.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6.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6.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6.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6.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6.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6.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6.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6.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6.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6.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6.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6.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6.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6.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6.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6.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6.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6.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6.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6.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6.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6.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6.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6.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6.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6.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6.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6.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6.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6.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6.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6.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6.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6.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6.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6.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6.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6.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6.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6.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6.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6.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6.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6.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6.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6.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6.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6.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6.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6.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6.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6.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6.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6.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6.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6.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6.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6.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6.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6.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6.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6.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6.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6.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6.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6.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6.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6.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6.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6.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6.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6.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6.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6.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6.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6.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6.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6.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6.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6.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6.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6.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6.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6.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6.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6.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6.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6.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6.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6.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6.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6.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6.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6.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6.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6.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6.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6.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6.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6.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6.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6.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6.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6.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6.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6.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6.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6.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6.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6.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6.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6.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6.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6.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6.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6.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6.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6.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6.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6.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6.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6.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6.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6.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6.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6.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6.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6.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6.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6.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6.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6.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6.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6.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6.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6.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6.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6.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6.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6.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6.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6.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6.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6.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6.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6.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6.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6.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6.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6.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6.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6.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6.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6.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6.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6.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6.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6.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6.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6.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6.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6.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6.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6.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6.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6.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6.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6.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6.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6.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6.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6.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6.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6.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6.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6.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6.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6.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6.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6.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6.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6.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6.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6.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6.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6.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6.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6.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6.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6.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6.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6.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6.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6.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6.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6.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6.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6.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6.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6.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6.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6.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6.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6.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6.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6.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6.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6.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6.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6.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6.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6.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6.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6.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6.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6.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6.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6.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6.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6.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6.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6.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6.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6.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6.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6.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6.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6.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6.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6.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6.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6.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6.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6.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6.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6.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6.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6.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6.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6.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6.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6.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6.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6.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6.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6.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6.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6.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6.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6.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6.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6.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6.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6.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6.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6.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6.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6.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6.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6.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6.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6.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6.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6.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6.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6.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6.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6.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6.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6.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6.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6.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6.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6.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6.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6.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6.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6.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6.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6.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6.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6.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6.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6.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6.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6.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6.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6.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6.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6.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6.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6.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6.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6.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6.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6.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6.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6.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6.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6.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6.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6.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6.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6.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6.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6.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6.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6.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6.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6.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6.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6.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6.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6.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6.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6.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6.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6.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6.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6.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6.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6.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6.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6.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6.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6.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6.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6.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6.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6.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6.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6.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6.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6.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6.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6.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6.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6.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6.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6.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6.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6.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6.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6.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6.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6.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6.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6.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6.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6.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6.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6.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6.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6.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6.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6.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6.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6.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6.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6.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6.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6.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6.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6.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6.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6.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6.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6.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6.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6.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6.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6.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6.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6.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6.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6.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6.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6.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6.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6.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6.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6.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6.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6.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6.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6.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6.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6.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6.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6.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6.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6.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6.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6.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6.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6.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6.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6.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6.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6.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6.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6.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6.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6.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6.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6.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6.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6.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6.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6.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6.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6.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6.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6.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6.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6.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6.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6.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6.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6.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6.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6.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6.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6.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6.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6.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6.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6.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6.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6.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6.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6.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6.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6.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6.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6.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6.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6.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6.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6.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6.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6.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6.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6.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6.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6.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6.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6.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6.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6.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6.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6.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6.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6.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6.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6.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6.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6.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6.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6.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6.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6.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6.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6.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6.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6.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6.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6.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6.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6.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6.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6.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6.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6.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6.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6.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6.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6.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6.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6.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6.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6.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6.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6.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6.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6.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6.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6.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6.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6.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6.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6.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6.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6.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6.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6.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6.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6.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6.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6.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6.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6.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6.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6.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6.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6.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6.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6.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6.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6.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6.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6.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6.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6.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6.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6.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6.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6.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6.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6.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6.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6.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6.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6.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6.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6.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6.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6.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6.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6.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6.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6.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6.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6.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6.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6.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6.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6.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6.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6.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6.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6.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6.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6.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6.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6.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6.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6.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6.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6.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6.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6.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6.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6.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6.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6.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6.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6.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6.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6.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6.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6.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6.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6.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6.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6.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6.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6.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6.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6.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6.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6.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6.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6.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6.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6.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6.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6.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6.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6.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6.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6.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6.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6.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6.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6.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6.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6.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6.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6.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6.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6.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6.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6.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6.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6.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6.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6.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6.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6.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6.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6.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6.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6.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6.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6.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6.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6.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6.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6.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6.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6.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6.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6.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6.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6.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6.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6.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6.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6.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6.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6.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6.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6.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6.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6.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6.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6.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6.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6.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6.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6.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6.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6.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6.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6.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6.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6.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6.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6.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6.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6.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6.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6.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6.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6.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6.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6.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6.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6.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6.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6.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6.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6.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6.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6.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6.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6.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6.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6.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6.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6.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6.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6.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6.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6.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6.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6.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6.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6.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6.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6.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6.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6.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6.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6.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6.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6.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6.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6.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6.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6.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6.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6.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6.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6.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6.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6.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6.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6.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6.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6.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6.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6.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6.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6.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6.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6.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6.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6.5" customHeight="1" x14ac:dyDescent="0.1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6.5" customHeight="1" x14ac:dyDescent="0.15">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6.5" customHeight="1" x14ac:dyDescent="0.15">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6.5" customHeight="1" x14ac:dyDescent="0.15">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6.5" customHeight="1" x14ac:dyDescent="0.15">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6.5" customHeight="1" x14ac:dyDescent="0.15">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10">
    <mergeCell ref="E13:N13"/>
    <mergeCell ref="E14:N14"/>
    <mergeCell ref="E16:N16"/>
    <mergeCell ref="P11:Q32"/>
    <mergeCell ref="B19:N24"/>
    <mergeCell ref="E15:N15"/>
    <mergeCell ref="O4:O7"/>
    <mergeCell ref="B2:O2"/>
    <mergeCell ref="E12:N12"/>
    <mergeCell ref="E11:N11"/>
  </mergeCells>
  <phoneticPr fontId="1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Z983"/>
  <sheetViews>
    <sheetView topLeftCell="A4" workbookViewId="0">
      <selection activeCell="P17" sqref="P17"/>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7.33203125" bestFit="1"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51.1640625" bestFit="1" customWidth="1"/>
    <col min="18" max="18" width="1.83203125" customWidth="1"/>
    <col min="19" max="26" width="10.5" customWidth="1"/>
  </cols>
  <sheetData>
    <row r="1" spans="1:26" ht="16.5" customHeight="1" x14ac:dyDescent="0.15">
      <c r="A1" s="22"/>
      <c r="B1" s="22"/>
      <c r="C1" s="22"/>
      <c r="D1" s="22"/>
      <c r="E1" s="22"/>
      <c r="F1" s="22"/>
      <c r="G1" s="22"/>
      <c r="H1" s="22"/>
      <c r="I1" s="22"/>
      <c r="J1" s="22"/>
      <c r="K1" s="22"/>
      <c r="L1" s="22"/>
      <c r="M1" s="22"/>
      <c r="N1" s="24"/>
      <c r="O1" s="24"/>
      <c r="P1" s="22"/>
      <c r="Q1" s="22"/>
      <c r="R1" s="22"/>
      <c r="S1" s="22"/>
      <c r="T1" s="22"/>
      <c r="U1" s="22"/>
      <c r="V1" s="22"/>
      <c r="W1" s="22"/>
      <c r="X1" s="22"/>
      <c r="Y1" s="22"/>
      <c r="Z1" s="22"/>
    </row>
    <row r="2" spans="1:26" ht="16.5" customHeight="1" x14ac:dyDescent="0.15">
      <c r="A2" s="22"/>
      <c r="B2" s="101" t="s">
        <v>167</v>
      </c>
      <c r="C2" s="86"/>
      <c r="D2" s="86"/>
      <c r="E2" s="86"/>
      <c r="F2" s="86"/>
      <c r="G2" s="86"/>
      <c r="H2" s="86"/>
      <c r="I2" s="86"/>
      <c r="J2" s="86"/>
      <c r="K2" s="86"/>
      <c r="L2" s="86"/>
      <c r="M2" s="86"/>
      <c r="N2" s="86"/>
      <c r="O2" s="86"/>
      <c r="P2" s="25"/>
      <c r="Q2" s="25"/>
      <c r="R2" s="22"/>
      <c r="S2" s="22"/>
      <c r="T2" s="22"/>
      <c r="U2" s="22"/>
      <c r="V2" s="22"/>
      <c r="W2" s="22"/>
      <c r="X2" s="22"/>
      <c r="Y2" s="22"/>
      <c r="Z2" s="22"/>
    </row>
    <row r="3" spans="1:26" ht="16.5" customHeight="1" x14ac:dyDescent="0.15">
      <c r="A3" s="22"/>
      <c r="B3" s="26" t="s">
        <v>172</v>
      </c>
      <c r="C3" s="26" t="s">
        <v>175</v>
      </c>
      <c r="D3" s="26" t="s">
        <v>13</v>
      </c>
      <c r="E3" s="26" t="s">
        <v>176</v>
      </c>
      <c r="F3" s="26" t="s">
        <v>177</v>
      </c>
      <c r="G3" s="26" t="s">
        <v>178</v>
      </c>
      <c r="H3" s="26" t="s">
        <v>179</v>
      </c>
      <c r="I3" s="26" t="s">
        <v>180</v>
      </c>
      <c r="J3" s="26" t="s">
        <v>181</v>
      </c>
      <c r="K3" s="26" t="s">
        <v>182</v>
      </c>
      <c r="L3" s="26" t="s">
        <v>183</v>
      </c>
      <c r="M3" s="26" t="s">
        <v>184</v>
      </c>
      <c r="N3" s="26" t="s">
        <v>185</v>
      </c>
      <c r="O3" s="26" t="s">
        <v>187</v>
      </c>
      <c r="P3" s="108" t="s">
        <v>189</v>
      </c>
      <c r="Q3" s="108" t="s">
        <v>190</v>
      </c>
      <c r="R3" s="22"/>
      <c r="S3" s="22"/>
      <c r="T3" s="22"/>
      <c r="U3" s="22"/>
      <c r="V3" s="22"/>
      <c r="W3" s="22"/>
      <c r="X3" s="22"/>
      <c r="Y3" s="22"/>
      <c r="Z3" s="22"/>
    </row>
    <row r="4" spans="1:26" ht="16.5" customHeight="1" x14ac:dyDescent="0.15">
      <c r="A4" s="22"/>
      <c r="B4" s="27" t="s">
        <v>272</v>
      </c>
      <c r="C4" s="28">
        <v>1368</v>
      </c>
      <c r="D4" s="28" t="s">
        <v>298</v>
      </c>
      <c r="E4" s="28" t="s">
        <v>273</v>
      </c>
      <c r="F4" s="28">
        <v>55</v>
      </c>
      <c r="G4" s="28">
        <v>80</v>
      </c>
      <c r="H4" s="28">
        <v>6162</v>
      </c>
      <c r="I4" s="28"/>
      <c r="J4" s="28">
        <v>5080</v>
      </c>
      <c r="K4" s="28"/>
      <c r="L4" s="28">
        <v>2851</v>
      </c>
      <c r="M4" s="28"/>
      <c r="N4" s="28">
        <v>0</v>
      </c>
      <c r="O4" s="110">
        <v>23368</v>
      </c>
      <c r="P4" s="113" t="s">
        <v>299</v>
      </c>
      <c r="Q4" s="113" t="s">
        <v>300</v>
      </c>
      <c r="R4" s="22"/>
      <c r="S4" s="22"/>
      <c r="T4" s="22"/>
      <c r="U4" s="22"/>
      <c r="V4" s="22"/>
      <c r="W4" s="22"/>
      <c r="X4" s="22"/>
      <c r="Y4" s="22"/>
      <c r="Z4" s="22"/>
    </row>
    <row r="5" spans="1:26" ht="16.5" customHeight="1" x14ac:dyDescent="0.15">
      <c r="A5" s="22"/>
      <c r="B5" s="27" t="s">
        <v>272</v>
      </c>
      <c r="C5" s="28">
        <v>1223</v>
      </c>
      <c r="D5" s="28" t="s">
        <v>277</v>
      </c>
      <c r="E5" s="28" t="s">
        <v>278</v>
      </c>
      <c r="F5" s="28">
        <v>50</v>
      </c>
      <c r="G5" s="28">
        <v>80</v>
      </c>
      <c r="H5" s="28">
        <v>5562</v>
      </c>
      <c r="I5" s="28"/>
      <c r="J5" s="28">
        <v>3757</v>
      </c>
      <c r="K5" s="28"/>
      <c r="L5" s="28">
        <v>3230</v>
      </c>
      <c r="M5" s="28"/>
      <c r="N5" s="28">
        <v>0</v>
      </c>
      <c r="O5" s="111"/>
      <c r="P5" s="113" t="s">
        <v>292</v>
      </c>
      <c r="Q5" s="113" t="s">
        <v>293</v>
      </c>
      <c r="R5" s="22"/>
      <c r="S5" s="22"/>
      <c r="T5" s="22"/>
      <c r="U5" s="22"/>
      <c r="V5" s="22"/>
      <c r="W5" s="22"/>
      <c r="X5" s="22"/>
      <c r="Y5" s="22"/>
      <c r="Z5" s="22"/>
    </row>
    <row r="6" spans="1:26" ht="16.5" customHeight="1" x14ac:dyDescent="0.15">
      <c r="A6" s="22"/>
      <c r="B6" s="27" t="s">
        <v>272</v>
      </c>
      <c r="C6" s="28">
        <v>942</v>
      </c>
      <c r="D6" s="28" t="s">
        <v>301</v>
      </c>
      <c r="E6" s="28" t="s">
        <v>302</v>
      </c>
      <c r="F6" s="28">
        <v>50</v>
      </c>
      <c r="G6" s="28">
        <v>80</v>
      </c>
      <c r="H6" s="28">
        <v>5765</v>
      </c>
      <c r="I6" s="28"/>
      <c r="J6" s="28">
        <v>3695</v>
      </c>
      <c r="K6" s="28"/>
      <c r="L6" s="28">
        <v>2935</v>
      </c>
      <c r="M6" s="28"/>
      <c r="N6" s="28">
        <v>0</v>
      </c>
      <c r="O6" s="111"/>
      <c r="P6" s="113" t="s">
        <v>303</v>
      </c>
      <c r="Q6" s="113" t="s">
        <v>304</v>
      </c>
      <c r="R6" s="22"/>
      <c r="S6" s="22"/>
      <c r="T6" s="22"/>
      <c r="U6" s="22"/>
      <c r="V6" s="22"/>
      <c r="W6" s="22"/>
      <c r="X6" s="22"/>
      <c r="Y6" s="22"/>
      <c r="Z6" s="22"/>
    </row>
    <row r="7" spans="1:26" ht="16.5" customHeight="1" x14ac:dyDescent="0.15">
      <c r="A7" s="22"/>
      <c r="B7" s="27" t="s">
        <v>272</v>
      </c>
      <c r="C7" s="28">
        <v>1181</v>
      </c>
      <c r="D7" s="28" t="s">
        <v>305</v>
      </c>
      <c r="E7" s="28" t="s">
        <v>273</v>
      </c>
      <c r="F7" s="28">
        <v>55</v>
      </c>
      <c r="G7" s="28">
        <v>80</v>
      </c>
      <c r="H7" s="28">
        <v>5879</v>
      </c>
      <c r="I7" s="28"/>
      <c r="J7" s="28">
        <v>4090</v>
      </c>
      <c r="K7" s="28"/>
      <c r="L7" s="28">
        <v>3128</v>
      </c>
      <c r="M7" s="28"/>
      <c r="N7" s="28">
        <v>0</v>
      </c>
      <c r="O7" s="112"/>
      <c r="P7" s="113" t="s">
        <v>306</v>
      </c>
      <c r="Q7" s="113" t="s">
        <v>307</v>
      </c>
      <c r="R7" s="22"/>
      <c r="S7" s="22"/>
      <c r="T7" s="22"/>
      <c r="U7" s="22"/>
      <c r="V7" s="22"/>
      <c r="W7" s="22"/>
      <c r="X7" s="22"/>
      <c r="Y7" s="22"/>
      <c r="Z7" s="22"/>
    </row>
    <row r="8" spans="1:26" ht="16.5" customHeight="1" x14ac:dyDescent="0.15">
      <c r="A8" s="22"/>
      <c r="B8" s="22"/>
      <c r="C8" s="29"/>
      <c r="D8" s="29"/>
      <c r="E8" s="30" t="s">
        <v>195</v>
      </c>
      <c r="F8" s="30">
        <f>SUM(F4:F7)</f>
        <v>210</v>
      </c>
      <c r="G8" s="22"/>
      <c r="H8" s="22"/>
      <c r="I8" s="22"/>
      <c r="J8" s="22"/>
      <c r="K8" s="22"/>
      <c r="L8" s="22"/>
      <c r="M8" s="22"/>
      <c r="N8" s="22"/>
      <c r="O8" s="22"/>
      <c r="P8" s="22"/>
      <c r="Q8" s="22"/>
      <c r="R8" s="22"/>
      <c r="S8" s="22"/>
      <c r="T8" s="22"/>
      <c r="U8" s="22"/>
      <c r="V8" s="22"/>
      <c r="W8" s="22"/>
      <c r="X8" s="22"/>
      <c r="Y8" s="22"/>
      <c r="Z8" s="22"/>
    </row>
    <row r="9" spans="1:26" ht="16.5" customHeight="1" x14ac:dyDescent="0.15">
      <c r="A9" s="22"/>
      <c r="B9" s="22"/>
      <c r="C9" s="29"/>
      <c r="D9" s="29"/>
      <c r="E9" s="22"/>
      <c r="F9" s="22"/>
      <c r="G9" s="22"/>
      <c r="H9" s="22"/>
      <c r="I9" s="22"/>
      <c r="J9" s="22"/>
      <c r="K9" s="22"/>
      <c r="L9" s="22"/>
      <c r="M9" s="22"/>
      <c r="N9" s="22"/>
      <c r="O9" s="22"/>
      <c r="P9" s="22"/>
      <c r="Q9" s="22"/>
      <c r="R9" s="22"/>
      <c r="S9" s="22"/>
      <c r="T9" s="22"/>
      <c r="U9" s="22"/>
      <c r="V9" s="22"/>
      <c r="W9" s="22"/>
      <c r="X9" s="22"/>
      <c r="Y9" s="22"/>
      <c r="Z9" s="22"/>
    </row>
    <row r="10" spans="1:26" ht="16.5" customHeight="1" x14ac:dyDescent="0.15">
      <c r="A10" s="22"/>
      <c r="B10" s="25" t="s">
        <v>197</v>
      </c>
      <c r="C10" s="25"/>
      <c r="D10" s="25"/>
      <c r="E10" s="25" t="s">
        <v>198</v>
      </c>
      <c r="F10" s="25"/>
      <c r="G10" s="25"/>
      <c r="H10" s="25"/>
      <c r="I10" s="25"/>
      <c r="J10" s="25"/>
      <c r="K10" s="25"/>
      <c r="L10" s="25"/>
      <c r="M10" s="25"/>
      <c r="N10" s="25"/>
      <c r="O10" s="22"/>
      <c r="P10" s="25" t="s">
        <v>199</v>
      </c>
      <c r="Q10" s="25"/>
      <c r="R10" s="22"/>
      <c r="S10" s="22"/>
      <c r="T10" s="22"/>
      <c r="U10" s="22"/>
      <c r="V10" s="22"/>
      <c r="W10" s="22"/>
      <c r="X10" s="22"/>
      <c r="Y10" s="22"/>
      <c r="Z10" s="22"/>
    </row>
    <row r="11" spans="1:26" ht="16.5" customHeight="1" x14ac:dyDescent="0.15">
      <c r="A11" s="22"/>
      <c r="B11" s="34" t="s">
        <v>200</v>
      </c>
      <c r="C11" s="34" t="s">
        <v>204</v>
      </c>
      <c r="D11" s="35"/>
      <c r="E11" s="102" t="s">
        <v>205</v>
      </c>
      <c r="F11" s="71"/>
      <c r="G11" s="71"/>
      <c r="H11" s="71"/>
      <c r="I11" s="71"/>
      <c r="J11" s="71"/>
      <c r="K11" s="71"/>
      <c r="L11" s="71"/>
      <c r="M11" s="71"/>
      <c r="N11" s="62"/>
      <c r="O11" s="22"/>
      <c r="P11" s="103" t="s">
        <v>310</v>
      </c>
      <c r="Q11" s="88"/>
      <c r="R11" s="22"/>
      <c r="S11" s="22"/>
      <c r="T11" s="22"/>
      <c r="U11" s="22"/>
      <c r="V11" s="22"/>
      <c r="W11" s="22"/>
      <c r="X11" s="22"/>
      <c r="Y11" s="22"/>
      <c r="Z11" s="22"/>
    </row>
    <row r="12" spans="1:26" ht="16.5" customHeight="1" x14ac:dyDescent="0.15">
      <c r="A12" s="22"/>
      <c r="B12" s="37">
        <v>1</v>
      </c>
      <c r="C12" s="37">
        <v>0</v>
      </c>
      <c r="D12" s="41"/>
      <c r="E12" s="99"/>
      <c r="F12" s="71"/>
      <c r="G12" s="71"/>
      <c r="H12" s="71"/>
      <c r="I12" s="71"/>
      <c r="J12" s="71"/>
      <c r="K12" s="71"/>
      <c r="L12" s="71"/>
      <c r="M12" s="71"/>
      <c r="N12" s="62"/>
      <c r="O12" s="22"/>
      <c r="P12" s="83"/>
      <c r="Q12" s="90"/>
      <c r="R12" s="22"/>
      <c r="S12" s="22"/>
      <c r="T12" s="22"/>
      <c r="U12" s="22"/>
      <c r="V12" s="22"/>
      <c r="W12" s="22"/>
      <c r="X12" s="22"/>
      <c r="Y12" s="22"/>
      <c r="Z12" s="22"/>
    </row>
    <row r="13" spans="1:26" ht="16.5" customHeight="1" x14ac:dyDescent="0.15">
      <c r="A13" s="22"/>
      <c r="B13" s="37">
        <v>2</v>
      </c>
      <c r="C13" s="37">
        <v>0</v>
      </c>
      <c r="D13" s="41"/>
      <c r="E13" s="99"/>
      <c r="F13" s="71"/>
      <c r="G13" s="71"/>
      <c r="H13" s="71"/>
      <c r="I13" s="71"/>
      <c r="J13" s="71"/>
      <c r="K13" s="71"/>
      <c r="L13" s="71"/>
      <c r="M13" s="71"/>
      <c r="N13" s="62"/>
      <c r="O13" s="22"/>
      <c r="P13" s="83"/>
      <c r="Q13" s="90"/>
      <c r="R13" s="22"/>
      <c r="S13" s="22"/>
      <c r="T13" s="22"/>
      <c r="U13" s="22"/>
      <c r="V13" s="22"/>
      <c r="W13" s="22"/>
      <c r="X13" s="22"/>
      <c r="Y13" s="22"/>
      <c r="Z13" s="22"/>
    </row>
    <row r="14" spans="1:26" ht="16.5" customHeight="1" x14ac:dyDescent="0.15">
      <c r="A14" s="22"/>
      <c r="B14" s="37">
        <v>3</v>
      </c>
      <c r="C14" s="37">
        <v>1</v>
      </c>
      <c r="D14" s="41" t="s">
        <v>308</v>
      </c>
      <c r="E14" s="99" t="s">
        <v>309</v>
      </c>
      <c r="F14" s="71"/>
      <c r="G14" s="71"/>
      <c r="H14" s="71"/>
      <c r="I14" s="71"/>
      <c r="J14" s="71"/>
      <c r="K14" s="71"/>
      <c r="L14" s="71"/>
      <c r="M14" s="71"/>
      <c r="N14" s="62"/>
      <c r="O14" s="22"/>
      <c r="P14" s="83"/>
      <c r="Q14" s="90"/>
      <c r="R14" s="22"/>
      <c r="S14" s="22"/>
      <c r="T14" s="22"/>
      <c r="U14" s="22"/>
      <c r="V14" s="22"/>
      <c r="W14" s="22"/>
      <c r="X14" s="22"/>
      <c r="Y14" s="22"/>
      <c r="Z14" s="22"/>
    </row>
    <row r="15" spans="1:26" ht="16.5" customHeight="1" x14ac:dyDescent="0.15">
      <c r="A15" s="22"/>
      <c r="B15" s="37">
        <v>4</v>
      </c>
      <c r="C15" s="37">
        <v>0</v>
      </c>
      <c r="D15" s="41"/>
      <c r="E15" s="99"/>
      <c r="F15" s="71"/>
      <c r="G15" s="71"/>
      <c r="H15" s="71"/>
      <c r="I15" s="71"/>
      <c r="J15" s="71"/>
      <c r="K15" s="71"/>
      <c r="L15" s="71"/>
      <c r="M15" s="71"/>
      <c r="N15" s="62"/>
      <c r="O15" s="22"/>
      <c r="P15" s="83"/>
      <c r="Q15" s="90"/>
      <c r="R15" s="22"/>
      <c r="S15" s="22"/>
      <c r="T15" s="22"/>
      <c r="U15" s="22"/>
      <c r="V15" s="22"/>
      <c r="W15" s="22"/>
      <c r="X15" s="22"/>
      <c r="Y15" s="22"/>
      <c r="Z15" s="22"/>
    </row>
    <row r="16" spans="1:26" ht="16.5" customHeight="1" x14ac:dyDescent="0.15">
      <c r="A16" s="22"/>
      <c r="B16" s="37" t="s">
        <v>211</v>
      </c>
      <c r="C16" s="37" t="s">
        <v>211</v>
      </c>
      <c r="D16" s="41"/>
      <c r="E16" s="99"/>
      <c r="F16" s="71"/>
      <c r="G16" s="71"/>
      <c r="H16" s="71"/>
      <c r="I16" s="71"/>
      <c r="J16" s="71"/>
      <c r="K16" s="71"/>
      <c r="L16" s="71"/>
      <c r="M16" s="71"/>
      <c r="N16" s="62"/>
      <c r="O16" s="22"/>
      <c r="P16" s="64"/>
      <c r="Q16" s="79"/>
      <c r="R16" s="22"/>
      <c r="S16" s="22"/>
      <c r="T16" s="22"/>
      <c r="U16" s="22"/>
      <c r="V16" s="22"/>
      <c r="W16" s="22"/>
      <c r="X16" s="22"/>
      <c r="Y16" s="22"/>
      <c r="Z16" s="22"/>
    </row>
    <row r="17" spans="1:26" ht="16.5" customHeight="1" x14ac:dyDescent="0.15">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ht="16.5" customHeight="1" x14ac:dyDescent="0.15">
      <c r="A18" s="22"/>
      <c r="B18" s="22"/>
      <c r="C18" s="22"/>
      <c r="D18" s="22"/>
      <c r="E18" s="22"/>
      <c r="F18" s="22"/>
      <c r="G18" s="22"/>
      <c r="H18" s="22"/>
      <c r="I18" s="22"/>
      <c r="J18" s="22"/>
      <c r="K18" s="22"/>
      <c r="L18" s="22"/>
      <c r="M18" s="22"/>
      <c r="N18" s="24"/>
      <c r="O18" s="24"/>
      <c r="P18" s="22"/>
      <c r="Q18" s="22"/>
      <c r="R18" s="22"/>
      <c r="S18" s="22"/>
      <c r="T18" s="22"/>
      <c r="U18" s="22"/>
      <c r="V18" s="22"/>
      <c r="W18" s="22"/>
      <c r="X18" s="22"/>
      <c r="Y18" s="22"/>
      <c r="Z18" s="22"/>
    </row>
    <row r="19" spans="1:26" ht="16.5" customHeight="1" x14ac:dyDescent="0.15">
      <c r="A19" s="22"/>
      <c r="B19" s="101" t="s">
        <v>269</v>
      </c>
      <c r="C19" s="86"/>
      <c r="D19" s="86"/>
      <c r="E19" s="86"/>
      <c r="F19" s="86"/>
      <c r="G19" s="86"/>
      <c r="H19" s="86"/>
      <c r="I19" s="86"/>
      <c r="J19" s="86"/>
      <c r="K19" s="86"/>
      <c r="L19" s="86"/>
      <c r="M19" s="86"/>
      <c r="N19" s="86"/>
      <c r="O19" s="86"/>
      <c r="P19" s="25"/>
      <c r="Q19" s="25"/>
      <c r="R19" s="22"/>
      <c r="S19" s="22"/>
      <c r="T19" s="22"/>
      <c r="U19" s="22"/>
      <c r="V19" s="22"/>
      <c r="W19" s="22"/>
      <c r="X19" s="22"/>
      <c r="Y19" s="22"/>
      <c r="Z19" s="22"/>
    </row>
    <row r="20" spans="1:26" ht="16.5" customHeight="1" x14ac:dyDescent="0.15">
      <c r="A20" s="22"/>
      <c r="B20" s="51" t="s">
        <v>172</v>
      </c>
      <c r="C20" s="51" t="s">
        <v>175</v>
      </c>
      <c r="D20" s="51" t="s">
        <v>13</v>
      </c>
      <c r="E20" s="51" t="s">
        <v>176</v>
      </c>
      <c r="F20" s="51" t="s">
        <v>177</v>
      </c>
      <c r="G20" s="51" t="s">
        <v>178</v>
      </c>
      <c r="H20" s="51" t="s">
        <v>179</v>
      </c>
      <c r="I20" s="51" t="s">
        <v>180</v>
      </c>
      <c r="J20" s="51" t="s">
        <v>181</v>
      </c>
      <c r="K20" s="51" t="s">
        <v>182</v>
      </c>
      <c r="L20" s="51" t="s">
        <v>183</v>
      </c>
      <c r="M20" s="51" t="s">
        <v>184</v>
      </c>
      <c r="N20" s="51" t="s">
        <v>185</v>
      </c>
      <c r="O20" s="51" t="s">
        <v>187</v>
      </c>
      <c r="P20" s="51" t="s">
        <v>189</v>
      </c>
      <c r="Q20" s="51" t="s">
        <v>190</v>
      </c>
      <c r="R20" s="22"/>
      <c r="S20" s="22"/>
      <c r="T20" s="22"/>
      <c r="U20" s="22"/>
      <c r="V20" s="22"/>
      <c r="W20" s="22"/>
      <c r="X20" s="22"/>
      <c r="Y20" s="22"/>
      <c r="Z20" s="22"/>
    </row>
    <row r="21" spans="1:26" ht="16.5" customHeight="1" x14ac:dyDescent="0.2">
      <c r="A21" s="22"/>
      <c r="B21" s="27" t="s">
        <v>272</v>
      </c>
      <c r="C21" s="53">
        <v>1181</v>
      </c>
      <c r="D21" s="53" t="s">
        <v>275</v>
      </c>
      <c r="E21" s="53" t="s">
        <v>274</v>
      </c>
      <c r="F21" s="53">
        <v>55</v>
      </c>
      <c r="G21" s="53">
        <v>99</v>
      </c>
      <c r="H21" s="53">
        <v>6510</v>
      </c>
      <c r="I21" s="53"/>
      <c r="J21" s="53">
        <v>4528</v>
      </c>
      <c r="K21" s="53">
        <v>99</v>
      </c>
      <c r="L21" s="53">
        <v>3463</v>
      </c>
      <c r="M21" s="53"/>
      <c r="N21" s="53"/>
      <c r="O21" s="100"/>
      <c r="P21" s="53" t="s">
        <v>282</v>
      </c>
      <c r="Q21" s="60" t="s">
        <v>283</v>
      </c>
      <c r="R21" s="22"/>
      <c r="S21" s="22"/>
      <c r="T21" s="22"/>
      <c r="U21" s="22"/>
      <c r="V21" s="22"/>
      <c r="W21" s="22"/>
      <c r="X21" s="22"/>
      <c r="Y21" s="22"/>
      <c r="Z21" s="22"/>
    </row>
    <row r="22" spans="1:26" ht="16.5" customHeight="1" x14ac:dyDescent="0.2">
      <c r="A22" s="22"/>
      <c r="B22" s="27" t="s">
        <v>272</v>
      </c>
      <c r="C22" s="53">
        <v>1040</v>
      </c>
      <c r="D22" s="53" t="s">
        <v>276</v>
      </c>
      <c r="E22" s="53" t="s">
        <v>273</v>
      </c>
      <c r="F22" s="53">
        <v>55</v>
      </c>
      <c r="G22" s="53">
        <v>99</v>
      </c>
      <c r="H22" s="53">
        <v>6363</v>
      </c>
      <c r="I22" s="53"/>
      <c r="J22" s="53">
        <v>4519</v>
      </c>
      <c r="K22" s="53"/>
      <c r="L22" s="53">
        <v>3534</v>
      </c>
      <c r="M22" s="53">
        <v>99</v>
      </c>
      <c r="N22" s="53"/>
      <c r="O22" s="74"/>
      <c r="P22" s="53" t="s">
        <v>284</v>
      </c>
      <c r="Q22" s="53" t="s">
        <v>285</v>
      </c>
      <c r="R22" s="22"/>
      <c r="S22" s="22"/>
      <c r="T22" s="22"/>
      <c r="U22" s="22"/>
      <c r="V22" s="22"/>
      <c r="W22" s="22"/>
      <c r="X22" s="22"/>
      <c r="Y22" s="22"/>
      <c r="Z22" s="22"/>
    </row>
    <row r="23" spans="1:26" ht="16.5" customHeight="1" x14ac:dyDescent="0.2">
      <c r="A23" s="22"/>
      <c r="B23" s="27" t="s">
        <v>272</v>
      </c>
      <c r="C23" s="53">
        <v>1223</v>
      </c>
      <c r="D23" s="53" t="s">
        <v>277</v>
      </c>
      <c r="E23" s="53" t="s">
        <v>278</v>
      </c>
      <c r="F23" s="53">
        <v>50</v>
      </c>
      <c r="G23" s="53">
        <v>99</v>
      </c>
      <c r="H23" s="53">
        <v>6049</v>
      </c>
      <c r="I23" s="53"/>
      <c r="J23" s="53">
        <v>4086</v>
      </c>
      <c r="K23" s="53">
        <v>99</v>
      </c>
      <c r="L23" s="53">
        <v>3512</v>
      </c>
      <c r="M23" s="53"/>
      <c r="N23" s="53"/>
      <c r="O23" s="74"/>
      <c r="P23" s="53" t="s">
        <v>286</v>
      </c>
      <c r="Q23" s="53" t="s">
        <v>287</v>
      </c>
      <c r="R23" s="22"/>
      <c r="S23" s="22"/>
      <c r="T23" s="22"/>
      <c r="U23" s="22"/>
      <c r="V23" s="22"/>
      <c r="W23" s="22"/>
      <c r="X23" s="22"/>
      <c r="Y23" s="22"/>
      <c r="Z23" s="22"/>
    </row>
    <row r="24" spans="1:26" ht="16.5" customHeight="1" x14ac:dyDescent="0.2">
      <c r="A24" s="22"/>
      <c r="B24" s="27" t="s">
        <v>272</v>
      </c>
      <c r="C24" s="53">
        <v>1123</v>
      </c>
      <c r="D24" s="53" t="s">
        <v>279</v>
      </c>
      <c r="E24" s="53" t="s">
        <v>273</v>
      </c>
      <c r="F24" s="53">
        <v>55</v>
      </c>
      <c r="G24" s="53">
        <v>99</v>
      </c>
      <c r="H24" s="53">
        <v>6300</v>
      </c>
      <c r="I24" s="53"/>
      <c r="J24" s="53">
        <v>4528</v>
      </c>
      <c r="K24" s="53">
        <v>99</v>
      </c>
      <c r="L24" s="53">
        <v>3284</v>
      </c>
      <c r="M24" s="53"/>
      <c r="N24" s="53"/>
      <c r="O24" s="67"/>
      <c r="P24" s="53" t="s">
        <v>280</v>
      </c>
      <c r="Q24" s="53" t="s">
        <v>281</v>
      </c>
      <c r="R24" s="22"/>
      <c r="S24" s="22"/>
      <c r="T24" s="22"/>
      <c r="U24" s="22"/>
      <c r="V24" s="22"/>
      <c r="W24" s="22"/>
      <c r="X24" s="22"/>
      <c r="Y24" s="22"/>
      <c r="Z24" s="22"/>
    </row>
    <row r="25" spans="1:26" ht="16.5" customHeight="1" x14ac:dyDescent="0.15">
      <c r="A25" s="22"/>
      <c r="B25" s="22"/>
      <c r="C25" s="29"/>
      <c r="D25" s="29"/>
      <c r="E25" s="30" t="s">
        <v>195</v>
      </c>
      <c r="F25" s="30">
        <v>215</v>
      </c>
      <c r="G25" s="22"/>
      <c r="H25" s="22"/>
      <c r="I25" s="22"/>
      <c r="J25" s="22"/>
      <c r="K25" s="22"/>
      <c r="L25" s="22"/>
      <c r="M25" s="22"/>
      <c r="N25" s="22"/>
      <c r="O25" s="22"/>
      <c r="P25" s="22"/>
      <c r="Q25" s="22"/>
      <c r="R25" s="22"/>
      <c r="S25" s="22"/>
      <c r="T25" s="22"/>
      <c r="U25" s="22"/>
      <c r="V25" s="22"/>
      <c r="W25" s="22"/>
      <c r="X25" s="22"/>
      <c r="Y25" s="22"/>
      <c r="Z25" s="22"/>
    </row>
    <row r="26" spans="1:26" ht="16.5" customHeight="1" x14ac:dyDescent="0.15">
      <c r="A26" s="22"/>
      <c r="B26" s="22"/>
      <c r="C26" s="29"/>
      <c r="D26" s="29"/>
      <c r="E26" s="22"/>
      <c r="F26" s="22"/>
      <c r="G26" s="22"/>
      <c r="H26" s="22"/>
      <c r="I26" s="22"/>
      <c r="J26" s="22"/>
      <c r="K26" s="22"/>
      <c r="L26" s="22"/>
      <c r="M26" s="22"/>
      <c r="N26" s="22"/>
      <c r="O26" s="22"/>
      <c r="P26" s="22"/>
      <c r="Q26" s="22"/>
      <c r="R26" s="22"/>
      <c r="S26" s="22"/>
      <c r="T26" s="22"/>
      <c r="U26" s="22"/>
      <c r="V26" s="22"/>
      <c r="W26" s="22"/>
      <c r="X26" s="22"/>
      <c r="Y26" s="22"/>
      <c r="Z26" s="22"/>
    </row>
    <row r="27" spans="1:26" ht="16.5" customHeight="1" x14ac:dyDescent="0.15">
      <c r="A27" s="22"/>
      <c r="B27" s="25" t="s">
        <v>197</v>
      </c>
      <c r="C27" s="25"/>
      <c r="D27" s="25"/>
      <c r="E27" s="25" t="s">
        <v>198</v>
      </c>
      <c r="F27" s="25"/>
      <c r="G27" s="25"/>
      <c r="H27" s="25"/>
      <c r="I27" s="25"/>
      <c r="J27" s="25"/>
      <c r="K27" s="25"/>
      <c r="L27" s="25"/>
      <c r="M27" s="25"/>
      <c r="N27" s="25"/>
      <c r="O27" s="22"/>
      <c r="P27" s="25" t="s">
        <v>199</v>
      </c>
      <c r="Q27" s="25"/>
      <c r="R27" s="22"/>
      <c r="S27" s="22"/>
      <c r="T27" s="22"/>
      <c r="U27" s="22"/>
      <c r="V27" s="22"/>
      <c r="W27" s="22"/>
      <c r="X27" s="22"/>
      <c r="Y27" s="22"/>
      <c r="Z27" s="22"/>
    </row>
    <row r="28" spans="1:26" ht="16.5" customHeight="1" x14ac:dyDescent="0.15">
      <c r="A28" s="22"/>
      <c r="B28" s="34" t="s">
        <v>200</v>
      </c>
      <c r="C28" s="34" t="s">
        <v>204</v>
      </c>
      <c r="D28" s="35"/>
      <c r="E28" s="102" t="s">
        <v>205</v>
      </c>
      <c r="F28" s="71"/>
      <c r="G28" s="71"/>
      <c r="H28" s="71"/>
      <c r="I28" s="71"/>
      <c r="J28" s="71"/>
      <c r="K28" s="71"/>
      <c r="L28" s="71"/>
      <c r="M28" s="71"/>
      <c r="N28" s="62"/>
      <c r="O28" s="22"/>
      <c r="P28" s="103" t="s">
        <v>271</v>
      </c>
      <c r="Q28" s="88"/>
      <c r="R28" s="22"/>
      <c r="S28" s="22"/>
      <c r="T28" s="22"/>
      <c r="U28" s="22"/>
      <c r="V28" s="22"/>
      <c r="W28" s="22"/>
      <c r="X28" s="22"/>
      <c r="Y28" s="22"/>
      <c r="Z28" s="22"/>
    </row>
    <row r="29" spans="1:26" ht="16.5" customHeight="1" x14ac:dyDescent="0.15">
      <c r="A29" s="22"/>
      <c r="B29" s="37"/>
      <c r="C29" s="37"/>
      <c r="D29" s="41"/>
      <c r="E29" s="99"/>
      <c r="F29" s="71"/>
      <c r="G29" s="71"/>
      <c r="H29" s="71"/>
      <c r="I29" s="71"/>
      <c r="J29" s="71"/>
      <c r="K29" s="71"/>
      <c r="L29" s="71"/>
      <c r="M29" s="71"/>
      <c r="N29" s="62"/>
      <c r="O29" s="22"/>
      <c r="P29" s="83"/>
      <c r="Q29" s="90"/>
      <c r="R29" s="22"/>
      <c r="S29" s="22"/>
      <c r="T29" s="22"/>
      <c r="U29" s="22"/>
      <c r="V29" s="22"/>
      <c r="W29" s="22"/>
      <c r="X29" s="22"/>
      <c r="Y29" s="22"/>
      <c r="Z29" s="22"/>
    </row>
    <row r="30" spans="1:26" ht="16.5" customHeight="1" x14ac:dyDescent="0.15">
      <c r="A30" s="22"/>
      <c r="B30" s="37"/>
      <c r="C30" s="37"/>
      <c r="D30" s="41"/>
      <c r="E30" s="99"/>
      <c r="F30" s="71"/>
      <c r="G30" s="71"/>
      <c r="H30" s="71"/>
      <c r="I30" s="71"/>
      <c r="J30" s="71"/>
      <c r="K30" s="71"/>
      <c r="L30" s="71"/>
      <c r="M30" s="71"/>
      <c r="N30" s="62"/>
      <c r="O30" s="22"/>
      <c r="P30" s="83"/>
      <c r="Q30" s="90"/>
      <c r="R30" s="22"/>
      <c r="S30" s="22"/>
      <c r="T30" s="22"/>
      <c r="U30" s="22"/>
      <c r="V30" s="22"/>
      <c r="W30" s="22"/>
      <c r="X30" s="22"/>
      <c r="Y30" s="22"/>
      <c r="Z30" s="22"/>
    </row>
    <row r="31" spans="1:26" ht="16.5" customHeight="1" x14ac:dyDescent="0.15">
      <c r="A31" s="22"/>
      <c r="B31" s="37"/>
      <c r="C31" s="37"/>
      <c r="D31" s="41"/>
      <c r="E31" s="99"/>
      <c r="F31" s="71"/>
      <c r="G31" s="71"/>
      <c r="H31" s="71"/>
      <c r="I31" s="71"/>
      <c r="J31" s="71"/>
      <c r="K31" s="71"/>
      <c r="L31" s="71"/>
      <c r="M31" s="71"/>
      <c r="N31" s="62"/>
      <c r="O31" s="22"/>
      <c r="P31" s="83"/>
      <c r="Q31" s="90"/>
      <c r="R31" s="22"/>
      <c r="S31" s="22"/>
      <c r="T31" s="22"/>
      <c r="U31" s="22"/>
      <c r="V31" s="22"/>
      <c r="W31" s="22"/>
      <c r="X31" s="22"/>
      <c r="Y31" s="22"/>
      <c r="Z31" s="22"/>
    </row>
    <row r="32" spans="1:26" ht="16.5" customHeight="1" x14ac:dyDescent="0.15">
      <c r="A32" s="22"/>
      <c r="B32" s="37"/>
      <c r="C32" s="37"/>
      <c r="D32" s="41"/>
      <c r="E32" s="99"/>
      <c r="F32" s="71"/>
      <c r="G32" s="71"/>
      <c r="H32" s="71"/>
      <c r="I32" s="71"/>
      <c r="J32" s="71"/>
      <c r="K32" s="71"/>
      <c r="L32" s="71"/>
      <c r="M32" s="71"/>
      <c r="N32" s="62"/>
      <c r="O32" s="22"/>
      <c r="P32" s="83"/>
      <c r="Q32" s="90"/>
      <c r="R32" s="22"/>
      <c r="S32" s="22"/>
      <c r="T32" s="22"/>
      <c r="U32" s="22"/>
      <c r="V32" s="22"/>
      <c r="W32" s="22"/>
      <c r="X32" s="22"/>
      <c r="Y32" s="22"/>
      <c r="Z32" s="22"/>
    </row>
    <row r="33" spans="1:26" ht="16.5" customHeight="1" x14ac:dyDescent="0.15">
      <c r="A33" s="22"/>
      <c r="B33" s="37"/>
      <c r="C33" s="37"/>
      <c r="D33" s="41"/>
      <c r="E33" s="99"/>
      <c r="F33" s="71"/>
      <c r="G33" s="71"/>
      <c r="H33" s="71"/>
      <c r="I33" s="71"/>
      <c r="J33" s="71"/>
      <c r="K33" s="71"/>
      <c r="L33" s="71"/>
      <c r="M33" s="71"/>
      <c r="N33" s="62"/>
      <c r="O33" s="22"/>
      <c r="P33" s="64"/>
      <c r="Q33" s="79"/>
      <c r="R33" s="22"/>
      <c r="S33" s="22"/>
      <c r="T33" s="22"/>
      <c r="U33" s="22"/>
      <c r="V33" s="22"/>
      <c r="W33" s="22"/>
      <c r="X33" s="22"/>
      <c r="Y33" s="22"/>
      <c r="Z33" s="22"/>
    </row>
    <row r="34" spans="1:26" ht="16.5" customHeight="1" x14ac:dyDescent="0.15">
      <c r="A34" s="22"/>
      <c r="B34" s="22"/>
      <c r="C34" s="22"/>
      <c r="D34" s="22"/>
      <c r="E34" s="22"/>
      <c r="F34" s="22"/>
      <c r="G34" s="22"/>
      <c r="H34" s="22"/>
      <c r="I34" s="22"/>
      <c r="J34" s="22"/>
      <c r="K34" s="22"/>
      <c r="L34" s="22"/>
      <c r="M34" s="22"/>
      <c r="N34" s="22"/>
      <c r="O34" s="22"/>
      <c r="P34" s="22" t="s">
        <v>270</v>
      </c>
      <c r="Q34" s="22"/>
      <c r="R34" s="22"/>
      <c r="S34" s="22"/>
      <c r="T34" s="22"/>
      <c r="U34" s="22"/>
      <c r="V34" s="22"/>
      <c r="W34" s="22"/>
      <c r="X34" s="22"/>
      <c r="Y34" s="22"/>
      <c r="Z34" s="22"/>
    </row>
    <row r="35" spans="1:26" ht="16.5" customHeight="1" x14ac:dyDescent="0.15">
      <c r="A35" s="22"/>
      <c r="B35" s="22"/>
      <c r="C35" s="22"/>
      <c r="D35" s="22"/>
      <c r="E35" s="22"/>
      <c r="F35" s="22"/>
      <c r="G35" s="22"/>
      <c r="H35" s="22"/>
      <c r="I35" s="22"/>
      <c r="J35" s="22"/>
      <c r="K35" s="22"/>
      <c r="L35" s="22"/>
      <c r="M35" s="22"/>
      <c r="N35" s="24"/>
      <c r="O35" s="24"/>
      <c r="P35" s="22"/>
      <c r="Q35" s="22"/>
      <c r="R35" s="22"/>
      <c r="S35" s="22"/>
      <c r="T35" s="22"/>
      <c r="U35" s="22"/>
      <c r="V35" s="22"/>
      <c r="W35" s="22"/>
      <c r="X35" s="22"/>
      <c r="Y35" s="22"/>
      <c r="Z35" s="22"/>
    </row>
    <row r="36" spans="1:26" ht="16.5" customHeight="1" x14ac:dyDescent="0.15">
      <c r="A36" s="22"/>
      <c r="B36" s="104" t="s">
        <v>288</v>
      </c>
      <c r="C36" s="79"/>
      <c r="D36" s="79"/>
      <c r="E36" s="79"/>
      <c r="F36" s="79"/>
      <c r="G36" s="79"/>
      <c r="H36" s="79"/>
      <c r="I36" s="79"/>
      <c r="J36" s="79"/>
      <c r="K36" s="79"/>
      <c r="L36" s="79"/>
      <c r="M36" s="79"/>
      <c r="N36" s="79"/>
      <c r="O36" s="79"/>
      <c r="P36" s="25"/>
      <c r="Q36" s="25"/>
      <c r="R36" s="22"/>
      <c r="S36" s="22"/>
      <c r="T36" s="22"/>
      <c r="U36" s="22"/>
      <c r="V36" s="22"/>
      <c r="W36" s="22"/>
      <c r="X36" s="22"/>
      <c r="Y36" s="22"/>
      <c r="Z36" s="22"/>
    </row>
    <row r="37" spans="1:26" ht="16.5" customHeight="1" x14ac:dyDescent="0.15">
      <c r="A37" s="22"/>
      <c r="B37" s="26" t="s">
        <v>172</v>
      </c>
      <c r="C37" s="26" t="s">
        <v>175</v>
      </c>
      <c r="D37" s="26" t="s">
        <v>13</v>
      </c>
      <c r="E37" s="26" t="s">
        <v>176</v>
      </c>
      <c r="F37" s="26" t="s">
        <v>177</v>
      </c>
      <c r="G37" s="26" t="s">
        <v>178</v>
      </c>
      <c r="H37" s="26" t="s">
        <v>179</v>
      </c>
      <c r="I37" s="26" t="s">
        <v>180</v>
      </c>
      <c r="J37" s="26" t="s">
        <v>181</v>
      </c>
      <c r="K37" s="26" t="s">
        <v>182</v>
      </c>
      <c r="L37" s="26" t="s">
        <v>183</v>
      </c>
      <c r="M37" s="26" t="s">
        <v>184</v>
      </c>
      <c r="N37" s="26" t="s">
        <v>185</v>
      </c>
      <c r="O37" s="26" t="s">
        <v>187</v>
      </c>
      <c r="P37" s="108" t="s">
        <v>189</v>
      </c>
      <c r="Q37" s="108" t="s">
        <v>190</v>
      </c>
      <c r="R37" s="22"/>
      <c r="S37" s="22"/>
      <c r="T37" s="22"/>
      <c r="U37" s="22"/>
      <c r="V37" s="22"/>
      <c r="W37" s="22"/>
      <c r="X37" s="22"/>
      <c r="Y37" s="22"/>
      <c r="Z37" s="22"/>
    </row>
    <row r="38" spans="1:26" ht="16.5" customHeight="1" x14ac:dyDescent="0.15">
      <c r="A38" s="22"/>
      <c r="B38" s="37" t="s">
        <v>272</v>
      </c>
      <c r="C38" s="37">
        <v>1011</v>
      </c>
      <c r="D38" s="37" t="s">
        <v>289</v>
      </c>
      <c r="E38" s="37" t="s">
        <v>278</v>
      </c>
      <c r="F38" s="37">
        <v>50</v>
      </c>
      <c r="G38" s="37">
        <v>99</v>
      </c>
      <c r="H38" s="37">
        <v>6065</v>
      </c>
      <c r="I38" s="37"/>
      <c r="J38" s="37">
        <v>5235</v>
      </c>
      <c r="K38" s="37">
        <v>99</v>
      </c>
      <c r="L38" s="37">
        <v>3043</v>
      </c>
      <c r="M38" s="37"/>
      <c r="N38" s="37">
        <v>99</v>
      </c>
      <c r="O38" s="105">
        <v>28979</v>
      </c>
      <c r="P38" s="109" t="s">
        <v>290</v>
      </c>
      <c r="Q38" s="109" t="s">
        <v>291</v>
      </c>
      <c r="R38" s="22"/>
      <c r="S38" s="22"/>
      <c r="T38" s="22"/>
      <c r="U38" s="22"/>
      <c r="V38" s="22"/>
      <c r="W38" s="22"/>
      <c r="X38" s="22"/>
      <c r="Y38" s="22"/>
      <c r="Z38" s="22"/>
    </row>
    <row r="39" spans="1:26" ht="16.5" customHeight="1" x14ac:dyDescent="0.15">
      <c r="A39" s="22"/>
      <c r="B39" s="37" t="s">
        <v>272</v>
      </c>
      <c r="C39" s="37">
        <v>1223</v>
      </c>
      <c r="D39" s="37" t="s">
        <v>277</v>
      </c>
      <c r="E39" s="37" t="s">
        <v>278</v>
      </c>
      <c r="F39" s="37">
        <v>50</v>
      </c>
      <c r="G39" s="37">
        <v>99</v>
      </c>
      <c r="H39" s="37">
        <v>6049</v>
      </c>
      <c r="I39" s="37"/>
      <c r="J39" s="37">
        <v>4086</v>
      </c>
      <c r="K39" s="37"/>
      <c r="L39" s="37">
        <v>4205</v>
      </c>
      <c r="M39" s="37">
        <v>99</v>
      </c>
      <c r="N39" s="37">
        <v>99</v>
      </c>
      <c r="O39" s="106"/>
      <c r="P39" s="109" t="s">
        <v>292</v>
      </c>
      <c r="Q39" s="109" t="s">
        <v>293</v>
      </c>
      <c r="R39" s="22"/>
      <c r="S39" s="22"/>
      <c r="T39" s="22"/>
      <c r="U39" s="22"/>
      <c r="V39" s="22"/>
      <c r="W39" s="22"/>
      <c r="X39" s="22"/>
      <c r="Y39" s="22"/>
      <c r="Z39" s="22"/>
    </row>
    <row r="40" spans="1:26" ht="16.5" customHeight="1" x14ac:dyDescent="0.15">
      <c r="A40" s="22"/>
      <c r="B40" s="37" t="s">
        <v>272</v>
      </c>
      <c r="C40" s="37">
        <v>801</v>
      </c>
      <c r="D40" s="37" t="s">
        <v>294</v>
      </c>
      <c r="E40" s="37" t="s">
        <v>278</v>
      </c>
      <c r="F40" s="37">
        <v>50</v>
      </c>
      <c r="G40" s="37">
        <v>99</v>
      </c>
      <c r="H40" s="37">
        <v>10816</v>
      </c>
      <c r="I40" s="37">
        <v>99</v>
      </c>
      <c r="J40" s="37">
        <v>3346</v>
      </c>
      <c r="K40" s="37"/>
      <c r="L40" s="37">
        <v>2177</v>
      </c>
      <c r="M40" s="37"/>
      <c r="N40" s="37">
        <v>99</v>
      </c>
      <c r="O40" s="106"/>
      <c r="P40" s="109" t="s">
        <v>295</v>
      </c>
      <c r="Q40" s="109" t="s">
        <v>296</v>
      </c>
      <c r="R40" s="22"/>
      <c r="S40" s="22"/>
      <c r="T40" s="22"/>
      <c r="U40" s="22"/>
      <c r="V40" s="22"/>
      <c r="W40" s="22"/>
      <c r="X40" s="22"/>
      <c r="Y40" s="22"/>
      <c r="Z40" s="22"/>
    </row>
    <row r="41" spans="1:26" ht="16.5" customHeight="1" x14ac:dyDescent="0.15">
      <c r="A41" s="22"/>
      <c r="B41" s="37" t="s">
        <v>272</v>
      </c>
      <c r="C41" s="37">
        <v>1223</v>
      </c>
      <c r="D41" s="37" t="s">
        <v>277</v>
      </c>
      <c r="E41" s="37" t="s">
        <v>278</v>
      </c>
      <c r="F41" s="37">
        <v>50</v>
      </c>
      <c r="G41" s="37">
        <v>99</v>
      </c>
      <c r="H41" s="37">
        <v>6049</v>
      </c>
      <c r="I41" s="37"/>
      <c r="J41" s="37">
        <v>4086</v>
      </c>
      <c r="K41" s="37"/>
      <c r="L41" s="37">
        <v>4205</v>
      </c>
      <c r="M41" s="37">
        <v>99</v>
      </c>
      <c r="N41" s="37">
        <v>99</v>
      </c>
      <c r="O41" s="107"/>
      <c r="P41" s="109" t="s">
        <v>292</v>
      </c>
      <c r="Q41" s="109" t="s">
        <v>293</v>
      </c>
      <c r="R41" s="22"/>
      <c r="S41" s="22"/>
      <c r="T41" s="22"/>
      <c r="U41" s="22"/>
      <c r="V41" s="22"/>
      <c r="W41" s="22"/>
      <c r="X41" s="22"/>
      <c r="Y41" s="22"/>
      <c r="Z41" s="22"/>
    </row>
    <row r="42" spans="1:26" ht="16.5" customHeight="1" x14ac:dyDescent="0.15">
      <c r="A42" s="22"/>
      <c r="B42" s="22"/>
      <c r="C42" s="29"/>
      <c r="D42" s="29"/>
      <c r="E42" s="30" t="s">
        <v>195</v>
      </c>
      <c r="F42" s="30">
        <f>SUM(F38:F41)</f>
        <v>200</v>
      </c>
      <c r="G42" s="22"/>
      <c r="H42" s="22"/>
      <c r="I42" s="22"/>
      <c r="J42" s="22"/>
      <c r="K42" s="22"/>
      <c r="L42" s="22"/>
      <c r="M42" s="22"/>
      <c r="N42" s="22"/>
      <c r="O42" s="22"/>
      <c r="P42" s="22"/>
      <c r="Q42" s="22"/>
      <c r="R42" s="22"/>
      <c r="S42" s="22"/>
      <c r="T42" s="22"/>
      <c r="U42" s="22"/>
      <c r="V42" s="22"/>
      <c r="W42" s="22"/>
      <c r="X42" s="22"/>
      <c r="Y42" s="22"/>
      <c r="Z42" s="22"/>
    </row>
    <row r="43" spans="1:26" ht="16.5" customHeight="1" x14ac:dyDescent="0.15">
      <c r="A43" s="22"/>
      <c r="B43" s="22"/>
      <c r="C43" s="29"/>
      <c r="D43" s="29"/>
      <c r="E43" s="22"/>
      <c r="F43" s="22"/>
      <c r="G43" s="22"/>
      <c r="H43" s="22"/>
      <c r="I43" s="22"/>
      <c r="J43" s="22"/>
      <c r="K43" s="22"/>
      <c r="L43" s="22"/>
      <c r="M43" s="22"/>
      <c r="N43" s="22"/>
      <c r="O43" s="22"/>
      <c r="P43" s="22"/>
      <c r="Q43" s="22"/>
      <c r="R43" s="22"/>
      <c r="S43" s="22"/>
      <c r="T43" s="22"/>
      <c r="U43" s="22"/>
      <c r="V43" s="22"/>
      <c r="W43" s="22"/>
      <c r="X43" s="22"/>
      <c r="Y43" s="22"/>
      <c r="Z43" s="22"/>
    </row>
    <row r="44" spans="1:26" ht="16.5" customHeight="1" x14ac:dyDescent="0.15">
      <c r="A44" s="22"/>
      <c r="B44" s="25" t="s">
        <v>197</v>
      </c>
      <c r="C44" s="25"/>
      <c r="D44" s="25"/>
      <c r="E44" s="25" t="s">
        <v>198</v>
      </c>
      <c r="F44" s="25"/>
      <c r="G44" s="25"/>
      <c r="H44" s="25"/>
      <c r="I44" s="25"/>
      <c r="J44" s="25"/>
      <c r="K44" s="25"/>
      <c r="L44" s="25"/>
      <c r="M44" s="25"/>
      <c r="N44" s="25"/>
      <c r="O44" s="22"/>
      <c r="P44" s="25" t="s">
        <v>199</v>
      </c>
      <c r="Q44" s="25"/>
      <c r="R44" s="22"/>
      <c r="S44" s="22"/>
      <c r="T44" s="22"/>
      <c r="U44" s="22"/>
      <c r="V44" s="22"/>
      <c r="W44" s="22"/>
      <c r="X44" s="22"/>
      <c r="Y44" s="22"/>
      <c r="Z44" s="22"/>
    </row>
    <row r="45" spans="1:26" ht="16.5" customHeight="1" x14ac:dyDescent="0.15">
      <c r="A45" s="22"/>
      <c r="B45" s="34" t="s">
        <v>200</v>
      </c>
      <c r="C45" s="34" t="s">
        <v>204</v>
      </c>
      <c r="D45" s="35"/>
      <c r="E45" s="102" t="s">
        <v>205</v>
      </c>
      <c r="F45" s="71"/>
      <c r="G45" s="71"/>
      <c r="H45" s="71"/>
      <c r="I45" s="71"/>
      <c r="J45" s="71"/>
      <c r="K45" s="71"/>
      <c r="L45" s="71"/>
      <c r="M45" s="71"/>
      <c r="N45" s="62"/>
      <c r="O45" s="22"/>
      <c r="P45" s="103" t="s">
        <v>297</v>
      </c>
      <c r="Q45" s="88"/>
      <c r="R45" s="22"/>
      <c r="S45" s="22"/>
      <c r="T45" s="22"/>
      <c r="U45" s="22"/>
      <c r="V45" s="22"/>
      <c r="W45" s="22"/>
      <c r="X45" s="22"/>
      <c r="Y45" s="22"/>
      <c r="Z45" s="22"/>
    </row>
    <row r="46" spans="1:26" ht="16.5" customHeight="1" x14ac:dyDescent="0.15">
      <c r="A46" s="22"/>
      <c r="B46" s="37">
        <v>1</v>
      </c>
      <c r="C46" s="37">
        <v>0</v>
      </c>
      <c r="D46" s="41"/>
      <c r="E46" s="99"/>
      <c r="F46" s="71"/>
      <c r="G46" s="71"/>
      <c r="H46" s="71"/>
      <c r="I46" s="71"/>
      <c r="J46" s="71"/>
      <c r="K46" s="71"/>
      <c r="L46" s="71"/>
      <c r="M46" s="71"/>
      <c r="N46" s="62"/>
      <c r="O46" s="22"/>
      <c r="P46" s="83"/>
      <c r="Q46" s="90"/>
      <c r="R46" s="22"/>
      <c r="S46" s="22"/>
      <c r="T46" s="22"/>
      <c r="U46" s="22"/>
      <c r="V46" s="22"/>
      <c r="W46" s="22"/>
      <c r="X46" s="22"/>
      <c r="Y46" s="22"/>
      <c r="Z46" s="22"/>
    </row>
    <row r="47" spans="1:26" ht="16.5" customHeight="1" x14ac:dyDescent="0.15">
      <c r="A47" s="22"/>
      <c r="B47" s="37">
        <v>2</v>
      </c>
      <c r="C47" s="37">
        <v>0</v>
      </c>
      <c r="D47" s="41"/>
      <c r="E47" s="99"/>
      <c r="F47" s="71"/>
      <c r="G47" s="71"/>
      <c r="H47" s="71"/>
      <c r="I47" s="71"/>
      <c r="J47" s="71"/>
      <c r="K47" s="71"/>
      <c r="L47" s="71"/>
      <c r="M47" s="71"/>
      <c r="N47" s="62"/>
      <c r="O47" s="22"/>
      <c r="P47" s="83"/>
      <c r="Q47" s="90"/>
      <c r="R47" s="22"/>
      <c r="S47" s="22"/>
      <c r="T47" s="22"/>
      <c r="U47" s="22"/>
      <c r="V47" s="22"/>
      <c r="W47" s="22"/>
      <c r="X47" s="22"/>
      <c r="Y47" s="22"/>
      <c r="Z47" s="22"/>
    </row>
    <row r="48" spans="1:26" ht="16.5" customHeight="1" x14ac:dyDescent="0.15">
      <c r="A48" s="22"/>
      <c r="B48" s="37">
        <v>3</v>
      </c>
      <c r="C48" s="37">
        <v>0</v>
      </c>
      <c r="D48" s="41"/>
      <c r="E48" s="99"/>
      <c r="F48" s="71"/>
      <c r="G48" s="71"/>
      <c r="H48" s="71"/>
      <c r="I48" s="71"/>
      <c r="J48" s="71"/>
      <c r="K48" s="71"/>
      <c r="L48" s="71"/>
      <c r="M48" s="71"/>
      <c r="N48" s="62"/>
      <c r="O48" s="22"/>
      <c r="P48" s="83"/>
      <c r="Q48" s="90"/>
      <c r="R48" s="22"/>
      <c r="S48" s="22"/>
      <c r="T48" s="22"/>
      <c r="U48" s="22"/>
      <c r="V48" s="22"/>
      <c r="W48" s="22"/>
      <c r="X48" s="22"/>
      <c r="Y48" s="22"/>
      <c r="Z48" s="22"/>
    </row>
    <row r="49" spans="1:26" ht="16.5" customHeight="1" x14ac:dyDescent="0.15">
      <c r="A49" s="22"/>
      <c r="B49" s="37">
        <v>4</v>
      </c>
      <c r="C49" s="37">
        <v>0</v>
      </c>
      <c r="D49" s="41"/>
      <c r="E49" s="99"/>
      <c r="F49" s="71"/>
      <c r="G49" s="71"/>
      <c r="H49" s="71"/>
      <c r="I49" s="71"/>
      <c r="J49" s="71"/>
      <c r="K49" s="71"/>
      <c r="L49" s="71"/>
      <c r="M49" s="71"/>
      <c r="N49" s="62"/>
      <c r="O49" s="22"/>
      <c r="P49" s="83"/>
      <c r="Q49" s="90"/>
      <c r="R49" s="22"/>
      <c r="S49" s="22"/>
      <c r="T49" s="22"/>
      <c r="U49" s="22"/>
      <c r="V49" s="22"/>
      <c r="W49" s="22"/>
      <c r="X49" s="22"/>
      <c r="Y49" s="22"/>
      <c r="Z49" s="22"/>
    </row>
    <row r="50" spans="1:26" ht="16.5" customHeight="1" x14ac:dyDescent="0.15">
      <c r="A50" s="22"/>
      <c r="B50" s="37" t="s">
        <v>211</v>
      </c>
      <c r="C50" s="37" t="s">
        <v>211</v>
      </c>
      <c r="D50" s="41"/>
      <c r="E50" s="99"/>
      <c r="F50" s="71"/>
      <c r="G50" s="71"/>
      <c r="H50" s="71"/>
      <c r="I50" s="71"/>
      <c r="J50" s="71"/>
      <c r="K50" s="71"/>
      <c r="L50" s="71"/>
      <c r="M50" s="71"/>
      <c r="N50" s="62"/>
      <c r="O50" s="22"/>
      <c r="P50" s="64"/>
      <c r="Q50" s="79"/>
      <c r="R50" s="22"/>
      <c r="S50" s="22"/>
      <c r="T50" s="22"/>
      <c r="U50" s="22"/>
      <c r="V50" s="22"/>
      <c r="W50" s="22"/>
      <c r="X50" s="22"/>
      <c r="Y50" s="22"/>
      <c r="Z50" s="22"/>
    </row>
    <row r="51" spans="1:26" ht="16.5" customHeight="1" x14ac:dyDescent="0.15">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21" customHeight="1" x14ac:dyDescent="0.15">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21" customHeight="1" x14ac:dyDescent="0.15">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21" customHeight="1" x14ac:dyDescent="0.15">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21" customHeight="1" x14ac:dyDescent="0.1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21" customHeight="1" x14ac:dyDescent="0.15">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21" customHeight="1" x14ac:dyDescent="0.15">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21" customHeight="1" x14ac:dyDescent="0.15">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21" customHeight="1" x14ac:dyDescent="0.15">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21" customHeight="1" x14ac:dyDescent="0.15">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21" customHeight="1" x14ac:dyDescent="0.15">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21" customHeight="1" x14ac:dyDescent="0.15">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21" customHeight="1" x14ac:dyDescent="0.15">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21" customHeight="1" x14ac:dyDescent="0.15">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21" customHeight="1" x14ac:dyDescent="0.1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21" customHeight="1" x14ac:dyDescent="0.15">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21" customHeight="1" x14ac:dyDescent="0.15">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21" customHeight="1" x14ac:dyDescent="0.15">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21" customHeight="1" x14ac:dyDescent="0.15">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21" customHeight="1" x14ac:dyDescent="0.15">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21" customHeight="1" x14ac:dyDescent="0.15">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21" customHeight="1" x14ac:dyDescent="0.15">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21" customHeight="1" x14ac:dyDescent="0.15">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21" customHeight="1" x14ac:dyDescent="0.15">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21" customHeight="1" x14ac:dyDescent="0.1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21" customHeight="1" x14ac:dyDescent="0.15">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21" customHeight="1" x14ac:dyDescent="0.15">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21" customHeight="1" x14ac:dyDescent="0.15">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21" customHeight="1" x14ac:dyDescent="0.15">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21" customHeight="1" x14ac:dyDescent="0.15">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21" customHeight="1" x14ac:dyDescent="0.15">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21" customHeight="1" x14ac:dyDescent="0.15">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21" customHeight="1" x14ac:dyDescent="0.15">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21" customHeight="1" x14ac:dyDescent="0.15">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21" customHeight="1" x14ac:dyDescent="0.1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21" customHeight="1" x14ac:dyDescent="0.15">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21" customHeight="1" x14ac:dyDescent="0.15">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21" customHeight="1" x14ac:dyDescent="0.15">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21" customHeight="1" x14ac:dyDescent="0.15">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21" customHeight="1" x14ac:dyDescent="0.15">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21" customHeight="1" x14ac:dyDescent="0.15">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21" customHeight="1" x14ac:dyDescent="0.15">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21" customHeight="1" x14ac:dyDescent="0.15">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21" customHeight="1" x14ac:dyDescent="0.15">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21" customHeight="1" x14ac:dyDescent="0.1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21" customHeight="1" x14ac:dyDescent="0.15">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21" customHeight="1" x14ac:dyDescent="0.15">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21" customHeight="1" x14ac:dyDescent="0.15">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21" customHeight="1" x14ac:dyDescent="0.15">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21" customHeight="1" x14ac:dyDescent="0.15">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21" customHeight="1" x14ac:dyDescent="0.15">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21" customHeight="1" x14ac:dyDescent="0.15">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21" customHeight="1" x14ac:dyDescent="0.15">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21" customHeight="1" x14ac:dyDescent="0.15">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21" customHeight="1" x14ac:dyDescent="0.1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21" customHeight="1" x14ac:dyDescent="0.15">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21" customHeight="1" x14ac:dyDescent="0.15">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21" customHeight="1" x14ac:dyDescent="0.15">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21" customHeight="1" x14ac:dyDescent="0.15">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21" customHeight="1" x14ac:dyDescent="0.1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21" customHeight="1" x14ac:dyDescent="0.15">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21" customHeight="1" x14ac:dyDescent="0.15">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21" customHeight="1" x14ac:dyDescent="0.15">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21" customHeight="1" x14ac:dyDescent="0.15">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21" customHeight="1" x14ac:dyDescent="0.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21" customHeight="1" x14ac:dyDescent="0.15">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21" customHeight="1" x14ac:dyDescent="0.15">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21" customHeight="1" x14ac:dyDescent="0.15">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21" customHeight="1" x14ac:dyDescent="0.15">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21" customHeight="1" x14ac:dyDescent="0.15">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21" customHeight="1" x14ac:dyDescent="0.15">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21" customHeight="1" x14ac:dyDescent="0.15">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21" customHeight="1" x14ac:dyDescent="0.15">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21" customHeight="1" x14ac:dyDescent="0.15">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21" customHeight="1" x14ac:dyDescent="0.1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21" customHeight="1" x14ac:dyDescent="0.15">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21" customHeight="1" x14ac:dyDescent="0.15">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21" customHeight="1" x14ac:dyDescent="0.15">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21" customHeight="1" x14ac:dyDescent="0.15">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21" customHeight="1" x14ac:dyDescent="0.15">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21" customHeight="1" x14ac:dyDescent="0.15">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21" customHeight="1" x14ac:dyDescent="0.15">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21" customHeight="1" x14ac:dyDescent="0.15">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21" customHeight="1" x14ac:dyDescent="0.15">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21" customHeight="1" x14ac:dyDescent="0.1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21" customHeight="1" x14ac:dyDescent="0.15">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21" customHeight="1" x14ac:dyDescent="0.15">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21" customHeight="1" x14ac:dyDescent="0.15">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21" customHeight="1" x14ac:dyDescent="0.15">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21" customHeight="1" x14ac:dyDescent="0.15">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21" customHeight="1" x14ac:dyDescent="0.15">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21" customHeight="1" x14ac:dyDescent="0.15">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21" customHeight="1" x14ac:dyDescent="0.15">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21" customHeight="1" x14ac:dyDescent="0.15">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21" customHeight="1" x14ac:dyDescent="0.1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21" customHeight="1" x14ac:dyDescent="0.15">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21" customHeight="1" x14ac:dyDescent="0.15">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21" customHeight="1" x14ac:dyDescent="0.15">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21" customHeight="1" x14ac:dyDescent="0.15">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21" customHeight="1" x14ac:dyDescent="0.15">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6.5" customHeight="1" x14ac:dyDescent="0.15">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6.5" customHeight="1" x14ac:dyDescent="0.15">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6.5" customHeight="1" x14ac:dyDescent="0.15">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6.5" customHeight="1" x14ac:dyDescent="0.15">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6.5" customHeight="1" x14ac:dyDescent="0.1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6.5" customHeight="1" x14ac:dyDescent="0.15">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6.5" customHeight="1" x14ac:dyDescent="0.15">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6.5" customHeight="1" x14ac:dyDescent="0.15">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6.5" customHeight="1" x14ac:dyDescent="0.15">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6.5" customHeight="1" x14ac:dyDescent="0.15">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6.5" customHeight="1" x14ac:dyDescent="0.15">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6.5" customHeight="1" x14ac:dyDescent="0.15">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6.5" customHeight="1" x14ac:dyDescent="0.15">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6.5" customHeight="1" x14ac:dyDescent="0.15">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6.5" customHeight="1" x14ac:dyDescent="0.1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6.5" customHeight="1" x14ac:dyDescent="0.15">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6.5" customHeight="1" x14ac:dyDescent="0.15">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6.5" customHeight="1" x14ac:dyDescent="0.15">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6.5" customHeight="1" x14ac:dyDescent="0.15">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6.5" customHeight="1" x14ac:dyDescent="0.15">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6.5" customHeight="1" x14ac:dyDescent="0.15">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6.5" customHeight="1" x14ac:dyDescent="0.15">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6.5" customHeight="1" x14ac:dyDescent="0.15">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6.5" customHeight="1" x14ac:dyDescent="0.15">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6.5" customHeight="1" x14ac:dyDescent="0.1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6.5" customHeight="1" x14ac:dyDescent="0.15">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6.5" customHeight="1" x14ac:dyDescent="0.15">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6.5" customHeight="1" x14ac:dyDescent="0.15">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6.5" customHeight="1" x14ac:dyDescent="0.15">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6.5" customHeight="1" x14ac:dyDescent="0.15">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6.5" customHeight="1" x14ac:dyDescent="0.15">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6.5" customHeight="1" x14ac:dyDescent="0.15">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6.5" customHeight="1" x14ac:dyDescent="0.15">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6.5" customHeight="1" x14ac:dyDescent="0.15">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6.5" customHeight="1" x14ac:dyDescent="0.1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6.5" customHeight="1" x14ac:dyDescent="0.15">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6.5" customHeight="1" x14ac:dyDescent="0.15">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6.5" customHeight="1" x14ac:dyDescent="0.15">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6.5" customHeight="1" x14ac:dyDescent="0.15">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6.5" customHeight="1" x14ac:dyDescent="0.15">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6.5" customHeight="1" x14ac:dyDescent="0.15">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6.5" customHeight="1" x14ac:dyDescent="0.15">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6.5" customHeight="1" x14ac:dyDescent="0.15">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6.5" customHeight="1" x14ac:dyDescent="0.15">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6.5" customHeight="1" x14ac:dyDescent="0.1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6.5" customHeight="1" x14ac:dyDescent="0.15">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6.5" customHeight="1" x14ac:dyDescent="0.15">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6.5" customHeight="1" x14ac:dyDescent="0.15">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6.5" customHeight="1" x14ac:dyDescent="0.15">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6.5" customHeight="1" x14ac:dyDescent="0.15">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6.5" customHeight="1" x14ac:dyDescent="0.15">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6.5" customHeight="1" x14ac:dyDescent="0.15">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6.5" customHeight="1" x14ac:dyDescent="0.15">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6.5" customHeight="1" x14ac:dyDescent="0.15">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6.5" customHeight="1" x14ac:dyDescent="0.1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6.5" customHeight="1" x14ac:dyDescent="0.15">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6.5" customHeight="1" x14ac:dyDescent="0.15">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6.5" customHeight="1" x14ac:dyDescent="0.15">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6.5" customHeight="1" x14ac:dyDescent="0.15">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6.5" customHeight="1" x14ac:dyDescent="0.15">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6.5" customHeight="1" x14ac:dyDescent="0.15">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6.5" customHeight="1" x14ac:dyDescent="0.15">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6.5" customHeight="1" x14ac:dyDescent="0.15">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6.5" customHeight="1" x14ac:dyDescent="0.15">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6.5" customHeight="1" x14ac:dyDescent="0.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6.5" customHeight="1" x14ac:dyDescent="0.15">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6.5" customHeight="1" x14ac:dyDescent="0.15">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6.5" customHeight="1" x14ac:dyDescent="0.15">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6.5" customHeight="1" x14ac:dyDescent="0.15">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6.5" customHeight="1" x14ac:dyDescent="0.15">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6.5" customHeight="1" x14ac:dyDescent="0.15">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6.5" customHeight="1" x14ac:dyDescent="0.15">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6.5" customHeight="1" x14ac:dyDescent="0.15">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6.5" customHeight="1" x14ac:dyDescent="0.15">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6.5" customHeight="1" x14ac:dyDescent="0.1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6.5" customHeight="1" x14ac:dyDescent="0.15">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6.5" customHeight="1" x14ac:dyDescent="0.15">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6.5" customHeight="1" x14ac:dyDescent="0.15">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6.5" customHeight="1" x14ac:dyDescent="0.15">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6.5" customHeight="1" x14ac:dyDescent="0.15">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6.5" customHeight="1" x14ac:dyDescent="0.15">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6.5" customHeight="1" x14ac:dyDescent="0.15">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6.5" customHeight="1" x14ac:dyDescent="0.15">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6.5" customHeight="1" x14ac:dyDescent="0.15">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6.5" customHeight="1" x14ac:dyDescent="0.1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6.5" customHeight="1" x14ac:dyDescent="0.15">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6.5" customHeight="1" x14ac:dyDescent="0.15">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6.5" customHeight="1" x14ac:dyDescent="0.15">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6.5" customHeight="1" x14ac:dyDescent="0.15">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6.5" customHeight="1" x14ac:dyDescent="0.15">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6.5" customHeight="1" x14ac:dyDescent="0.15">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6.5" customHeight="1" x14ac:dyDescent="0.15">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6.5" customHeight="1" x14ac:dyDescent="0.15">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6.5" customHeight="1" x14ac:dyDescent="0.15">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6.5" customHeight="1" x14ac:dyDescent="0.1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6.5" customHeight="1" x14ac:dyDescent="0.15">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6.5" customHeight="1" x14ac:dyDescent="0.15">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6.5" customHeight="1" x14ac:dyDescent="0.15">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6.5" customHeight="1" x14ac:dyDescent="0.15">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6.5" customHeight="1" x14ac:dyDescent="0.15">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6.5" customHeight="1" x14ac:dyDescent="0.15">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6.5" customHeight="1" x14ac:dyDescent="0.15">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6.5" customHeight="1" x14ac:dyDescent="0.15">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6.5" customHeight="1" x14ac:dyDescent="0.15">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6.5" customHeight="1" x14ac:dyDescent="0.1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6.5" customHeight="1" x14ac:dyDescent="0.15">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6.5" customHeight="1" x14ac:dyDescent="0.15">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6.5" customHeight="1" x14ac:dyDescent="0.15">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6.5" customHeight="1" x14ac:dyDescent="0.15">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6.5" customHeight="1" x14ac:dyDescent="0.15">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6.5" customHeight="1" x14ac:dyDescent="0.15">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6.5" customHeight="1" x14ac:dyDescent="0.15">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6.5" customHeight="1" x14ac:dyDescent="0.15">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6.5" customHeight="1" x14ac:dyDescent="0.15">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6.5" customHeight="1" x14ac:dyDescent="0.1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6.5" customHeight="1" x14ac:dyDescent="0.15">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6.5" customHeight="1" x14ac:dyDescent="0.15">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6.5" customHeight="1" x14ac:dyDescent="0.15">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6.5" customHeight="1" x14ac:dyDescent="0.15">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6.5" customHeight="1" x14ac:dyDescent="0.15">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6.5" customHeight="1" x14ac:dyDescent="0.15">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6.5" customHeight="1" x14ac:dyDescent="0.15">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6.5" customHeight="1" x14ac:dyDescent="0.15">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6.5" customHeight="1" x14ac:dyDescent="0.15">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6.5" customHeight="1" x14ac:dyDescent="0.1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6.5" customHeight="1" x14ac:dyDescent="0.15">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6.5" customHeight="1" x14ac:dyDescent="0.15">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6.5" customHeight="1" x14ac:dyDescent="0.15">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6.5" customHeight="1" x14ac:dyDescent="0.15">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6.5" customHeight="1" x14ac:dyDescent="0.15">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6.5" customHeight="1" x14ac:dyDescent="0.15">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6.5" customHeight="1" x14ac:dyDescent="0.15">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6.5" customHeight="1" x14ac:dyDescent="0.15">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6.5" customHeight="1" x14ac:dyDescent="0.15">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6.5" customHeight="1" x14ac:dyDescent="0.1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6.5" customHeight="1" x14ac:dyDescent="0.15">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6.5" customHeight="1" x14ac:dyDescent="0.15">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6.5" customHeight="1" x14ac:dyDescent="0.15">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6.5" customHeight="1" x14ac:dyDescent="0.15">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6.5" customHeight="1" x14ac:dyDescent="0.15">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6.5" customHeight="1" x14ac:dyDescent="0.15">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6.5" customHeight="1" x14ac:dyDescent="0.15">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6.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6.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6.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6.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6.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6.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6.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6.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6.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6.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6.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6.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6.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6.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6.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6.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6.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6.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6.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6.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6.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6.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6.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6.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6.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6.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6.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6.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6.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6.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6.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6.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6.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6.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6.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6.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6.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6.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6.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6.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6.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6.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6.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6.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6.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6.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6.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6.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6.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6.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6.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6.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6.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6.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6.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6.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6.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6.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6.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6.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6.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6.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6.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6.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6.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6.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6.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6.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6.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6.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6.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6.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6.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6.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6.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6.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6.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6.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6.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6.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6.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6.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6.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6.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6.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6.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6.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6.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6.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6.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6.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6.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6.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6.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6.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6.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6.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6.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6.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6.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6.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6.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6.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6.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6.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6.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6.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6.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6.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6.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6.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6.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6.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6.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6.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6.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6.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6.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6.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6.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6.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6.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6.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6.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6.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6.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6.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6.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6.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6.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6.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6.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6.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6.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6.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6.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6.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6.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6.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6.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6.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6.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6.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6.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6.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6.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6.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6.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6.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6.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6.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6.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6.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6.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6.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6.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6.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6.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6.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6.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6.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6.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6.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6.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6.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6.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6.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6.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6.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6.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6.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6.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6.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6.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6.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6.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6.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6.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6.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6.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6.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6.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6.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6.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6.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6.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6.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6.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6.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6.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6.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6.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6.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6.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6.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6.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6.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6.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6.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6.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6.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6.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6.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6.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6.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6.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6.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6.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6.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6.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6.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6.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6.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6.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6.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6.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6.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6.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6.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6.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6.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6.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6.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6.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6.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6.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6.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6.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6.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6.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6.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6.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6.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6.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6.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6.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6.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6.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6.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6.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6.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6.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6.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6.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6.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6.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6.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6.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6.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6.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6.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6.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6.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6.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6.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6.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6.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6.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6.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6.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6.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6.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6.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6.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6.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6.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6.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6.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6.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6.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6.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6.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6.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6.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6.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6.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6.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6.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6.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6.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6.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6.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6.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6.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6.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6.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6.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6.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6.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6.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6.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6.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6.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6.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6.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6.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6.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6.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6.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6.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6.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6.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6.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6.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6.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6.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6.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6.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6.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6.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6.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6.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6.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6.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6.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6.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6.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6.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6.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6.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6.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6.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6.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6.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6.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6.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6.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6.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6.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6.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6.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6.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6.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6.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6.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6.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6.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6.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6.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6.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6.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6.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6.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6.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6.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6.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6.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6.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6.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6.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6.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6.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6.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6.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6.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6.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6.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6.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6.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6.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6.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6.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6.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6.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6.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6.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6.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6.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6.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6.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6.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6.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6.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6.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6.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6.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6.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6.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6.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6.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6.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6.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6.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6.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6.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6.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6.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6.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6.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6.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6.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6.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6.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6.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6.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6.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6.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6.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6.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6.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6.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6.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6.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6.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6.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6.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6.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6.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6.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6.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6.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6.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6.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6.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6.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6.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6.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6.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6.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6.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6.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6.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6.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6.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6.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6.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6.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6.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6.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6.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6.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6.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6.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6.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6.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6.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6.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6.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6.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6.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6.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6.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6.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6.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6.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6.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6.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6.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6.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6.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6.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6.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6.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6.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6.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6.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6.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6.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6.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6.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6.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6.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6.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6.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6.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6.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6.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6.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6.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6.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6.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6.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6.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6.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6.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6.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6.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6.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6.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6.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6.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6.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6.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6.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6.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6.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6.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6.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6.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6.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6.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6.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6.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6.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6.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6.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6.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6.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6.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6.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6.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6.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6.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6.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6.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6.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6.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6.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6.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6.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6.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6.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6.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6.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6.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6.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6.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6.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6.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6.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6.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6.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6.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6.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6.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6.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6.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6.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6.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6.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6.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6.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6.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6.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6.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6.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6.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6.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6.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6.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6.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6.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6.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6.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6.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6.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6.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6.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6.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6.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6.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6.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6.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6.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6.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6.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6.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6.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6.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6.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6.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6.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6.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6.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6.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6.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6.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6.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6.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6.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6.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6.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6.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6.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6.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6.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6.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6.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6.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6.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6.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6.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6.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6.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6.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6.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6.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6.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6.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6.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6.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6.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6.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6.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6.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6.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6.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6.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6.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6.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6.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6.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6.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6.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6.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6.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6.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6.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6.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6.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6.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6.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6.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6.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6.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6.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6.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6.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6.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6.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6.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6.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6.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6.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6.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6.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6.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6.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6.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6.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6.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6.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6.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6.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6.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6.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6.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6.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6.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6.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6.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6.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6.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6.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6.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6.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6.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6.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6.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6.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6.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6.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6.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6.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6.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6.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6.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6.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6.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6.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6.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6.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6.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6.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6.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6.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6.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6.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6.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6.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6.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6.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6.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6.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6.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6.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6.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6.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6.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6.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6.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6.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6.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6.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6.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6.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6.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6.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6.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6.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6.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sheetData>
  <mergeCells count="27">
    <mergeCell ref="E11:N11"/>
    <mergeCell ref="E12:N12"/>
    <mergeCell ref="E16:N16"/>
    <mergeCell ref="E15:N15"/>
    <mergeCell ref="B2:O2"/>
    <mergeCell ref="B19:O19"/>
    <mergeCell ref="E48:N48"/>
    <mergeCell ref="E49:N49"/>
    <mergeCell ref="E45:N45"/>
    <mergeCell ref="E46:N46"/>
    <mergeCell ref="E33:N33"/>
    <mergeCell ref="E29:N29"/>
    <mergeCell ref="E30:N30"/>
    <mergeCell ref="E31:N31"/>
    <mergeCell ref="E32:N32"/>
    <mergeCell ref="E47:N47"/>
    <mergeCell ref="E50:N50"/>
    <mergeCell ref="E28:N28"/>
    <mergeCell ref="P45:Q50"/>
    <mergeCell ref="O38:O41"/>
    <mergeCell ref="O4:O7"/>
    <mergeCell ref="P11:Q16"/>
    <mergeCell ref="P28:Q33"/>
    <mergeCell ref="O21:O24"/>
    <mergeCell ref="B36:O36"/>
    <mergeCell ref="E14:N14"/>
    <mergeCell ref="E13:N13"/>
  </mergeCells>
  <phoneticPr fontId="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基礎設計</vt:lpstr>
      <vt:lpstr>対応可能ユニット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2016-12-19T12:16:41Z</dcterms:modified>
</cp:coreProperties>
</file>