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uchiyama/Downloads/"/>
    </mc:Choice>
  </mc:AlternateContent>
  <bookViews>
    <workbookView xWindow="5060" yWindow="1120" windowWidth="31980" windowHeight="170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2" i="3" l="1"/>
  <c r="E12" i="1"/>
  <c r="F59" i="5"/>
  <c r="F42" i="5"/>
  <c r="F25" i="5"/>
  <c r="F8" i="5"/>
  <c r="F8" i="4"/>
  <c r="O14" i="3"/>
  <c r="O13" i="3"/>
  <c r="C65" i="1"/>
  <c r="C64" i="1"/>
  <c r="C62" i="1"/>
  <c r="E19" i="1"/>
  <c r="E18" i="1"/>
  <c r="E17" i="1"/>
  <c r="E16" i="1"/>
  <c r="E15" i="1"/>
  <c r="E14" i="1"/>
  <c r="E13" i="1"/>
  <c r="E7" i="1"/>
  <c r="E6" i="1"/>
</calcChain>
</file>

<file path=xl/sharedStrings.xml><?xml version="1.0" encoding="utf-8"?>
<sst xmlns="http://schemas.openxmlformats.org/spreadsheetml/2006/main" count="484" uniqueCount="251">
  <si>
    <t>クエストの位置付け</t>
  </si>
  <si>
    <t>上級</t>
  </si>
  <si>
    <t>取得方法</t>
  </si>
  <si>
    <t>超級</t>
  </si>
  <si>
    <t>ウィザード</t>
  </si>
  <si>
    <t>超ウィザード</t>
  </si>
  <si>
    <t>ランキング</t>
  </si>
  <si>
    <t>クエスト基礎設計フォーマット</t>
  </si>
  <si>
    <t>特別クエスト</t>
  </si>
  <si>
    <t>ユニットID</t>
  </si>
  <si>
    <t>クエストの存在意義</t>
  </si>
  <si>
    <t>ユニット名</t>
  </si>
  <si>
    <t>想定1</t>
  </si>
  <si>
    <t>属性</t>
  </si>
  <si>
    <t>種族A</t>
  </si>
  <si>
    <t>想定2</t>
  </si>
  <si>
    <t>種族B</t>
  </si>
  <si>
    <t>想定3</t>
  </si>
  <si>
    <t>キラーチェック</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</si>
  <si>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</si>
  <si>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</si>
  <si>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</si>
  <si>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</si>
  <si>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</si>
  <si>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</si>
  <si>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</si>
  <si>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</si>
  <si>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</si>
  <si>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</si>
  <si>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</si>
  <si>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</si>
  <si>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</si>
  <si>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</si>
  <si>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</si>
  <si>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</si>
  <si>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</si>
  <si>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</si>
  <si>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</si>
  <si>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</si>
  <si>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</si>
  <si>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</si>
  <si>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</si>
  <si>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</si>
  <si>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</si>
  <si>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</si>
  <si>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</si>
  <si>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</si>
  <si>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</si>
  <si>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</si>
  <si>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</si>
  <si>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</si>
  <si>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</si>
  <si>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</si>
  <si>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クエストの位置づけ（プルダウン選択）</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</si>
  <si>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</si>
  <si>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</si>
  <si>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</si>
  <si>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</si>
  <si>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</si>
  <si>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</si>
  <si>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</si>
  <si>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</si>
  <si>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</si>
  <si>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</si>
  <si>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</si>
  <si>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</si>
  <si>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</si>
  <si>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</si>
  <si>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</si>
  <si>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</si>
  <si>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</si>
  <si>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</si>
  <si>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</si>
  <si>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</si>
  <si>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</si>
  <si>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</si>
  <si>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</si>
  <si>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</si>
  <si>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</si>
  <si>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</si>
  <si>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</si>
  <si>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</si>
  <si>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</si>
  <si>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</si>
  <si>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</si>
  <si>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</si>
  <si>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</si>
  <si>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</si>
  <si>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</si>
  <si>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</si>
  <si>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</si>
  <si>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</si>
  <si>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</si>
  <si>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</si>
  <si>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</si>
  <si>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</si>
  <si>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</si>
  <si>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</si>
  <si>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</si>
  <si>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クエストID</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</si>
  <si>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</si>
  <si>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</si>
  <si>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</si>
  <si>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</si>
  <si>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</si>
  <si>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</si>
  <si>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</si>
  <si>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</si>
  <si>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</si>
  <si>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</si>
  <si>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</si>
  <si>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</si>
  <si>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</si>
  <si>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</si>
  <si>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</si>
  <si>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ダメージパネル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</si>
  <si>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</si>
  <si>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</si>
  <si>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</si>
  <si>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</si>
  <si>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</si>
  <si>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</si>
  <si>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</si>
  <si>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</si>
  <si>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</si>
  <si>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</si>
  <si>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</si>
  <si>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ストーリー</t>
  </si>
  <si>
    <t>ユーザー体験</t>
  </si>
  <si>
    <t xml:space="preserve">目的
</t>
  </si>
  <si>
    <t>要件：優先度最高</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</si>
  <si>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</si>
  <si>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</si>
  <si>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</si>
  <si>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</si>
  <si>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</si>
  <si>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</si>
  <si>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</si>
  <si>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</si>
  <si>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</si>
  <si>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</si>
  <si>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</si>
  <si>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▼想定パーティー　：　想定パーティでのプレイ感</t>
  </si>
  <si>
    <t>補足</t>
  </si>
  <si>
    <t>活躍させたいユニット＝想定パーティ</t>
  </si>
  <si>
    <t>Skill-Lv</t>
  </si>
  <si>
    <t>ID</t>
  </si>
  <si>
    <t>ドロップラベル</t>
  </si>
  <si>
    <t>コスト</t>
  </si>
  <si>
    <t>Level</t>
  </si>
  <si>
    <t>HP</t>
  </si>
  <si>
    <t>HP　＋値</t>
  </si>
  <si>
    <t>attack</t>
  </si>
  <si>
    <t>attack　＋値</t>
  </si>
  <si>
    <t>heal</t>
  </si>
  <si>
    <t>heal　＋値</t>
  </si>
  <si>
    <t>＋値合計</t>
  </si>
  <si>
    <t>ラベル</t>
  </si>
  <si>
    <t>HP合計</t>
  </si>
  <si>
    <t>ユニットスキル</t>
  </si>
  <si>
    <t>クラッシュスキル</t>
  </si>
  <si>
    <t>概要コメント・要件定義時の選定理由など</t>
  </si>
  <si>
    <t>合計コスト</t>
  </si>
  <si>
    <t>▼各エリア所感</t>
  </si>
  <si>
    <t>プレイヤー習熟度（初級者、中級者、上級者）</t>
  </si>
  <si>
    <t>所感</t>
  </si>
  <si>
    <t>エリア</t>
  </si>
  <si>
    <t>コンティニュー</t>
  </si>
  <si>
    <t>コンティニュー理由</t>
  </si>
  <si>
    <t>フロア構成</t>
  </si>
  <si>
    <t>フロア１</t>
  </si>
  <si>
    <t>攻撃力・HP・Speed</t>
  </si>
  <si>
    <t>概要・行動パターン</t>
  </si>
  <si>
    <t>フロア２</t>
  </si>
  <si>
    <t>-</t>
  </si>
  <si>
    <t>調整点</t>
  </si>
  <si>
    <t>フロア３</t>
  </si>
  <si>
    <t>フロア４</t>
  </si>
  <si>
    <t>曹國舅★5</t>
  </si>
  <si>
    <t>赤→黄パネル変換 + 黄パネル吸収攻撃（強い）</t>
  </si>
  <si>
    <t>曹國舅★6</t>
  </si>
  <si>
    <t>ダメージパネルドロップ</t>
  </si>
  <si>
    <t>時限式 +青パネル変換（悟空のスキルで対応）</t>
  </si>
  <si>
    <t>▼未対策パーティー1　：　想定パーティの低レベル設定ではどうなるか</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</si>
  <si>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</si>
  <si>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</si>
  <si>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</si>
  <si>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夢幻俳聖 バショー</t>
    <phoneticPr fontId="12"/>
  </si>
  <si>
    <t>天翔のミール</t>
    <phoneticPr fontId="12"/>
  </si>
  <si>
    <t>拳聖ランラン</t>
    <phoneticPr fontId="12"/>
  </si>
  <si>
    <t>魔性妖艶 かぐや</t>
    <phoneticPr fontId="12"/>
  </si>
  <si>
    <t>解砲の鴉眼 八咫烏</t>
    <phoneticPr fontId="12"/>
  </si>
  <si>
    <t>空襲の神眼 八咫烏</t>
    <phoneticPr fontId="12"/>
  </si>
  <si>
    <t>攻撃力・HP・Speed</t>
    <phoneticPr fontId="12"/>
  </si>
  <si>
    <t>ダメージパネル</t>
    <phoneticPr fontId="12"/>
  </si>
  <si>
    <t>プロテクトパネル</t>
    <phoneticPr fontId="12"/>
  </si>
  <si>
    <t>20%以下になったらHP100万回復（一回だけ）</t>
    <phoneticPr fontId="12"/>
  </si>
  <si>
    <t>3000・70000・2</t>
    <phoneticPr fontId="12"/>
  </si>
  <si>
    <t>4000・75000・2</t>
    <phoneticPr fontId="12"/>
  </si>
  <si>
    <t>6000・300000・2</t>
    <phoneticPr fontId="12"/>
  </si>
  <si>
    <t>6000・400000・2</t>
    <phoneticPr fontId="12"/>
  </si>
  <si>
    <t>4500・80000・2</t>
    <phoneticPr fontId="12"/>
  </si>
  <si>
    <t>7000・500000・2</t>
    <phoneticPr fontId="12"/>
  </si>
  <si>
    <t>8000・2000000・2</t>
    <phoneticPr fontId="12"/>
  </si>
  <si>
    <t xml:space="preserve">開幕時にヒントのセリフを流す
１：２ターンユニット１〜２体にウィルス
２：ウィルス状態のユニットに大ダメージ
上記のスキル２つをランダムで発動
</t>
    <rPh sb="0" eb="3">
      <t>カイマk</t>
    </rPh>
    <rPh sb="12" eb="13">
      <t>ナガs</t>
    </rPh>
    <phoneticPr fontId="12"/>
  </si>
  <si>
    <t xml:space="preserve">ストーリー的には金で雇われた用心棒。
中ボス的な存在なのでフロア１で貯めたスキルを使用してクリアしてもらうイメージ。
HP中盤から連続攻撃とダメージパネル変換を同時に行う。
２ゲージ目の中盤からHP回復をして少し長引かせる。
</t>
    <rPh sb="19" eb="20">
      <t>チュウボs</t>
    </rPh>
    <rPh sb="22" eb="23">
      <t>テk</t>
    </rPh>
    <rPh sb="24" eb="26">
      <t>ソンザ</t>
    </rPh>
    <rPh sb="34" eb="35">
      <t>タメt</t>
    </rPh>
    <rPh sb="41" eb="43">
      <t>シヨ</t>
    </rPh>
    <rPh sb="61" eb="63">
      <t>チュ</t>
    </rPh>
    <rPh sb="65" eb="69">
      <t>レンゾk</t>
    </rPh>
    <rPh sb="77" eb="79">
      <t>ヘンカn</t>
    </rPh>
    <rPh sb="80" eb="82">
      <t>ドウj</t>
    </rPh>
    <rPh sb="83" eb="84">
      <t>オコナ</t>
    </rPh>
    <rPh sb="91" eb="92">
      <t>メ</t>
    </rPh>
    <rPh sb="93" eb="95">
      <t>チュ</t>
    </rPh>
    <rPh sb="99" eb="101">
      <t>カイフk</t>
    </rPh>
    <rPh sb="104" eb="105">
      <t>スコs</t>
    </rPh>
    <rPh sb="106" eb="108">
      <t>ナガビカs</t>
    </rPh>
    <phoneticPr fontId="12"/>
  </si>
  <si>
    <t>ストーリー的のイメージとしては黄パネルをお金に見立てて、お金を使って攻撃するイメージ。
フロア３で貯めたスキルとフィーバーを使用して何とかクリアできる難易度にする。
HPが少なくなるにつれ特定のキャラは攻撃が通りづらくなりHPも回復する。</t>
    <rPh sb="5" eb="6">
      <t>テk</t>
    </rPh>
    <rPh sb="15" eb="16">
      <t>キ</t>
    </rPh>
    <rPh sb="23" eb="25">
      <t>ミタテテ</t>
    </rPh>
    <rPh sb="31" eb="32">
      <t>ツカッt</t>
    </rPh>
    <rPh sb="34" eb="36">
      <t>コウゲキ</t>
    </rPh>
    <rPh sb="49" eb="50">
      <t>タメt</t>
    </rPh>
    <rPh sb="62" eb="64">
      <t>シヨ</t>
    </rPh>
    <rPh sb="66" eb="67">
      <t>ナントカ</t>
    </rPh>
    <rPh sb="75" eb="78">
      <t>ナン</t>
    </rPh>
    <rPh sb="86" eb="87">
      <t>スクナk</t>
    </rPh>
    <rPh sb="94" eb="96">
      <t>トクテ</t>
    </rPh>
    <rPh sb="101" eb="103">
      <t>コウゲk</t>
    </rPh>
    <rPh sb="104" eb="105">
      <t>トオr</t>
    </rPh>
    <rPh sb="114" eb="116">
      <t>カイフk</t>
    </rPh>
    <phoneticPr fontId="12"/>
  </si>
  <si>
    <t xml:space="preserve">１ゲージ目
開幕時：10ターンSCパネル以外のCパネル無効
１：４回連続攻撃
２：緑パネルをダメージパネルに（最大6個）変換
３：ダメージパネルを吸収して全体攻撃
上記のスキル３つをランダムで発動
HP50%になると以下の行動パターンに変更
１：４回連続攻撃+緑パネルをダメージパネルに（最大6個）変換
２：ダメージパネルを吸収して全体攻撃
上記のスキル２つをランダムで発動
</t>
    <rPh sb="4" eb="5">
      <t>メ</t>
    </rPh>
    <rPh sb="6" eb="9">
      <t>カイマk</t>
    </rPh>
    <rPh sb="34" eb="36">
      <t>レンゾk</t>
    </rPh>
    <rPh sb="36" eb="38">
      <t>コウゲk</t>
    </rPh>
    <rPh sb="109" eb="111">
      <t>イk</t>
    </rPh>
    <rPh sb="112" eb="114">
      <t>コウド</t>
    </rPh>
    <rPh sb="119" eb="121">
      <t>ヘンコ</t>
    </rPh>
    <rPh sb="172" eb="174">
      <t>ジョ</t>
    </rPh>
    <rPh sb="186" eb="188">
      <t>ハツド</t>
    </rPh>
    <phoneticPr fontId="12"/>
  </si>
  <si>
    <t>真ん中にバショーを置いて天翔のミールを両脇に置く。
適度にユーザーに緊張感を与えつつ、スキルが溜まっていなくても対応できる難易度。ここでスキルを貯めさせてから、2フロア目に進むとちょうどいい足がかりとなる。バショーを優先して倒すとミールの行動頻度が３になる。ヒントとしてバショーにセリフを入れる。</t>
    <rPh sb="25" eb="26">
      <t>ダメージパネルドロップ</t>
    </rPh>
    <rPh sb="108" eb="110">
      <t>ユウセn</t>
    </rPh>
    <rPh sb="112" eb="113">
      <t>タオs</t>
    </rPh>
    <rPh sb="119" eb="123">
      <t>コウド</t>
    </rPh>
    <rPh sb="144" eb="145">
      <t>イr</t>
    </rPh>
    <phoneticPr fontId="12"/>
  </si>
  <si>
    <t xml:space="preserve">かぐやのダメージパネルとプロテクトで邪魔をしつつ、ランランの攻撃力UPで強めの攻撃をする。
ただフロア３では次のボスに備えてスキルなど貯めれるくらいの難易度にはする。
</t>
    <rPh sb="18" eb="20">
      <t>ジャm</t>
    </rPh>
    <rPh sb="30" eb="33">
      <t>コウゲk</t>
    </rPh>
    <rPh sb="36" eb="37">
      <t>ツヨm</t>
    </rPh>
    <rPh sb="39" eb="41">
      <t>コウゲk</t>
    </rPh>
    <rPh sb="54" eb="55">
      <t>ツg</t>
    </rPh>
    <rPh sb="59" eb="60">
      <t>ソナ</t>
    </rPh>
    <rPh sb="67" eb="68">
      <t>タメr</t>
    </rPh>
    <rPh sb="75" eb="78">
      <t>ナン</t>
    </rPh>
    <phoneticPr fontId="12"/>
  </si>
  <si>
    <t xml:space="preserve">１：赤パネルプロテクト（最大6個）（回数制限あり）
２：緑パネルをダメージパネルに（最大6個）変換（確率で変換50%ほど）
３：ダメージパネルを吸収して全体攻撃
上記３つをランダムで発動
</t>
    <rPh sb="2" eb="3">
      <t>アk</t>
    </rPh>
    <rPh sb="12" eb="14">
      <t>サイダ</t>
    </rPh>
    <rPh sb="18" eb="22">
      <t>カイスウセ</t>
    </rPh>
    <rPh sb="50" eb="52">
      <t>カクリt</t>
    </rPh>
    <rPh sb="53" eb="55">
      <t>ヘンカn</t>
    </rPh>
    <rPh sb="81" eb="83">
      <t>ジョ</t>
    </rPh>
    <rPh sb="91" eb="93">
      <t>ハツド</t>
    </rPh>
    <phoneticPr fontId="12"/>
  </si>
  <si>
    <t xml:space="preserve">１ゲージ目
開幕時に10ターンユニット１〜4体にウィルス
１：ウィルス状態のユニットに大ダメージ
２：赤パネルを黄パネルに変換
３：黄パネルを吸収して攻撃
４：単体攻撃+緑パネルを時限式ダメージパネルに（最大8個）変換
上記４つのスキルはランダムで発動
50%以下になったら時限式ダメージパネルを吸収して全体攻撃
</t>
    <rPh sb="4" eb="5">
      <t>メ</t>
    </rPh>
    <rPh sb="6" eb="9">
      <t>カイマk</t>
    </rPh>
    <rPh sb="51" eb="52">
      <t>アk</t>
    </rPh>
    <rPh sb="56" eb="57">
      <t>キ</t>
    </rPh>
    <rPh sb="61" eb="63">
      <t>ヘンカn</t>
    </rPh>
    <rPh sb="66" eb="67">
      <t>キ</t>
    </rPh>
    <rPh sb="71" eb="73">
      <t>キュウシュ</t>
    </rPh>
    <rPh sb="75" eb="77">
      <t>コウゲk</t>
    </rPh>
    <rPh sb="80" eb="82">
      <t>タンタ</t>
    </rPh>
    <rPh sb="82" eb="84">
      <t>コウゲk</t>
    </rPh>
    <rPh sb="110" eb="112">
      <t>ジョ</t>
    </rPh>
    <rPh sb="124" eb="126">
      <t>ハツド</t>
    </rPh>
    <rPh sb="131" eb="133">
      <t>イカニ</t>
    </rPh>
    <rPh sb="149" eb="151">
      <t>キュウシュ</t>
    </rPh>
    <rPh sb="153" eb="157">
      <t>ゼンタ</t>
    </rPh>
    <phoneticPr fontId="12"/>
  </si>
  <si>
    <t xml:space="preserve">２ゲージ目
開幕時に10ターン高確率で時限式ダメージパネルがドロップ
１：赤パネルを黄パネルに変換
２：黄パネルを吸収して全体攻撃
３：単体攻撃+2ターン高確率でお邪魔パネルがドロップ
４：お邪魔パネルを吸収して全体攻撃
上記４つのスキルはランダムで発動
50%以下になったら時限式ダメージパネルを吸収して全体攻撃
50%以下になったら10ターンバランスタイプと種族ヒューマンの攻撃スキルを無効もしくは軽減
HP20%以下になったらHP100万回復（一回だけ）
</t>
    <rPh sb="6" eb="9">
      <t>カイマk</t>
    </rPh>
    <rPh sb="68" eb="72">
      <t>タンタ</t>
    </rPh>
    <rPh sb="102" eb="104">
      <t>キュウシュ</t>
    </rPh>
    <rPh sb="106" eb="108">
      <t>ゼンタ</t>
    </rPh>
    <rPh sb="108" eb="110">
      <t>コウゲk</t>
    </rPh>
    <rPh sb="163" eb="165">
      <t>イカニ</t>
    </rPh>
    <rPh sb="197" eb="199">
      <t>ムk</t>
    </rPh>
    <rPh sb="203" eb="205">
      <t>ケイゲn</t>
    </rPh>
    <phoneticPr fontId="12"/>
  </si>
  <si>
    <t xml:space="preserve">２ゲージ目
開幕時：10ターンSCパネル以外のCパネル無効+バランスタイプにスキルバインド
１：４回連続攻撃
２：緑パネルをダメージパネルに（最大8個）変換
３：ダメージパネルを吸収して全体攻撃
上記のスキル３つをランダムで発動
HP50%になると以下の行動パターンに変更
１：４回連続攻撃+緑パネルをダメージパネルに（最大8個）変換
２：ダメージパネルを吸収して全体攻撃
上記のスキル２つをランダムで発動
ターン数制限をつけて一定ターン経過後に即死予告→即死攻撃
（ターン数は調整）
</t>
    <rPh sb="209" eb="211">
      <t>セイゲn</t>
    </rPh>
    <rPh sb="215" eb="217">
      <t>イッt</t>
    </rPh>
    <rPh sb="220" eb="223">
      <t>ケイ</t>
    </rPh>
    <rPh sb="224" eb="228">
      <t>ソk</t>
    </rPh>
    <rPh sb="229" eb="233">
      <t>ソクシコウ</t>
    </rPh>
    <rPh sb="240" eb="242">
      <t>チョウセ</t>
    </rPh>
    <phoneticPr fontId="12"/>
  </si>
  <si>
    <t xml:space="preserve">１：１ターン高確率でお邪魔パネルがドロップ
２：お邪魔パネルを吸収して全体攻撃
上記のスキル２つをランダムで発動
３：バショーを先に倒すと行動頻度が３になる
</t>
    <rPh sb="6" eb="9">
      <t>コウk</t>
    </rPh>
    <rPh sb="31" eb="33">
      <t>キュウシュ</t>
    </rPh>
    <rPh sb="35" eb="39">
      <t>ゼンタ</t>
    </rPh>
    <rPh sb="40" eb="42">
      <t>ジョ</t>
    </rPh>
    <rPh sb="54" eb="56">
      <t>ハツド</t>
    </rPh>
    <rPh sb="64" eb="65">
      <t>サk</t>
    </rPh>
    <rPh sb="66" eb="67">
      <t>タオs</t>
    </rPh>
    <rPh sb="69" eb="73">
      <t>コウド</t>
    </rPh>
    <phoneticPr fontId="12"/>
  </si>
  <si>
    <t xml:space="preserve">１：１ターン高確率でお邪魔パネルがドロップ
２：お邪魔パネルを吸収して全体攻撃
上記のスキル２つをランダムで発動
３：バショーを先に倒すと行動頻度が３になる
</t>
    <phoneticPr fontId="12"/>
  </si>
  <si>
    <t xml:space="preserve">１：４ターン自身の攻撃力UP（回数制限あり）
２：４回連続攻撃
３：クリティカル！
上記２つをランダムで発動
</t>
    <rPh sb="6" eb="8">
      <t>ジシn</t>
    </rPh>
    <rPh sb="9" eb="12">
      <t>コウゲk</t>
    </rPh>
    <rPh sb="15" eb="17">
      <t>カイス</t>
    </rPh>
    <rPh sb="17" eb="19">
      <t>セイゲn</t>
    </rPh>
    <rPh sb="27" eb="29">
      <t>レンゾk</t>
    </rPh>
    <rPh sb="29" eb="31">
      <t>コウゲk</t>
    </rPh>
    <rPh sb="42" eb="44">
      <t>ジョ</t>
    </rPh>
    <rPh sb="52" eb="54">
      <t>ハツド</t>
    </rPh>
    <phoneticPr fontId="12"/>
  </si>
  <si>
    <t>曹國舅★6</t>
    <phoneticPr fontId="12"/>
  </si>
  <si>
    <t>旧構成</t>
    <rPh sb="0" eb="1">
      <t>９</t>
    </rPh>
    <rPh sb="1" eb="3">
      <t>コウセ</t>
    </rPh>
    <phoneticPr fontId="12"/>
  </si>
  <si>
    <t>讐命の我突 モルドレッド</t>
    <phoneticPr fontId="12"/>
  </si>
  <si>
    <t>青属性
種族ヒューマン
テクニカルタイプ
Uスキル（9ターン）
ハートパネルを青パネルに変換+5ターン全ユニットの攻撃力特大UPし、超大カウンター、ハートパネル出現率を0にする
Cスキル
1体に大ダメージ
残HPが少ないほど威力大UP
アビリティ
プロテクトブレイク</t>
    <rPh sb="0" eb="3">
      <t>ア</t>
    </rPh>
    <rPh sb="4" eb="6">
      <t>ｓｙ</t>
    </rPh>
    <phoneticPr fontId="12"/>
  </si>
  <si>
    <t>静観する世限者 ウルズ</t>
    <phoneticPr fontId="12"/>
  </si>
  <si>
    <t xml:space="preserve">青属性
種族ゴッド/デーモン
回復タイプ
Uスキル（7ターン）
緑パネルをCパネルに、黄パネルを赤パネルに変換+1ターン青属性ユニットのタップ数を1増やし、敵からのダメージを25%軽減
Cスキル
自身の回復力に比例して1体に特大ダメージ+HP回復
アビリティ
全フロアの1ターン目終了時にパーティの合計HPの20％を回復する
</t>
    <rPh sb="0" eb="3">
      <t>ア</t>
    </rPh>
    <rPh sb="4" eb="6">
      <t>ｓｙ</t>
    </rPh>
    <rPh sb="15" eb="17">
      <t>カ</t>
    </rPh>
    <phoneticPr fontId="12"/>
  </si>
  <si>
    <t>ファルネーゼ・アズロ</t>
    <phoneticPr fontId="12"/>
  </si>
  <si>
    <t>青属性
種族unknown
テクニカルタイプ
Uスキル（7ターン）
マグネット(青)に1個、赤･緑･黄パネルを最大5個ずつ青パネルに変換+5ターンHPを1000回復+1ターン青属性の攻撃力特大UP
Cスキル
青・緑属性で
単体に2連続ダメージ
アビリティ
ウィルス無効</t>
    <rPh sb="0" eb="3">
      <t>ア</t>
    </rPh>
    <rPh sb="4" eb="6">
      <t>ｓｙ</t>
    </rPh>
    <phoneticPr fontId="12"/>
  </si>
  <si>
    <t>涼求の炎狼 フェンリル</t>
    <phoneticPr fontId="12"/>
  </si>
  <si>
    <t>青属性
種族アニマル
攻撃タイプ
Uスキル（8ターン）
3ターン青属性のタップ回数を1増やす+攻撃力と回復力を特大UP
Cスキル
1体に中ダメージ
アニマルに効果特大
アビリティ
なし</t>
    <rPh sb="0" eb="1">
      <t>ア</t>
    </rPh>
    <rPh sb="1" eb="3">
      <t>ゾクセ</t>
    </rPh>
    <rPh sb="4" eb="6">
      <t>ｓｙ</t>
    </rPh>
    <rPh sb="11" eb="13">
      <t>コウゲｋ</t>
    </rPh>
    <phoneticPr fontId="12"/>
  </si>
  <si>
    <t>なし</t>
    <phoneticPr fontId="12"/>
  </si>
  <si>
    <t>アニマル</t>
    <phoneticPr fontId="12"/>
  </si>
  <si>
    <t>攻撃</t>
    <rPh sb="0" eb="2">
      <t>コウゲｋ</t>
    </rPh>
    <phoneticPr fontId="12"/>
  </si>
  <si>
    <t>なし</t>
    <phoneticPr fontId="12"/>
  </si>
  <si>
    <t>なし</t>
    <phoneticPr fontId="12"/>
  </si>
  <si>
    <t>マシンキラー</t>
    <phoneticPr fontId="12"/>
  </si>
  <si>
    <t>新人さん練習用クエスト
要件と想定パーティから良いユーザー体験を引きだせること</t>
    <rPh sb="0" eb="2">
      <t>シｎ</t>
    </rPh>
    <rPh sb="4" eb="7">
      <t>レンシュ</t>
    </rPh>
    <rPh sb="12" eb="14">
      <t>ヨウケｎ</t>
    </rPh>
    <rPh sb="15" eb="17">
      <t>ソウテイ</t>
    </rPh>
    <rPh sb="23" eb="24">
      <t>ヨ</t>
    </rPh>
    <rPh sb="32" eb="33">
      <t>ヒキダケｒ</t>
    </rPh>
    <phoneticPr fontId="12"/>
  </si>
  <si>
    <t>超級相当だが、やや難しいことも許容する。
難易度が低すぎ、スキルなどを使わなくてもクリアできる構成にはしないこと。</t>
    <rPh sb="0" eb="2">
      <t>チョ</t>
    </rPh>
    <rPh sb="2" eb="4">
      <t>ソウト</t>
    </rPh>
    <rPh sb="9" eb="10">
      <t>ムズｋ</t>
    </rPh>
    <rPh sb="15" eb="17">
      <t>キョヨ</t>
    </rPh>
    <rPh sb="21" eb="24">
      <t>ナンイｄ</t>
    </rPh>
    <rPh sb="25" eb="26">
      <t>ヒクスｇ</t>
    </rPh>
    <rPh sb="35" eb="36">
      <t>ツカｗ</t>
    </rPh>
    <rPh sb="47" eb="49">
      <t>コウセ</t>
    </rPh>
    <phoneticPr fontId="12"/>
  </si>
  <si>
    <t>銃刃乱舞の怪猫 クルミ</t>
    <phoneticPr fontId="12"/>
  </si>
  <si>
    <t>ユニットのUスキル・Cスキルを使いこなすことで、楽しいと感じてもらうこと。
スキルを使うことで、敵に大ダメージをあたえられる局面を複数回作ること。
スキルを使うことで、敵の強力な攻撃を防げる局面を複数買い作ること。</t>
    <rPh sb="15" eb="16">
      <t>ツカイコナ</t>
    </rPh>
    <rPh sb="24" eb="25">
      <t>タ</t>
    </rPh>
    <rPh sb="42" eb="43">
      <t>ツカ</t>
    </rPh>
    <rPh sb="48" eb="49">
      <t>テｋ</t>
    </rPh>
    <rPh sb="50" eb="51">
      <t>ダ</t>
    </rPh>
    <rPh sb="62" eb="64">
      <t>キョｋ</t>
    </rPh>
    <rPh sb="65" eb="67">
      <t>フクスウ</t>
    </rPh>
    <rPh sb="67" eb="68">
      <t>カ</t>
    </rPh>
    <rPh sb="68" eb="69">
      <t>ツクｒ</t>
    </rPh>
    <rPh sb="78" eb="79">
      <t>ツカ</t>
    </rPh>
    <rPh sb="84" eb="85">
      <t>テｋ</t>
    </rPh>
    <rPh sb="86" eb="88">
      <t>キョ</t>
    </rPh>
    <rPh sb="89" eb="91">
      <t>コウゲｋ</t>
    </rPh>
    <rPh sb="92" eb="93">
      <t>フセｇ</t>
    </rPh>
    <rPh sb="95" eb="97">
      <t>キョｋ</t>
    </rPh>
    <rPh sb="98" eb="101">
      <t>フクスウ</t>
    </rPh>
    <rPh sb="102" eb="103">
      <t>ツクｒ</t>
    </rPh>
    <phoneticPr fontId="12"/>
  </si>
  <si>
    <t>連続攻撃対してモルドレッドのカウンターを使用することで、相手に大ダメージを与える。</t>
    <rPh sb="0" eb="4">
      <t>レンゾｋ</t>
    </rPh>
    <rPh sb="4" eb="5">
      <t>タ</t>
    </rPh>
    <rPh sb="20" eb="22">
      <t>シヨ</t>
    </rPh>
    <rPh sb="28" eb="30">
      <t>ア</t>
    </rPh>
    <rPh sb="31" eb="32">
      <t>ダ</t>
    </rPh>
    <phoneticPr fontId="12"/>
  </si>
  <si>
    <t>予告されてから放たれる強力な攻撃を、ウルズのダメージカットで切り抜ける。</t>
    <rPh sb="0" eb="2">
      <t>ヨｋ</t>
    </rPh>
    <rPh sb="7" eb="8">
      <t>ハｎ</t>
    </rPh>
    <rPh sb="11" eb="13">
      <t>キョウリョｋ</t>
    </rPh>
    <rPh sb="14" eb="16">
      <t>コウゲｋ</t>
    </rPh>
    <rPh sb="30" eb="31">
      <t>キｒ</t>
    </rPh>
    <phoneticPr fontId="12"/>
  </si>
  <si>
    <t>ファルネーゼ・アズロ・ウルズ・フェンリルで回復力が比較的充実するため、
一発の強力な攻撃よりも、常にダメージが残り回復が必要な状況を作り続け、緊張感を持たせる。</t>
    <rPh sb="21" eb="24">
      <t>カイフｋ</t>
    </rPh>
    <rPh sb="25" eb="28">
      <t>ヒカｋ</t>
    </rPh>
    <rPh sb="28" eb="30">
      <t>ジュウジｔ</t>
    </rPh>
    <rPh sb="36" eb="38">
      <t>イッパｔ</t>
    </rPh>
    <rPh sb="39" eb="41">
      <t>キョウリョｋ</t>
    </rPh>
    <rPh sb="42" eb="44">
      <t>コウゲキ</t>
    </rPh>
    <rPh sb="48" eb="49">
      <t>ツｎ</t>
    </rPh>
    <rPh sb="55" eb="56">
      <t>ノコｒ</t>
    </rPh>
    <rPh sb="57" eb="59">
      <t>カイフｋ</t>
    </rPh>
    <rPh sb="60" eb="62">
      <t>ヒツヨ</t>
    </rPh>
    <rPh sb="63" eb="65">
      <t>ジョウキョ</t>
    </rPh>
    <rPh sb="66" eb="67">
      <t>ツクｒ</t>
    </rPh>
    <rPh sb="71" eb="74">
      <t>キｎ</t>
    </rPh>
    <rPh sb="75" eb="76">
      <t>モタセ</t>
    </rPh>
    <phoneticPr fontId="12"/>
  </si>
  <si>
    <t>フェンリルのアニマルキラーをいかすため、登場するエネミーは種族アニマルを中心にピックアップする。</t>
    <rPh sb="20" eb="22">
      <t>トウジョ</t>
    </rPh>
    <rPh sb="29" eb="31">
      <t>ｓｙ</t>
    </rPh>
    <rPh sb="36" eb="38">
      <t>チュ</t>
    </rPh>
    <phoneticPr fontId="12"/>
  </si>
  <si>
    <t>想定パーティに入れていないマシン属性に対して、比較的強めなキラーを入れる。</t>
    <rPh sb="0" eb="2">
      <t>ソウテ</t>
    </rPh>
    <rPh sb="7" eb="8">
      <t>イｒ</t>
    </rPh>
    <rPh sb="23" eb="26">
      <t>ヒカｋ</t>
    </rPh>
    <rPh sb="26" eb="27">
      <t>ツｙ</t>
    </rPh>
    <rPh sb="33" eb="34">
      <t>イｒ</t>
    </rPh>
    <phoneticPr fontId="12"/>
  </si>
  <si>
    <t>（後で考える）</t>
    <rPh sb="1" eb="2">
      <t>アトｄ</t>
    </rPh>
    <rPh sb="3" eb="4">
      <t>カンガ</t>
    </rPh>
    <phoneticPr fontId="12"/>
  </si>
  <si>
    <t>Boss</t>
    <phoneticPr fontId="12"/>
  </si>
  <si>
    <t>クルミ</t>
    <phoneticPr fontId="12"/>
  </si>
  <si>
    <t>2週で抜けれる程度のスキル貯め用雑魚</t>
    <phoneticPr fontId="12"/>
  </si>
  <si>
    <t>スキル2つとフィーバー吐かせる程度の中BOSS</t>
    <rPh sb="11" eb="12">
      <t>ハカs</t>
    </rPh>
    <rPh sb="15" eb="17">
      <t>テ</t>
    </rPh>
    <rPh sb="18" eb="19">
      <t>チュ</t>
    </rPh>
    <phoneticPr fontId="12"/>
  </si>
  <si>
    <t>一周で抜けないといけないくらいの火力</t>
    <rPh sb="0" eb="2">
      <t>イッシュ</t>
    </rPh>
    <rPh sb="3" eb="4">
      <t>ヌk</t>
    </rPh>
    <phoneticPr fontId="12"/>
  </si>
  <si>
    <t>先制マシンキラー</t>
    <rPh sb="0" eb="2">
      <t>センセ</t>
    </rPh>
    <phoneticPr fontId="12"/>
  </si>
  <si>
    <t>暗闇・アズロのスキルで対処</t>
    <rPh sb="0" eb="2">
      <t>クラヤm</t>
    </rPh>
    <phoneticPr fontId="12"/>
  </si>
  <si>
    <t>カウンター・モルドレッットで対処</t>
    <rPh sb="14" eb="16">
      <t>タイsy</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</si>
</sst>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quot;Hiragino Kaku Gothic ProN&quot;"/>
    </font>
    <font>
      <b/>
      <sz val="14"/>
      <color rgb="FF000000"/>
      <name val="MS PGothic"/>
      <family val="3"/>
      <charset val="128"/>
    </font>
    <font>
      <sz val="12"/>
      <color rgb="FFFF0000"/>
      <name val="MS PGothic"/>
      <family val="3"/>
      <charset val="128"/>
    </font>
    <font>
      <sz val="10"/>
      <color rgb="FF000000"/>
      <name val="MS PGothic"/>
      <family val="3"/>
      <charset val="128"/>
    </font>
    <font>
      <sz val="6"/>
      <name val="MS PGothic"/>
      <family val="3"/>
      <charset val="128"/>
    </font>
    <font>
      <sz val="12"/>
      <color rgb="FF000000"/>
      <name val="Hiragino Sans"/>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000000"/>
      </left>
      <right style="thin">
        <color rgb="FF000000"/>
      </right>
      <top/>
      <bottom style="thin">
        <color auto="1"/>
      </bottom>
      <diagonal/>
    </border>
  </borders>
  <cellStyleXfs count="1">
    <xf numFmtId="0" fontId="0" fillId="0" borderId="0"/>
  </cellStyleXfs>
  <cellXfs count="12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1" xfId="0" applyFont="1" applyFill="1" applyBorder="1"/>
    <xf numFmtId="0" fontId="1" fillId="3" borderId="1" xfId="0" applyFont="1" applyFill="1" applyBorder="1" applyAlignment="1"/>
    <xf numFmtId="0" fontId="0" fillId="4" borderId="13"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4" borderId="1" xfId="0" applyFont="1" applyFill="1" applyBorder="1" applyAlignment="1">
      <alignment vertical="center" wrapText="1"/>
    </xf>
    <xf numFmtId="0" fontId="0" fillId="0" borderId="1" xfId="0" applyFont="1" applyBorder="1" applyAlignment="1">
      <alignment horizontal="left" vertical="center"/>
    </xf>
    <xf numFmtId="0" fontId="8" fillId="0" borderId="1" xfId="0" applyFont="1" applyBorder="1" applyAlignment="1"/>
    <xf numFmtId="0" fontId="8" fillId="0" borderId="1" xfId="0" applyFont="1" applyBorder="1"/>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9" fillId="0" borderId="0" xfId="0" applyFont="1" applyAlignment="1">
      <alignment horizontal="left" vertical="top"/>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5" fillId="0" borderId="3" xfId="0" applyFont="1" applyBorder="1" applyAlignment="1">
      <alignment horizontal="left" vertical="top"/>
    </xf>
    <xf numFmtId="0" fontId="0" fillId="0" borderId="1" xfId="0" applyFont="1" applyBorder="1" applyAlignment="1">
      <alignment vertical="center"/>
    </xf>
    <xf numFmtId="0" fontId="7" fillId="8" borderId="1" xfId="0" applyFont="1" applyFill="1" applyBorder="1" applyAlignment="1">
      <alignment horizontal="left" vertical="top"/>
    </xf>
    <xf numFmtId="0" fontId="4" fillId="10" borderId="1" xfId="0" applyFont="1" applyFill="1" applyBorder="1" applyAlignment="1">
      <alignment horizontal="left"/>
    </xf>
    <xf numFmtId="0" fontId="4" fillId="10" borderId="0" xfId="0" applyFont="1" applyFill="1" applyAlignment="1">
      <alignment horizontal="left"/>
    </xf>
    <xf numFmtId="0" fontId="0" fillId="0" borderId="0" xfId="0" applyFont="1" applyAlignment="1">
      <alignment vertical="top"/>
    </xf>
    <xf numFmtId="0" fontId="0" fillId="0" borderId="0" xfId="0" applyFont="1" applyAlignment="1">
      <alignment wrapText="1"/>
    </xf>
    <xf numFmtId="0" fontId="8" fillId="0" borderId="1" xfId="0" applyFont="1" applyBorder="1"/>
    <xf numFmtId="0" fontId="5" fillId="0" borderId="1" xfId="0" applyFont="1" applyBorder="1" applyAlignment="1">
      <alignment horizontal="left" vertical="top"/>
    </xf>
    <xf numFmtId="0" fontId="0" fillId="9" borderId="1" xfId="0" applyFont="1" applyFill="1" applyBorder="1" applyAlignment="1">
      <alignment horizontal="left" vertical="top"/>
    </xf>
    <xf numFmtId="0" fontId="0" fillId="0" borderId="0" xfId="0" applyFont="1" applyAlignment="1"/>
    <xf numFmtId="0" fontId="0" fillId="4" borderId="13" xfId="0" applyFont="1" applyFill="1" applyBorder="1" applyAlignment="1">
      <alignment vertical="center"/>
    </xf>
    <xf numFmtId="0" fontId="13" fillId="0" borderId="0" xfId="0" applyFont="1" applyAlignment="1"/>
    <xf numFmtId="0" fontId="0" fillId="0" borderId="3" xfId="0" applyFont="1" applyBorder="1" applyAlignment="1">
      <alignment vertical="center" wrapText="1"/>
    </xf>
    <xf numFmtId="0" fontId="0" fillId="0" borderId="16" xfId="0" applyFont="1" applyBorder="1" applyAlignment="1">
      <alignment vertical="top" wrapText="1"/>
    </xf>
    <xf numFmtId="0" fontId="0" fillId="0" borderId="0" xfId="0" applyFont="1" applyBorder="1" applyAlignment="1"/>
    <xf numFmtId="0" fontId="0" fillId="0" borderId="16" xfId="0" applyFont="1" applyBorder="1" applyAlignment="1">
      <alignment vertical="top"/>
    </xf>
    <xf numFmtId="0" fontId="0" fillId="0" borderId="17" xfId="0" applyFont="1" applyBorder="1" applyAlignment="1">
      <alignment vertical="top"/>
    </xf>
    <xf numFmtId="0" fontId="0" fillId="0" borderId="0" xfId="0" applyFont="1" applyAlignment="1"/>
    <xf numFmtId="0" fontId="0" fillId="4" borderId="3" xfId="0" applyFont="1" applyFill="1" applyBorder="1" applyAlignment="1">
      <alignment vertical="center"/>
    </xf>
    <xf numFmtId="0" fontId="0" fillId="4" borderId="13" xfId="0" applyFont="1" applyFill="1" applyBorder="1" applyAlignment="1">
      <alignment vertical="center"/>
    </xf>
    <xf numFmtId="0" fontId="0" fillId="0" borderId="3" xfId="0" applyFont="1" applyBorder="1" applyAlignment="1">
      <alignment vertical="center"/>
    </xf>
    <xf numFmtId="0" fontId="0" fillId="0" borderId="0" xfId="0" applyFont="1" applyBorder="1" applyAlignment="1">
      <alignment vertical="center"/>
    </xf>
    <xf numFmtId="0" fontId="10" fillId="0" borderId="1" xfId="0" applyFont="1" applyBorder="1" applyAlignment="1">
      <alignment vertical="center"/>
    </xf>
    <xf numFmtId="0" fontId="10" fillId="0" borderId="0" xfId="0" applyFont="1" applyBorder="1" applyAlignment="1">
      <alignment vertical="center"/>
    </xf>
    <xf numFmtId="0" fontId="0" fillId="4" borderId="13" xfId="0" applyFont="1" applyFill="1" applyBorder="1" applyAlignment="1">
      <alignment vertical="center"/>
    </xf>
    <xf numFmtId="0" fontId="0" fillId="0" borderId="0" xfId="0" applyFont="1" applyAlignment="1"/>
    <xf numFmtId="0" fontId="1" fillId="7" borderId="1" xfId="0" applyFont="1" applyFill="1" applyBorder="1" applyAlignment="1">
      <alignment vertical="center" wrapText="1"/>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ont="1" applyFill="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2" xfId="0" applyFont="1" applyFill="1" applyBorder="1" applyAlignment="1">
      <alignment horizontal="left" vertical="top"/>
    </xf>
    <xf numFmtId="0" fontId="0" fillId="0" borderId="12" xfId="0" applyFont="1" applyFill="1" applyBorder="1" applyAlignment="1">
      <alignment horizontal="left" vertical="top"/>
    </xf>
    <xf numFmtId="0" fontId="0" fillId="4" borderId="3" xfId="0" applyFont="1" applyFill="1" applyBorder="1" applyAlignment="1">
      <alignment vertical="center"/>
    </xf>
    <xf numFmtId="0" fontId="3" fillId="0" borderId="4" xfId="0" applyFont="1" applyBorder="1" applyAlignment="1"/>
    <xf numFmtId="0" fontId="3" fillId="0" borderId="5" xfId="0" applyFont="1" applyBorder="1" applyAlignment="1"/>
    <xf numFmtId="0" fontId="0" fillId="4" borderId="13" xfId="0" applyFont="1" applyFill="1" applyBorder="1" applyAlignment="1">
      <alignment vertical="center" wrapText="1"/>
    </xf>
    <xf numFmtId="0" fontId="3" fillId="0" borderId="15" xfId="0" applyFont="1" applyBorder="1"/>
    <xf numFmtId="0" fontId="3" fillId="0" borderId="4" xfId="0" applyFont="1" applyBorder="1"/>
    <xf numFmtId="0" fontId="0" fillId="4" borderId="6" xfId="0" applyFont="1" applyFill="1" applyBorder="1" applyAlignment="1">
      <alignment vertical="center"/>
    </xf>
    <xf numFmtId="0" fontId="3" fillId="0" borderId="11" xfId="0" applyFont="1" applyBorder="1"/>
    <xf numFmtId="0" fontId="2" fillId="6" borderId="3" xfId="0" applyFont="1" applyFill="1" applyBorder="1" applyAlignment="1">
      <alignment vertical="center" wrapText="1"/>
    </xf>
    <xf numFmtId="0" fontId="3" fillId="0" borderId="5" xfId="0" applyFont="1" applyBorder="1"/>
    <xf numFmtId="0" fontId="0" fillId="4" borderId="13" xfId="0" applyFont="1" applyFill="1" applyBorder="1" applyAlignment="1">
      <alignment vertical="center"/>
    </xf>
    <xf numFmtId="0" fontId="3" fillId="0" borderId="18" xfId="0" applyFont="1" applyBorder="1"/>
    <xf numFmtId="0" fontId="3" fillId="0" borderId="14" xfId="0" applyFont="1" applyBorder="1"/>
    <xf numFmtId="0" fontId="0" fillId="7" borderId="3" xfId="0" applyFont="1" applyFill="1" applyBorder="1" applyAlignment="1">
      <alignment vertical="center" wrapText="1"/>
    </xf>
    <xf numFmtId="0" fontId="1" fillId="4" borderId="6" xfId="0" applyFont="1" applyFill="1" applyBorder="1" applyAlignment="1">
      <alignment vertical="center"/>
    </xf>
    <xf numFmtId="0" fontId="3" fillId="0" borderId="9" xfId="0" applyFont="1" applyBorder="1"/>
    <xf numFmtId="0" fontId="0" fillId="4" borderId="9" xfId="0" applyFont="1" applyFill="1" applyBorder="1" applyAlignment="1">
      <alignment vertical="center"/>
    </xf>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2" xfId="0" applyFont="1" applyBorder="1"/>
    <xf numFmtId="0" fontId="0" fillId="7" borderId="3" xfId="0" applyFont="1" applyFill="1" applyBorder="1" applyAlignment="1">
      <alignment horizontal="left" vertical="center"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3" fillId="0" borderId="5" xfId="0" applyFont="1" applyBorder="1" applyAlignment="1">
      <alignment horizontal="left"/>
    </xf>
    <xf numFmtId="0" fontId="2" fillId="2" borderId="0" xfId="0" applyFont="1" applyFill="1" applyBorder="1"/>
    <xf numFmtId="0" fontId="3" fillId="0" borderId="0" xfId="0" applyFont="1" applyBorder="1"/>
    <xf numFmtId="0" fontId="4" fillId="5" borderId="3" xfId="0" applyFont="1" applyFill="1" applyBorder="1" applyAlignment="1">
      <alignment wrapText="1"/>
    </xf>
    <xf numFmtId="0" fontId="1" fillId="4" borderId="3"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8" fillId="0" borderId="13" xfId="0" applyFont="1" applyBorder="1" applyAlignment="1">
      <alignment horizontal="center" vertical="center"/>
    </xf>
    <xf numFmtId="0" fontId="11" fillId="0" borderId="3" xfId="0" applyFont="1" applyBorder="1" applyAlignment="1">
      <alignment horizontal="left" vertical="top"/>
    </xf>
    <xf numFmtId="0" fontId="7" fillId="8" borderId="2" xfId="0" applyFont="1" applyFill="1" applyBorder="1" applyAlignment="1">
      <alignment horizontal="left" vertical="top"/>
    </xf>
    <xf numFmtId="0" fontId="8" fillId="0" borderId="13" xfId="0" applyFont="1" applyBorder="1" applyAlignment="1"/>
    <xf numFmtId="0" fontId="5" fillId="0" borderId="13" xfId="0" applyFont="1" applyBorder="1" applyAlignment="1">
      <alignment horizontal="left" vertical="top"/>
    </xf>
    <xf numFmtId="0" fontId="0" fillId="0" borderId="0" xfId="0" applyFont="1" applyBorder="1" applyAlignment="1">
      <alignmen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8"/>
  <sheetViews>
    <sheetView tabSelected="1" topLeftCell="A65" workbookViewId="0">
      <selection activeCell="I81" sqref="I81"/>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7" width="33.1640625" customWidth="1"/>
    <col min="8" max="27" width="7.6640625" customWidth="1"/>
  </cols>
  <sheetData>
    <row r="1" spans="1:27" x14ac:dyDescent="0.15">
      <c r="A1" s="109" t="s">
        <v>7</v>
      </c>
      <c r="B1" s="110"/>
      <c r="C1" s="110"/>
      <c r="D1" s="110"/>
      <c r="E1" s="110"/>
      <c r="F1" s="110"/>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96" t="s">
        <v>43</v>
      </c>
      <c r="I2" s="97"/>
      <c r="J2" s="97"/>
      <c r="K2" s="97"/>
      <c r="L2" s="97"/>
      <c r="M2" s="97"/>
      <c r="N2" s="97"/>
      <c r="O2" s="97"/>
      <c r="P2" s="1"/>
      <c r="Q2" s="96" t="s">
        <v>44</v>
      </c>
      <c r="R2" s="97"/>
      <c r="S2" s="97"/>
      <c r="T2" s="97"/>
      <c r="U2" s="97"/>
      <c r="V2" s="97"/>
      <c r="W2" s="97"/>
      <c r="X2" s="97"/>
      <c r="Y2" s="1"/>
      <c r="Z2" s="1"/>
      <c r="AA2" s="1"/>
    </row>
    <row r="3" spans="1:27" x14ac:dyDescent="0.15">
      <c r="A3" s="3"/>
      <c r="B3" s="79" t="s">
        <v>45</v>
      </c>
      <c r="C3" s="84"/>
      <c r="D3" s="84"/>
      <c r="E3" s="84"/>
      <c r="F3" s="88"/>
      <c r="G3" s="1"/>
      <c r="H3" s="98" t="s">
        <v>43</v>
      </c>
      <c r="I3" s="99"/>
      <c r="J3" s="99"/>
      <c r="K3" s="99"/>
      <c r="L3" s="99"/>
      <c r="M3" s="99"/>
      <c r="N3" s="99"/>
      <c r="O3" s="100"/>
      <c r="P3" s="1"/>
      <c r="Q3" s="98" t="s">
        <v>44</v>
      </c>
      <c r="R3" s="99"/>
      <c r="S3" s="99"/>
      <c r="T3" s="99"/>
      <c r="U3" s="99"/>
      <c r="V3" s="99"/>
      <c r="W3" s="99"/>
      <c r="X3" s="100"/>
      <c r="Y3" s="1"/>
      <c r="Z3" s="1"/>
      <c r="AA3" s="1"/>
    </row>
    <row r="4" spans="1:27" x14ac:dyDescent="0.15">
      <c r="A4" s="3"/>
      <c r="B4" s="6"/>
      <c r="C4" s="6"/>
      <c r="D4" s="6"/>
      <c r="E4" s="7"/>
      <c r="F4" s="1"/>
      <c r="G4" s="1"/>
      <c r="H4" s="94"/>
      <c r="I4" s="101"/>
      <c r="J4" s="101"/>
      <c r="K4" s="101"/>
      <c r="L4" s="101"/>
      <c r="M4" s="101"/>
      <c r="N4" s="101"/>
      <c r="O4" s="102"/>
      <c r="P4" s="1"/>
      <c r="Q4" s="94"/>
      <c r="R4" s="101"/>
      <c r="S4" s="101"/>
      <c r="T4" s="101"/>
      <c r="U4" s="101"/>
      <c r="V4" s="101"/>
      <c r="W4" s="101"/>
      <c r="X4" s="102"/>
      <c r="Y4" s="1"/>
      <c r="Z4" s="1"/>
      <c r="AA4" s="1"/>
    </row>
    <row r="5" spans="1:27" ht="16" x14ac:dyDescent="0.2">
      <c r="A5" s="3"/>
      <c r="B5" s="6"/>
      <c r="C5" s="79" t="s">
        <v>53</v>
      </c>
      <c r="D5" s="84"/>
      <c r="E5" s="111" t="s">
        <v>3</v>
      </c>
      <c r="F5" s="88"/>
      <c r="G5" s="1"/>
      <c r="H5" s="94"/>
      <c r="I5" s="101"/>
      <c r="J5" s="101"/>
      <c r="K5" s="101"/>
      <c r="L5" s="101"/>
      <c r="M5" s="101"/>
      <c r="N5" s="101"/>
      <c r="O5" s="102"/>
      <c r="P5" s="1"/>
      <c r="Q5" s="94"/>
      <c r="R5" s="101"/>
      <c r="S5" s="101"/>
      <c r="T5" s="101"/>
      <c r="U5" s="101"/>
      <c r="V5" s="101"/>
      <c r="W5" s="101"/>
      <c r="X5" s="102"/>
      <c r="Y5" s="1"/>
      <c r="Z5" s="1"/>
      <c r="AA5" s="1"/>
    </row>
    <row r="6" spans="1:27" x14ac:dyDescent="0.15">
      <c r="A6" s="3"/>
      <c r="B6" s="6"/>
      <c r="C6" s="79" t="s">
        <v>10</v>
      </c>
      <c r="D6" s="84"/>
      <c r="E6" s="87" t="str">
        <f>VLOOKUP(E5,参照シート!A10:B15,2,FALSE)</f>
        <v>一番参加率の高い遊び場。初級〜中級者が戦力として新キャラを入手する所。また、上級者にとってはユニットの覚醒素材を手に入れるところ。</v>
      </c>
      <c r="F6" s="88"/>
      <c r="G6" s="1"/>
      <c r="H6" s="94"/>
      <c r="I6" s="101"/>
      <c r="J6" s="101"/>
      <c r="K6" s="101"/>
      <c r="L6" s="101"/>
      <c r="M6" s="101"/>
      <c r="N6" s="101"/>
      <c r="O6" s="102"/>
      <c r="P6" s="1"/>
      <c r="Q6" s="94"/>
      <c r="R6" s="101"/>
      <c r="S6" s="101"/>
      <c r="T6" s="101"/>
      <c r="U6" s="101"/>
      <c r="V6" s="101"/>
      <c r="W6" s="101"/>
      <c r="X6" s="102"/>
      <c r="Y6" s="1"/>
      <c r="Z6" s="1"/>
      <c r="AA6" s="1"/>
    </row>
    <row r="7" spans="1:27" x14ac:dyDescent="0.15">
      <c r="A7" s="3"/>
      <c r="B7" s="6"/>
      <c r="C7" s="79" t="s">
        <v>54</v>
      </c>
      <c r="D7" s="84"/>
      <c r="E7" s="87" t="str">
        <f>VLOOKUP(E5,参照シート!A18:B23,2,FALSE)</f>
        <v>適度な速度で周回できるようにしましょう</v>
      </c>
      <c r="F7" s="88"/>
      <c r="G7" s="1"/>
      <c r="H7" s="94"/>
      <c r="I7" s="101"/>
      <c r="J7" s="101"/>
      <c r="K7" s="101"/>
      <c r="L7" s="101"/>
      <c r="M7" s="101"/>
      <c r="N7" s="101"/>
      <c r="O7" s="102"/>
      <c r="P7" s="1"/>
      <c r="Q7" s="94"/>
      <c r="R7" s="101"/>
      <c r="S7" s="101"/>
      <c r="T7" s="101"/>
      <c r="U7" s="101"/>
      <c r="V7" s="101"/>
      <c r="W7" s="101"/>
      <c r="X7" s="102"/>
      <c r="Y7" s="1"/>
      <c r="Z7" s="1"/>
      <c r="AA7" s="1"/>
    </row>
    <row r="8" spans="1:27" x14ac:dyDescent="0.15">
      <c r="A8" s="3"/>
      <c r="B8" s="6"/>
      <c r="C8" s="6"/>
      <c r="D8" s="6"/>
      <c r="E8" s="7"/>
      <c r="F8" s="1"/>
      <c r="G8" s="1"/>
      <c r="H8" s="94"/>
      <c r="I8" s="101"/>
      <c r="J8" s="101"/>
      <c r="K8" s="101"/>
      <c r="L8" s="101"/>
      <c r="M8" s="101"/>
      <c r="N8" s="101"/>
      <c r="O8" s="102"/>
      <c r="P8" s="1"/>
      <c r="Q8" s="94"/>
      <c r="R8" s="101"/>
      <c r="S8" s="101"/>
      <c r="T8" s="101"/>
      <c r="U8" s="101"/>
      <c r="V8" s="101"/>
      <c r="W8" s="101"/>
      <c r="X8" s="102"/>
      <c r="Y8" s="1"/>
      <c r="Z8" s="1"/>
      <c r="AA8" s="1"/>
    </row>
    <row r="9" spans="1:27" x14ac:dyDescent="0.15">
      <c r="A9" s="3"/>
      <c r="B9" s="6"/>
      <c r="C9" s="6"/>
      <c r="D9" s="6"/>
      <c r="E9" s="7"/>
      <c r="F9" s="1"/>
      <c r="G9" s="1"/>
      <c r="H9" s="94"/>
      <c r="I9" s="101"/>
      <c r="J9" s="101"/>
      <c r="K9" s="101"/>
      <c r="L9" s="101"/>
      <c r="M9" s="101"/>
      <c r="N9" s="101"/>
      <c r="O9" s="102"/>
      <c r="P9" s="1"/>
      <c r="Q9" s="94"/>
      <c r="R9" s="101"/>
      <c r="S9" s="101"/>
      <c r="T9" s="101"/>
      <c r="U9" s="101"/>
      <c r="V9" s="101"/>
      <c r="W9" s="101"/>
      <c r="X9" s="102"/>
      <c r="Y9" s="1"/>
      <c r="Z9" s="1"/>
      <c r="AA9" s="1"/>
    </row>
    <row r="10" spans="1:27" x14ac:dyDescent="0.15">
      <c r="A10" s="3"/>
      <c r="B10" s="79" t="s">
        <v>94</v>
      </c>
      <c r="C10" s="84"/>
      <c r="D10" s="84"/>
      <c r="E10" s="84"/>
      <c r="F10" s="88"/>
      <c r="G10" s="1"/>
      <c r="H10" s="94"/>
      <c r="I10" s="101"/>
      <c r="J10" s="101"/>
      <c r="K10" s="101"/>
      <c r="L10" s="101"/>
      <c r="M10" s="101"/>
      <c r="N10" s="101"/>
      <c r="O10" s="102"/>
      <c r="P10" s="1"/>
      <c r="Q10" s="94"/>
      <c r="R10" s="101"/>
      <c r="S10" s="101"/>
      <c r="T10" s="101"/>
      <c r="U10" s="101"/>
      <c r="V10" s="101"/>
      <c r="W10" s="101"/>
      <c r="X10" s="102"/>
      <c r="Y10" s="1"/>
      <c r="Z10" s="1"/>
      <c r="AA10" s="1"/>
    </row>
    <row r="11" spans="1:27" x14ac:dyDescent="0.15">
      <c r="A11" s="3"/>
      <c r="B11" s="6"/>
      <c r="C11" s="6"/>
      <c r="D11" s="6"/>
      <c r="E11" s="7"/>
      <c r="F11" s="1"/>
      <c r="G11" s="8"/>
      <c r="H11" s="94"/>
      <c r="I11" s="101"/>
      <c r="J11" s="101"/>
      <c r="K11" s="101"/>
      <c r="L11" s="101"/>
      <c r="M11" s="101"/>
      <c r="N11" s="101"/>
      <c r="O11" s="102"/>
      <c r="P11" s="1"/>
      <c r="Q11" s="94"/>
      <c r="R11" s="101"/>
      <c r="S11" s="101"/>
      <c r="T11" s="101"/>
      <c r="U11" s="101"/>
      <c r="V11" s="101"/>
      <c r="W11" s="101"/>
      <c r="X11" s="102"/>
      <c r="Y11" s="1"/>
      <c r="Z11" s="1"/>
      <c r="AA11" s="1"/>
    </row>
    <row r="12" spans="1:27" x14ac:dyDescent="0.15">
      <c r="A12" s="3"/>
      <c r="B12" s="6"/>
      <c r="C12" s="112" t="s">
        <v>27</v>
      </c>
      <c r="D12" s="84"/>
      <c r="E12" s="87" t="str">
        <f>VLOOKUP($E$5,参照シート!$A$10:$O$15,15,FALSE)</f>
        <v>考案してください。</v>
      </c>
      <c r="F12" s="88"/>
      <c r="G12" s="1"/>
      <c r="H12" s="94"/>
      <c r="I12" s="101"/>
      <c r="J12" s="101"/>
      <c r="K12" s="101"/>
      <c r="L12" s="101"/>
      <c r="M12" s="101"/>
      <c r="N12" s="101"/>
      <c r="O12" s="102"/>
      <c r="P12" s="1"/>
      <c r="Q12" s="94"/>
      <c r="R12" s="101"/>
      <c r="S12" s="101"/>
      <c r="T12" s="101"/>
      <c r="U12" s="101"/>
      <c r="V12" s="101"/>
      <c r="W12" s="101"/>
      <c r="X12" s="102"/>
      <c r="Y12" s="1"/>
      <c r="Z12" s="1"/>
      <c r="AA12" s="1"/>
    </row>
    <row r="13" spans="1:27" x14ac:dyDescent="0.15">
      <c r="A13" s="3"/>
      <c r="B13" s="6"/>
      <c r="C13" s="93" t="s">
        <v>95</v>
      </c>
      <c r="D13" s="9" t="s">
        <v>47</v>
      </c>
      <c r="E13" s="87" t="str">
        <f>VLOOKUP($E$5,参照シート!$A$10:$N$15,8,FALSE)</f>
        <v>ー</v>
      </c>
      <c r="F13" s="88"/>
      <c r="G13" s="2"/>
      <c r="H13" s="94"/>
      <c r="I13" s="101"/>
      <c r="J13" s="101"/>
      <c r="K13" s="101"/>
      <c r="L13" s="101"/>
      <c r="M13" s="101"/>
      <c r="N13" s="101"/>
      <c r="O13" s="102"/>
      <c r="P13" s="1"/>
      <c r="Q13" s="94"/>
      <c r="R13" s="101"/>
      <c r="S13" s="101"/>
      <c r="T13" s="101"/>
      <c r="U13" s="101"/>
      <c r="V13" s="101"/>
      <c r="W13" s="101"/>
      <c r="X13" s="102"/>
      <c r="Y13" s="1"/>
      <c r="Z13" s="1"/>
      <c r="AA13" s="1"/>
    </row>
    <row r="14" spans="1:27" x14ac:dyDescent="0.15">
      <c r="A14" s="3"/>
      <c r="B14" s="6"/>
      <c r="C14" s="94"/>
      <c r="D14" s="9" t="s">
        <v>49</v>
      </c>
      <c r="E14" s="87" t="str">
        <f>VLOOKUP($E$5,参照シート!$A$10:$N$15,9,FALSE)</f>
        <v>ー</v>
      </c>
      <c r="F14" s="88"/>
      <c r="G14" s="2"/>
      <c r="H14" s="94"/>
      <c r="I14" s="101"/>
      <c r="J14" s="101"/>
      <c r="K14" s="101"/>
      <c r="L14" s="101"/>
      <c r="M14" s="101"/>
      <c r="N14" s="101"/>
      <c r="O14" s="102"/>
      <c r="P14" s="1"/>
      <c r="Q14" s="94"/>
      <c r="R14" s="101"/>
      <c r="S14" s="101"/>
      <c r="T14" s="101"/>
      <c r="U14" s="101"/>
      <c r="V14" s="101"/>
      <c r="W14" s="101"/>
      <c r="X14" s="102"/>
      <c r="Y14" s="1"/>
      <c r="Z14" s="1"/>
      <c r="AA14" s="1"/>
    </row>
    <row r="15" spans="1:27" x14ac:dyDescent="0.15">
      <c r="A15" s="3"/>
      <c r="B15" s="6"/>
      <c r="C15" s="94"/>
      <c r="D15" s="9" t="s">
        <v>96</v>
      </c>
      <c r="E15" s="87" t="str">
        <f>VLOOKUP($E$5,参照シート!$A$10:$N$15,10,FALSE)</f>
        <v>ー</v>
      </c>
      <c r="F15" s="88"/>
      <c r="G15" s="2"/>
      <c r="H15" s="94"/>
      <c r="I15" s="101"/>
      <c r="J15" s="101"/>
      <c r="K15" s="101"/>
      <c r="L15" s="101"/>
      <c r="M15" s="101"/>
      <c r="N15" s="101"/>
      <c r="O15" s="102"/>
      <c r="P15" s="1"/>
      <c r="Q15" s="94"/>
      <c r="R15" s="101"/>
      <c r="S15" s="101"/>
      <c r="T15" s="101"/>
      <c r="U15" s="101"/>
      <c r="V15" s="101"/>
      <c r="W15" s="101"/>
      <c r="X15" s="102"/>
      <c r="Y15" s="1"/>
      <c r="Z15" s="1"/>
      <c r="AA15" s="1"/>
    </row>
    <row r="16" spans="1:27" x14ac:dyDescent="0.15">
      <c r="A16" s="3"/>
      <c r="B16" s="6"/>
      <c r="C16" s="94"/>
      <c r="D16" s="9" t="s">
        <v>3</v>
      </c>
      <c r="E16" s="87" t="str">
        <f>VLOOKUP($E$5,参照シート!$A$10:$N$15,11,FALSE)</f>
        <v>◯</v>
      </c>
      <c r="F16" s="88"/>
      <c r="G16" s="2"/>
      <c r="H16" s="94"/>
      <c r="I16" s="101"/>
      <c r="J16" s="101"/>
      <c r="K16" s="101"/>
      <c r="L16" s="101"/>
      <c r="M16" s="101"/>
      <c r="N16" s="101"/>
      <c r="O16" s="102"/>
      <c r="P16" s="1"/>
      <c r="Q16" s="94"/>
      <c r="R16" s="101"/>
      <c r="S16" s="101"/>
      <c r="T16" s="101"/>
      <c r="U16" s="101"/>
      <c r="V16" s="101"/>
      <c r="W16" s="101"/>
      <c r="X16" s="102"/>
      <c r="Y16" s="1"/>
      <c r="Z16" s="1"/>
      <c r="AA16" s="1"/>
    </row>
    <row r="17" spans="1:27" x14ac:dyDescent="0.15">
      <c r="A17" s="3"/>
      <c r="B17" s="6"/>
      <c r="C17" s="94"/>
      <c r="D17" s="9" t="s">
        <v>1</v>
      </c>
      <c r="E17" s="87" t="str">
        <f>VLOOKUP($E$5,参照シート!$A$10:$N$15,12,FALSE)</f>
        <v>◯</v>
      </c>
      <c r="F17" s="88"/>
      <c r="G17" s="2"/>
      <c r="H17" s="94"/>
      <c r="I17" s="101"/>
      <c r="J17" s="101"/>
      <c r="K17" s="101"/>
      <c r="L17" s="101"/>
      <c r="M17" s="101"/>
      <c r="N17" s="101"/>
      <c r="O17" s="102"/>
      <c r="P17" s="1"/>
      <c r="Q17" s="94"/>
      <c r="R17" s="101"/>
      <c r="S17" s="101"/>
      <c r="T17" s="101"/>
      <c r="U17" s="101"/>
      <c r="V17" s="101"/>
      <c r="W17" s="101"/>
      <c r="X17" s="102"/>
      <c r="Y17" s="1"/>
      <c r="Z17" s="1"/>
      <c r="AA17" s="1"/>
    </row>
    <row r="18" spans="1:27" x14ac:dyDescent="0.15">
      <c r="A18" s="3"/>
      <c r="B18" s="6"/>
      <c r="C18" s="94"/>
      <c r="D18" s="9" t="s">
        <v>97</v>
      </c>
      <c r="E18" s="87" t="str">
        <f>VLOOKUP($E$5,参照シート!$A$10:$N$15,13,FALSE)</f>
        <v>◯</v>
      </c>
      <c r="F18" s="88"/>
      <c r="G18" s="2"/>
      <c r="H18" s="86"/>
      <c r="I18" s="97"/>
      <c r="J18" s="97"/>
      <c r="K18" s="97"/>
      <c r="L18" s="97"/>
      <c r="M18" s="97"/>
      <c r="N18" s="97"/>
      <c r="O18" s="103"/>
      <c r="P18" s="1"/>
      <c r="Q18" s="86"/>
      <c r="R18" s="97"/>
      <c r="S18" s="97"/>
      <c r="T18" s="97"/>
      <c r="U18" s="97"/>
      <c r="V18" s="97"/>
      <c r="W18" s="97"/>
      <c r="X18" s="103"/>
      <c r="Y18" s="1"/>
      <c r="Z18" s="1"/>
      <c r="AA18" s="1"/>
    </row>
    <row r="19" spans="1:27" x14ac:dyDescent="0.15">
      <c r="A19" s="3"/>
      <c r="B19" s="6"/>
      <c r="C19" s="94"/>
      <c r="D19" s="9" t="s">
        <v>98</v>
      </c>
      <c r="E19" s="87" t="str">
        <f>VLOOKUP($E$5,参照シート!$A$10:$N$15,14,FALSE)</f>
        <v>ー</v>
      </c>
      <c r="F19" s="88"/>
      <c r="G19" s="2"/>
      <c r="H19" s="2"/>
      <c r="I19" s="2"/>
      <c r="J19" s="2"/>
      <c r="K19" s="2"/>
      <c r="L19" s="2"/>
      <c r="M19" s="2"/>
      <c r="N19" s="2"/>
      <c r="O19" s="2"/>
      <c r="P19" s="2"/>
      <c r="Q19" s="2"/>
      <c r="R19" s="2"/>
      <c r="S19" s="2"/>
      <c r="T19" s="2"/>
      <c r="U19" s="2"/>
      <c r="V19" s="2"/>
      <c r="W19" s="2"/>
      <c r="X19" s="2"/>
      <c r="Y19" s="2"/>
      <c r="Z19" s="1"/>
      <c r="AA19" s="1"/>
    </row>
    <row r="20" spans="1:27" x14ac:dyDescent="0.15">
      <c r="A20" s="3"/>
      <c r="B20" s="6"/>
      <c r="C20" s="94"/>
      <c r="D20" s="10" t="s">
        <v>99</v>
      </c>
      <c r="E20" s="92"/>
      <c r="F20" s="88"/>
      <c r="G20" s="1"/>
      <c r="H20" s="1"/>
      <c r="I20" s="1"/>
      <c r="J20" s="1"/>
      <c r="K20" s="1"/>
      <c r="L20" s="1"/>
      <c r="M20" s="1"/>
      <c r="N20" s="1"/>
      <c r="O20" s="1"/>
      <c r="P20" s="1"/>
      <c r="Q20" s="1"/>
      <c r="R20" s="1"/>
      <c r="S20" s="1"/>
      <c r="T20" s="1"/>
      <c r="U20" s="1"/>
      <c r="V20" s="1"/>
      <c r="W20" s="1"/>
      <c r="X20" s="1"/>
      <c r="Y20" s="1"/>
      <c r="Z20" s="1"/>
      <c r="AA20" s="1"/>
    </row>
    <row r="21" spans="1:27" x14ac:dyDescent="0.15">
      <c r="A21" s="3"/>
      <c r="B21" s="6"/>
      <c r="C21" s="89" t="s">
        <v>100</v>
      </c>
      <c r="D21" s="9" t="s">
        <v>9</v>
      </c>
      <c r="E21" s="104">
        <v>829</v>
      </c>
      <c r="F21" s="108"/>
      <c r="G21" s="1"/>
      <c r="H21" s="96" t="s">
        <v>101</v>
      </c>
      <c r="I21" s="97"/>
      <c r="J21" s="97"/>
      <c r="K21" s="97"/>
      <c r="L21" s="97"/>
      <c r="M21" s="97"/>
      <c r="N21" s="97"/>
      <c r="O21" s="97"/>
      <c r="P21" s="1"/>
      <c r="Q21" s="96" t="s">
        <v>102</v>
      </c>
      <c r="R21" s="97"/>
      <c r="S21" s="97"/>
      <c r="T21" s="97"/>
      <c r="U21" s="97"/>
      <c r="V21" s="97"/>
      <c r="W21" s="97"/>
      <c r="X21" s="97"/>
      <c r="Y21" s="1"/>
      <c r="Z21" s="1"/>
      <c r="AA21" s="1"/>
    </row>
    <row r="22" spans="1:27" x14ac:dyDescent="0.15">
      <c r="A22" s="3"/>
      <c r="B22" s="6"/>
      <c r="C22" s="91"/>
      <c r="D22" s="9" t="s">
        <v>11</v>
      </c>
      <c r="E22" s="92" t="s">
        <v>235</v>
      </c>
      <c r="F22" s="88"/>
      <c r="G22" s="3"/>
      <c r="H22" s="98" t="s">
        <v>101</v>
      </c>
      <c r="I22" s="99"/>
      <c r="J22" s="99"/>
      <c r="K22" s="99"/>
      <c r="L22" s="99"/>
      <c r="M22" s="99"/>
      <c r="N22" s="99"/>
      <c r="O22" s="100"/>
      <c r="P22" s="3"/>
      <c r="Q22" s="98"/>
      <c r="R22" s="99"/>
      <c r="S22" s="99"/>
      <c r="T22" s="99"/>
      <c r="U22" s="99"/>
      <c r="V22" s="99"/>
      <c r="W22" s="99"/>
      <c r="X22" s="100"/>
      <c r="Y22" s="3"/>
      <c r="Z22" s="3"/>
      <c r="AA22" s="3"/>
    </row>
    <row r="23" spans="1:27" x14ac:dyDescent="0.15">
      <c r="A23" s="3"/>
      <c r="B23" s="6"/>
      <c r="C23" s="91"/>
      <c r="D23" s="9" t="s">
        <v>103</v>
      </c>
      <c r="E23" s="92" t="s">
        <v>71</v>
      </c>
      <c r="F23" s="88"/>
      <c r="G23" s="1"/>
      <c r="H23" s="94"/>
      <c r="I23" s="101"/>
      <c r="J23" s="101"/>
      <c r="K23" s="101"/>
      <c r="L23" s="101"/>
      <c r="M23" s="101"/>
      <c r="N23" s="101"/>
      <c r="O23" s="102"/>
      <c r="P23" s="1"/>
      <c r="Q23" s="94"/>
      <c r="R23" s="101"/>
      <c r="S23" s="101"/>
      <c r="T23" s="101"/>
      <c r="U23" s="101"/>
      <c r="V23" s="101"/>
      <c r="W23" s="101"/>
      <c r="X23" s="102"/>
      <c r="Y23" s="1"/>
      <c r="Z23" s="1"/>
      <c r="AA23" s="1"/>
    </row>
    <row r="24" spans="1:27" x14ac:dyDescent="0.15">
      <c r="A24" s="3"/>
      <c r="B24" s="6"/>
      <c r="C24" s="91"/>
      <c r="D24" s="9" t="s">
        <v>104</v>
      </c>
      <c r="E24" s="92" t="s">
        <v>228</v>
      </c>
      <c r="F24" s="88"/>
      <c r="G24" s="1"/>
      <c r="H24" s="94"/>
      <c r="I24" s="101"/>
      <c r="J24" s="101"/>
      <c r="K24" s="101"/>
      <c r="L24" s="101"/>
      <c r="M24" s="101"/>
      <c r="N24" s="101"/>
      <c r="O24" s="102"/>
      <c r="P24" s="1"/>
      <c r="Q24" s="94"/>
      <c r="R24" s="101"/>
      <c r="S24" s="101"/>
      <c r="T24" s="101"/>
      <c r="U24" s="101"/>
      <c r="V24" s="101"/>
      <c r="W24" s="101"/>
      <c r="X24" s="102"/>
      <c r="Y24" s="1"/>
      <c r="Z24" s="1"/>
      <c r="AA24" s="1"/>
    </row>
    <row r="25" spans="1:27" x14ac:dyDescent="0.15">
      <c r="A25" s="3"/>
      <c r="B25" s="6"/>
      <c r="C25" s="91"/>
      <c r="D25" s="9" t="s">
        <v>105</v>
      </c>
      <c r="E25" s="92"/>
      <c r="F25" s="88"/>
      <c r="G25" s="1"/>
      <c r="H25" s="94"/>
      <c r="I25" s="101"/>
      <c r="J25" s="101"/>
      <c r="K25" s="101"/>
      <c r="L25" s="101"/>
      <c r="M25" s="101"/>
      <c r="N25" s="101"/>
      <c r="O25" s="102"/>
      <c r="P25" s="1"/>
      <c r="Q25" s="94"/>
      <c r="R25" s="101"/>
      <c r="S25" s="101"/>
      <c r="T25" s="101"/>
      <c r="U25" s="101"/>
      <c r="V25" s="101"/>
      <c r="W25" s="101"/>
      <c r="X25" s="102"/>
      <c r="Y25" s="1"/>
      <c r="Z25" s="1"/>
      <c r="AA25" s="1"/>
    </row>
    <row r="26" spans="1:27" x14ac:dyDescent="0.15">
      <c r="A26" s="3"/>
      <c r="B26" s="6"/>
      <c r="C26" s="83"/>
      <c r="D26" s="9" t="s">
        <v>106</v>
      </c>
      <c r="E26" s="92" t="s">
        <v>229</v>
      </c>
      <c r="F26" s="88"/>
      <c r="G26" s="1"/>
      <c r="H26" s="94"/>
      <c r="I26" s="101"/>
      <c r="J26" s="101"/>
      <c r="K26" s="101"/>
      <c r="L26" s="101"/>
      <c r="M26" s="101"/>
      <c r="N26" s="101"/>
      <c r="O26" s="102"/>
      <c r="P26" s="1"/>
      <c r="Q26" s="94"/>
      <c r="R26" s="101"/>
      <c r="S26" s="101"/>
      <c r="T26" s="101"/>
      <c r="U26" s="101"/>
      <c r="V26" s="101"/>
      <c r="W26" s="101"/>
      <c r="X26" s="102"/>
      <c r="Y26" s="1"/>
      <c r="Z26" s="1"/>
      <c r="AA26" s="1"/>
    </row>
    <row r="27" spans="1:27" x14ac:dyDescent="0.15">
      <c r="A27" s="3"/>
      <c r="B27" s="6"/>
      <c r="C27" s="89" t="s">
        <v>107</v>
      </c>
      <c r="D27" s="9" t="s">
        <v>9</v>
      </c>
      <c r="E27" s="92" t="s">
        <v>230</v>
      </c>
      <c r="F27" s="84"/>
      <c r="G27" s="1"/>
      <c r="H27" s="94"/>
      <c r="I27" s="101"/>
      <c r="J27" s="101"/>
      <c r="K27" s="101"/>
      <c r="L27" s="101"/>
      <c r="M27" s="101"/>
      <c r="N27" s="101"/>
      <c r="O27" s="102"/>
      <c r="P27" s="1"/>
      <c r="Q27" s="94"/>
      <c r="R27" s="101"/>
      <c r="S27" s="101"/>
      <c r="T27" s="101"/>
      <c r="U27" s="101"/>
      <c r="V27" s="101"/>
      <c r="W27" s="101"/>
      <c r="X27" s="102"/>
      <c r="Y27" s="1"/>
      <c r="Z27" s="1"/>
      <c r="AA27" s="1"/>
    </row>
    <row r="28" spans="1:27" x14ac:dyDescent="0.15">
      <c r="A28" s="3"/>
      <c r="B28" s="6"/>
      <c r="C28" s="90"/>
      <c r="D28" s="9" t="s">
        <v>11</v>
      </c>
      <c r="E28" s="92" t="s">
        <v>231</v>
      </c>
      <c r="F28" s="84"/>
      <c r="G28" s="3"/>
      <c r="H28" s="94"/>
      <c r="I28" s="101"/>
      <c r="J28" s="101"/>
      <c r="K28" s="101"/>
      <c r="L28" s="101"/>
      <c r="M28" s="101"/>
      <c r="N28" s="101"/>
      <c r="O28" s="102"/>
      <c r="P28" s="3"/>
      <c r="Q28" s="94"/>
      <c r="R28" s="101"/>
      <c r="S28" s="101"/>
      <c r="T28" s="101"/>
      <c r="U28" s="101"/>
      <c r="V28" s="101"/>
      <c r="W28" s="101"/>
      <c r="X28" s="102"/>
      <c r="Y28" s="3"/>
      <c r="Z28" s="3"/>
      <c r="AA28" s="3"/>
    </row>
    <row r="29" spans="1:27" x14ac:dyDescent="0.15">
      <c r="A29" s="3"/>
      <c r="B29" s="6"/>
      <c r="C29" s="6"/>
      <c r="D29" s="6"/>
      <c r="E29" s="7"/>
      <c r="F29" s="1"/>
      <c r="G29" s="1"/>
      <c r="H29" s="94"/>
      <c r="I29" s="101"/>
      <c r="J29" s="101"/>
      <c r="K29" s="101"/>
      <c r="L29" s="101"/>
      <c r="M29" s="101"/>
      <c r="N29" s="101"/>
      <c r="O29" s="102"/>
      <c r="P29" s="1"/>
      <c r="Q29" s="94"/>
      <c r="R29" s="101"/>
      <c r="S29" s="101"/>
      <c r="T29" s="101"/>
      <c r="U29" s="101"/>
      <c r="V29" s="101"/>
      <c r="W29" s="101"/>
      <c r="X29" s="102"/>
      <c r="Y29" s="1"/>
      <c r="Z29" s="1"/>
      <c r="AA29" s="1"/>
    </row>
    <row r="30" spans="1:27" x14ac:dyDescent="0.15">
      <c r="A30" s="3"/>
      <c r="B30" s="6"/>
      <c r="C30" s="82" t="s">
        <v>108</v>
      </c>
      <c r="D30" s="9" t="s">
        <v>109</v>
      </c>
      <c r="E30" s="92" t="s">
        <v>227</v>
      </c>
      <c r="F30" s="88"/>
      <c r="G30" s="1"/>
      <c r="H30" s="94"/>
      <c r="I30" s="101"/>
      <c r="J30" s="101"/>
      <c r="K30" s="101"/>
      <c r="L30" s="101"/>
      <c r="M30" s="101"/>
      <c r="N30" s="101"/>
      <c r="O30" s="102"/>
      <c r="P30" s="1"/>
      <c r="Q30" s="94"/>
      <c r="R30" s="101"/>
      <c r="S30" s="101"/>
      <c r="T30" s="101"/>
      <c r="U30" s="101"/>
      <c r="V30" s="101"/>
      <c r="W30" s="101"/>
      <c r="X30" s="102"/>
      <c r="Y30" s="1"/>
      <c r="Z30" s="1"/>
      <c r="AA30" s="1"/>
    </row>
    <row r="31" spans="1:27" x14ac:dyDescent="0.15">
      <c r="A31" s="3"/>
      <c r="B31" s="6"/>
      <c r="C31" s="83"/>
      <c r="D31" s="9" t="s">
        <v>110</v>
      </c>
      <c r="E31" s="92" t="s">
        <v>227</v>
      </c>
      <c r="F31" s="88"/>
      <c r="G31" s="3"/>
      <c r="H31" s="94"/>
      <c r="I31" s="101"/>
      <c r="J31" s="101"/>
      <c r="K31" s="101"/>
      <c r="L31" s="101"/>
      <c r="M31" s="101"/>
      <c r="N31" s="101"/>
      <c r="O31" s="102"/>
      <c r="P31" s="3"/>
      <c r="Q31" s="94"/>
      <c r="R31" s="101"/>
      <c r="S31" s="101"/>
      <c r="T31" s="101"/>
      <c r="U31" s="101"/>
      <c r="V31" s="101"/>
      <c r="W31" s="101"/>
      <c r="X31" s="102"/>
      <c r="Y31" s="3"/>
      <c r="Z31" s="3"/>
      <c r="AA31" s="3"/>
    </row>
    <row r="32" spans="1:27" x14ac:dyDescent="0.15">
      <c r="A32" s="3"/>
      <c r="B32" s="6"/>
      <c r="C32" s="95" t="s">
        <v>111</v>
      </c>
      <c r="D32" s="9" t="s">
        <v>112</v>
      </c>
      <c r="E32" s="92" t="s">
        <v>227</v>
      </c>
      <c r="F32" s="88"/>
      <c r="G32" s="1"/>
      <c r="H32" s="94"/>
      <c r="I32" s="101"/>
      <c r="J32" s="101"/>
      <c r="K32" s="101"/>
      <c r="L32" s="101"/>
      <c r="M32" s="101"/>
      <c r="N32" s="101"/>
      <c r="O32" s="102"/>
      <c r="P32" s="1"/>
      <c r="Q32" s="94"/>
      <c r="R32" s="101"/>
      <c r="S32" s="101"/>
      <c r="T32" s="101"/>
      <c r="U32" s="101"/>
      <c r="V32" s="101"/>
      <c r="W32" s="101"/>
      <c r="X32" s="102"/>
      <c r="Y32" s="1"/>
      <c r="Z32" s="1"/>
      <c r="AA32" s="1"/>
    </row>
    <row r="33" spans="1:27" x14ac:dyDescent="0.15">
      <c r="A33" s="3"/>
      <c r="B33" s="6"/>
      <c r="C33" s="86"/>
      <c r="D33" s="9" t="s">
        <v>113</v>
      </c>
      <c r="E33" s="92" t="s">
        <v>227</v>
      </c>
      <c r="F33" s="88"/>
      <c r="G33" s="1"/>
      <c r="H33" s="94"/>
      <c r="I33" s="101"/>
      <c r="J33" s="101"/>
      <c r="K33" s="101"/>
      <c r="L33" s="101"/>
      <c r="M33" s="101"/>
      <c r="N33" s="101"/>
      <c r="O33" s="102"/>
      <c r="P33" s="1"/>
      <c r="Q33" s="94"/>
      <c r="R33" s="101"/>
      <c r="S33" s="101"/>
      <c r="T33" s="101"/>
      <c r="U33" s="101"/>
      <c r="V33" s="101"/>
      <c r="W33" s="101"/>
      <c r="X33" s="102"/>
      <c r="Y33" s="1"/>
      <c r="Z33" s="1"/>
      <c r="AA33" s="1"/>
    </row>
    <row r="34" spans="1:27" x14ac:dyDescent="0.15">
      <c r="A34" s="3"/>
      <c r="B34" s="6"/>
      <c r="C34" s="85" t="s">
        <v>114</v>
      </c>
      <c r="D34" s="9" t="s">
        <v>112</v>
      </c>
      <c r="E34" s="92"/>
      <c r="F34" s="88"/>
      <c r="G34" s="1"/>
      <c r="H34" s="94"/>
      <c r="I34" s="101"/>
      <c r="J34" s="101"/>
      <c r="K34" s="101"/>
      <c r="L34" s="101"/>
      <c r="M34" s="101"/>
      <c r="N34" s="101"/>
      <c r="O34" s="102"/>
      <c r="P34" s="1"/>
      <c r="Q34" s="94"/>
      <c r="R34" s="101"/>
      <c r="S34" s="101"/>
      <c r="T34" s="101"/>
      <c r="U34" s="101"/>
      <c r="V34" s="101"/>
      <c r="W34" s="101"/>
      <c r="X34" s="102"/>
      <c r="Y34" s="1"/>
      <c r="Z34" s="1"/>
      <c r="AA34" s="1"/>
    </row>
    <row r="35" spans="1:27" ht="17.25" customHeight="1" x14ac:dyDescent="0.15">
      <c r="A35" s="3"/>
      <c r="B35" s="6"/>
      <c r="C35" s="86"/>
      <c r="D35" s="9" t="s">
        <v>113</v>
      </c>
      <c r="E35" s="92"/>
      <c r="F35" s="88"/>
      <c r="G35" s="1"/>
      <c r="H35" s="94"/>
      <c r="I35" s="101"/>
      <c r="J35" s="101"/>
      <c r="K35" s="101"/>
      <c r="L35" s="101"/>
      <c r="M35" s="101"/>
      <c r="N35" s="101"/>
      <c r="O35" s="102"/>
      <c r="P35" s="1"/>
      <c r="Q35" s="94"/>
      <c r="R35" s="101"/>
      <c r="S35" s="101"/>
      <c r="T35" s="101"/>
      <c r="U35" s="101"/>
      <c r="V35" s="101"/>
      <c r="W35" s="101"/>
      <c r="X35" s="102"/>
      <c r="Y35" s="1"/>
      <c r="Z35" s="1"/>
      <c r="AA35" s="1"/>
    </row>
    <row r="36" spans="1:27" x14ac:dyDescent="0.15">
      <c r="A36" s="3"/>
      <c r="B36" s="6"/>
      <c r="C36" s="85" t="s">
        <v>116</v>
      </c>
      <c r="D36" s="9" t="s">
        <v>117</v>
      </c>
      <c r="E36" s="92" t="s">
        <v>232</v>
      </c>
      <c r="F36" s="88"/>
      <c r="G36" s="1"/>
      <c r="H36" s="94"/>
      <c r="I36" s="101"/>
      <c r="J36" s="101"/>
      <c r="K36" s="101"/>
      <c r="L36" s="101"/>
      <c r="M36" s="101"/>
      <c r="N36" s="101"/>
      <c r="O36" s="102"/>
      <c r="P36" s="1"/>
      <c r="Q36" s="94"/>
      <c r="R36" s="101"/>
      <c r="S36" s="101"/>
      <c r="T36" s="101"/>
      <c r="U36" s="101"/>
      <c r="V36" s="101"/>
      <c r="W36" s="101"/>
      <c r="X36" s="102"/>
      <c r="Y36" s="1"/>
      <c r="Z36" s="1"/>
      <c r="AA36" s="1"/>
    </row>
    <row r="37" spans="1:27" x14ac:dyDescent="0.15">
      <c r="A37" s="3"/>
      <c r="B37" s="6"/>
      <c r="C37" s="86"/>
      <c r="D37" s="9" t="s">
        <v>118</v>
      </c>
      <c r="E37" s="92"/>
      <c r="F37" s="88"/>
      <c r="G37" s="1"/>
      <c r="H37" s="86"/>
      <c r="I37" s="97"/>
      <c r="J37" s="97"/>
      <c r="K37" s="97"/>
      <c r="L37" s="97"/>
      <c r="M37" s="97"/>
      <c r="N37" s="97"/>
      <c r="O37" s="103"/>
      <c r="P37" s="1"/>
      <c r="Q37" s="86"/>
      <c r="R37" s="97"/>
      <c r="S37" s="97"/>
      <c r="T37" s="97"/>
      <c r="U37" s="97"/>
      <c r="V37" s="97"/>
      <c r="W37" s="97"/>
      <c r="X37" s="103"/>
      <c r="Y37" s="1"/>
      <c r="Z37" s="1"/>
      <c r="AA37" s="1"/>
    </row>
    <row r="38" spans="1:27" x14ac:dyDescent="0.15">
      <c r="A38" s="3"/>
      <c r="B38" s="6"/>
      <c r="C38" s="12" t="s">
        <v>119</v>
      </c>
      <c r="D38" s="9"/>
      <c r="E38" s="92"/>
      <c r="F38" s="88"/>
      <c r="G38" s="1"/>
      <c r="H38" s="13"/>
      <c r="I38" s="13"/>
      <c r="J38" s="13"/>
      <c r="K38" s="13"/>
      <c r="L38" s="13"/>
      <c r="M38" s="13"/>
      <c r="N38" s="13"/>
      <c r="O38" s="13"/>
      <c r="P38" s="3"/>
      <c r="Q38" s="13"/>
      <c r="R38" s="13"/>
      <c r="S38" s="13"/>
      <c r="T38" s="13"/>
      <c r="U38" s="13"/>
      <c r="V38" s="13"/>
      <c r="W38" s="13"/>
      <c r="X38" s="13"/>
      <c r="Y38" s="1"/>
      <c r="Z38" s="1"/>
      <c r="AA38" s="1"/>
    </row>
    <row r="39" spans="1:27" x14ac:dyDescent="0.15">
      <c r="A39" s="3"/>
      <c r="B39" s="6"/>
      <c r="C39" s="79" t="s">
        <v>120</v>
      </c>
      <c r="D39" s="88"/>
      <c r="E39" s="104" t="s">
        <v>67</v>
      </c>
      <c r="F39" s="88"/>
      <c r="G39" s="1"/>
      <c r="H39" s="13"/>
      <c r="I39" s="13"/>
      <c r="J39" s="13"/>
      <c r="K39" s="13"/>
      <c r="L39" s="13"/>
      <c r="M39" s="13"/>
      <c r="N39" s="13"/>
      <c r="O39" s="13"/>
      <c r="P39" s="3"/>
      <c r="Q39" s="13"/>
      <c r="R39" s="13"/>
      <c r="S39" s="13"/>
      <c r="T39" s="13"/>
      <c r="U39" s="13"/>
      <c r="V39" s="13"/>
      <c r="W39" s="13"/>
      <c r="X39" s="13"/>
      <c r="Y39" s="1"/>
      <c r="Z39" s="1"/>
      <c r="AA39" s="1"/>
    </row>
    <row r="40" spans="1:27" x14ac:dyDescent="0.15">
      <c r="A40" s="3"/>
      <c r="B40" s="6"/>
      <c r="C40" s="12" t="s">
        <v>121</v>
      </c>
      <c r="D40" s="9" t="s">
        <v>122</v>
      </c>
      <c r="E40" s="92"/>
      <c r="F40" s="88"/>
      <c r="G40" s="1"/>
      <c r="H40" s="13"/>
      <c r="I40" s="13"/>
      <c r="J40" s="13"/>
      <c r="K40" s="13"/>
      <c r="L40" s="13"/>
      <c r="M40" s="13"/>
      <c r="N40" s="13"/>
      <c r="O40" s="13"/>
      <c r="P40" s="3"/>
      <c r="Q40" s="13"/>
      <c r="R40" s="13"/>
      <c r="S40" s="13"/>
      <c r="T40" s="13"/>
      <c r="U40" s="13"/>
      <c r="V40" s="13"/>
      <c r="W40" s="13"/>
      <c r="X40" s="13"/>
      <c r="Y40" s="1"/>
      <c r="Z40" s="1"/>
      <c r="AA40" s="1"/>
    </row>
    <row r="41" spans="1:27" ht="121" customHeight="1" x14ac:dyDescent="0.15">
      <c r="A41" s="3"/>
      <c r="B41" s="6"/>
      <c r="C41" s="14" t="s">
        <v>123</v>
      </c>
      <c r="D41" s="15" t="s">
        <v>124</v>
      </c>
      <c r="E41" s="92" t="s">
        <v>233</v>
      </c>
      <c r="F41" s="88"/>
      <c r="G41" s="3"/>
      <c r="H41" s="13"/>
      <c r="I41" s="13"/>
      <c r="J41" s="13"/>
      <c r="K41" s="13"/>
      <c r="L41" s="13"/>
      <c r="M41" s="13"/>
      <c r="N41" s="13"/>
      <c r="O41" s="13"/>
      <c r="P41" s="3"/>
      <c r="Q41" s="13"/>
      <c r="R41" s="13"/>
      <c r="S41" s="13"/>
      <c r="T41" s="13"/>
      <c r="U41" s="13"/>
      <c r="V41" s="13"/>
      <c r="W41" s="13"/>
      <c r="X41" s="13"/>
      <c r="Y41" s="3"/>
      <c r="Z41" s="3"/>
      <c r="AA41" s="3"/>
    </row>
    <row r="42" spans="1:27" ht="121" customHeight="1" x14ac:dyDescent="0.15">
      <c r="A42" s="3"/>
      <c r="B42" s="6"/>
      <c r="C42" s="16" t="s">
        <v>125</v>
      </c>
      <c r="D42" s="15" t="s">
        <v>126</v>
      </c>
      <c r="E42" s="92" t="s">
        <v>234</v>
      </c>
      <c r="F42" s="88"/>
      <c r="G42" s="3"/>
      <c r="H42" s="13"/>
      <c r="I42" s="13"/>
      <c r="J42" s="13"/>
      <c r="K42" s="13"/>
      <c r="L42" s="13"/>
      <c r="M42" s="13"/>
      <c r="N42" s="13"/>
      <c r="O42" s="13"/>
      <c r="P42" s="3"/>
      <c r="Q42" s="13"/>
      <c r="R42" s="13"/>
      <c r="S42" s="13"/>
      <c r="T42" s="13"/>
      <c r="U42" s="13"/>
      <c r="V42" s="13"/>
      <c r="W42" s="13"/>
      <c r="X42" s="13"/>
      <c r="Y42" s="3"/>
      <c r="Z42" s="3"/>
      <c r="AA42" s="3"/>
    </row>
    <row r="43" spans="1:27" ht="121" customHeight="1" x14ac:dyDescent="0.15">
      <c r="A43" s="3"/>
      <c r="B43" s="6"/>
      <c r="C43" s="11"/>
      <c r="D43" s="17" t="s">
        <v>127</v>
      </c>
      <c r="E43" s="104" t="s">
        <v>242</v>
      </c>
      <c r="F43" s="88"/>
      <c r="G43" s="18"/>
      <c r="H43" s="18"/>
      <c r="I43" s="18"/>
      <c r="J43" s="18"/>
      <c r="K43" s="18"/>
      <c r="L43" s="18"/>
      <c r="M43" s="18"/>
      <c r="N43" s="18"/>
      <c r="O43" s="1"/>
      <c r="P43" s="1"/>
      <c r="Q43" s="1"/>
      <c r="R43" s="1"/>
      <c r="S43" s="1"/>
      <c r="T43" s="1"/>
      <c r="U43" s="1"/>
      <c r="V43" s="1"/>
      <c r="W43" s="1"/>
      <c r="X43" s="1"/>
      <c r="Y43" s="1"/>
      <c r="Z43" s="1"/>
      <c r="AA43" s="1"/>
    </row>
    <row r="44" spans="1:27" ht="121" customHeight="1" x14ac:dyDescent="0.15">
      <c r="A44" s="3"/>
      <c r="B44" s="6"/>
      <c r="C44" s="89" t="s">
        <v>128</v>
      </c>
      <c r="D44" s="19" t="s">
        <v>129</v>
      </c>
      <c r="E44" s="92" t="s">
        <v>236</v>
      </c>
      <c r="F44" s="88"/>
      <c r="G44" s="1"/>
      <c r="H44" s="1"/>
      <c r="I44" s="1"/>
      <c r="J44" s="1"/>
      <c r="K44" s="1"/>
      <c r="L44" s="1"/>
      <c r="M44" s="1"/>
      <c r="N44" s="1"/>
      <c r="O44" s="1"/>
      <c r="P44" s="1"/>
      <c r="Q44" s="1"/>
      <c r="R44" s="1"/>
      <c r="S44" s="1"/>
      <c r="T44" s="1"/>
      <c r="U44" s="1"/>
      <c r="V44" s="1"/>
      <c r="W44" s="1"/>
      <c r="X44" s="1"/>
      <c r="Y44" s="1"/>
      <c r="Z44" s="1"/>
      <c r="AA44" s="1"/>
    </row>
    <row r="45" spans="1:27" ht="121" customHeight="1" x14ac:dyDescent="0.15">
      <c r="A45" s="3"/>
      <c r="B45" s="6"/>
      <c r="C45" s="91"/>
      <c r="D45" s="19" t="s">
        <v>130</v>
      </c>
      <c r="E45" s="92" t="s">
        <v>237</v>
      </c>
      <c r="F45" s="88"/>
      <c r="G45" s="1"/>
      <c r="H45" s="1"/>
      <c r="I45" s="1"/>
      <c r="J45" s="1"/>
      <c r="K45" s="1"/>
      <c r="L45" s="1"/>
      <c r="M45" s="1"/>
      <c r="N45" s="1"/>
      <c r="O45" s="1"/>
      <c r="P45" s="1"/>
      <c r="Q45" s="1"/>
      <c r="R45" s="1"/>
      <c r="S45" s="1"/>
      <c r="T45" s="1"/>
      <c r="U45" s="1"/>
      <c r="V45" s="1"/>
      <c r="W45" s="1"/>
      <c r="X45" s="1"/>
      <c r="Y45" s="1"/>
      <c r="Z45" s="1"/>
      <c r="AA45" s="1"/>
    </row>
    <row r="46" spans="1:27" ht="121" customHeight="1" x14ac:dyDescent="0.15">
      <c r="A46" s="3"/>
      <c r="B46" s="6"/>
      <c r="C46" s="91"/>
      <c r="D46" s="19" t="s">
        <v>131</v>
      </c>
      <c r="E46" s="92" t="s">
        <v>238</v>
      </c>
      <c r="F46" s="88"/>
      <c r="G46" s="1"/>
      <c r="H46" s="1"/>
      <c r="I46" s="1"/>
      <c r="J46" s="1"/>
      <c r="K46" s="1"/>
      <c r="L46" s="1"/>
      <c r="M46" s="1"/>
      <c r="N46" s="1"/>
      <c r="O46" s="1"/>
      <c r="P46" s="1"/>
      <c r="Q46" s="1"/>
      <c r="R46" s="1"/>
      <c r="S46" s="1"/>
      <c r="T46" s="1"/>
      <c r="U46" s="1"/>
      <c r="V46" s="1"/>
      <c r="W46" s="1"/>
      <c r="X46" s="1"/>
      <c r="Y46" s="1"/>
      <c r="Z46" s="1"/>
      <c r="AA46" s="1"/>
    </row>
    <row r="47" spans="1:27" ht="121" customHeight="1" x14ac:dyDescent="0.15">
      <c r="A47" s="3"/>
      <c r="B47" s="6"/>
      <c r="C47" s="91"/>
      <c r="D47" s="20" t="s">
        <v>132</v>
      </c>
      <c r="E47" s="92" t="s">
        <v>239</v>
      </c>
      <c r="F47" s="88"/>
      <c r="G47" s="1"/>
      <c r="H47" s="1"/>
      <c r="I47" s="1"/>
      <c r="J47" s="1"/>
      <c r="K47" s="1"/>
      <c r="L47" s="1"/>
      <c r="M47" s="1"/>
      <c r="N47" s="1"/>
      <c r="O47" s="1"/>
      <c r="P47" s="1"/>
      <c r="Q47" s="1"/>
      <c r="R47" s="1"/>
      <c r="S47" s="1"/>
      <c r="T47" s="1"/>
      <c r="U47" s="1"/>
      <c r="V47" s="1"/>
      <c r="W47" s="1"/>
      <c r="X47" s="1"/>
      <c r="Y47" s="1"/>
      <c r="Z47" s="1"/>
      <c r="AA47" s="1"/>
    </row>
    <row r="48" spans="1:27" ht="121" customHeight="1" x14ac:dyDescent="0.15">
      <c r="A48" s="3"/>
      <c r="B48" s="6"/>
      <c r="C48" s="91"/>
      <c r="D48" s="20" t="s">
        <v>133</v>
      </c>
      <c r="E48" s="92" t="s">
        <v>240</v>
      </c>
      <c r="F48" s="88"/>
      <c r="G48" s="1"/>
      <c r="H48" s="1"/>
      <c r="I48" s="1"/>
      <c r="J48" s="1"/>
      <c r="K48" s="1"/>
      <c r="L48" s="1"/>
      <c r="M48" s="1"/>
      <c r="N48" s="1"/>
      <c r="O48" s="1"/>
      <c r="P48" s="1"/>
      <c r="Q48" s="1"/>
      <c r="R48" s="1"/>
      <c r="S48" s="1"/>
      <c r="T48" s="1"/>
      <c r="U48" s="1"/>
      <c r="V48" s="1"/>
      <c r="W48" s="1"/>
      <c r="X48" s="1"/>
      <c r="Y48" s="1"/>
      <c r="Z48" s="1"/>
      <c r="AA48" s="1"/>
    </row>
    <row r="49" spans="1:27" ht="121" customHeight="1" x14ac:dyDescent="0.15">
      <c r="A49" s="3"/>
      <c r="B49" s="6"/>
      <c r="C49" s="83"/>
      <c r="D49" s="19" t="s">
        <v>134</v>
      </c>
      <c r="E49" s="92" t="s">
        <v>241</v>
      </c>
      <c r="F49" s="88"/>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89" t="s">
        <v>135</v>
      </c>
      <c r="D50" s="9" t="s">
        <v>136</v>
      </c>
      <c r="E50" s="92"/>
      <c r="F50" s="88"/>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91"/>
      <c r="D51" s="9" t="s">
        <v>137</v>
      </c>
      <c r="E51" s="92"/>
      <c r="F51" s="88"/>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6"/>
      <c r="C52" s="83"/>
      <c r="D52" s="9" t="s">
        <v>138</v>
      </c>
      <c r="E52" s="92"/>
      <c r="F52" s="88"/>
      <c r="G52" s="1"/>
      <c r="H52" s="1"/>
      <c r="I52" s="1"/>
      <c r="J52" s="1"/>
      <c r="K52" s="1"/>
      <c r="L52" s="1"/>
      <c r="M52" s="1"/>
      <c r="N52" s="1"/>
      <c r="O52" s="1"/>
      <c r="P52" s="1"/>
      <c r="Q52" s="1"/>
      <c r="R52" s="1"/>
      <c r="S52" s="1"/>
      <c r="T52" s="1"/>
      <c r="U52" s="1"/>
      <c r="V52" s="1"/>
      <c r="W52" s="1"/>
      <c r="X52" s="1"/>
      <c r="Y52" s="1"/>
      <c r="Z52" s="1"/>
      <c r="AA52" s="1"/>
    </row>
    <row r="53" spans="1:27" ht="120" customHeight="1" x14ac:dyDescent="0.15">
      <c r="A53" s="3"/>
      <c r="B53" s="6"/>
      <c r="C53" s="114" t="s">
        <v>139</v>
      </c>
      <c r="D53" s="84"/>
      <c r="E53" s="113" t="s">
        <v>140</v>
      </c>
      <c r="F53" s="88"/>
      <c r="G53" s="1"/>
      <c r="H53" s="1"/>
      <c r="I53" s="1"/>
      <c r="J53" s="1"/>
      <c r="K53" s="1"/>
      <c r="L53" s="1"/>
      <c r="M53" s="1"/>
      <c r="N53" s="1"/>
      <c r="O53" s="1"/>
      <c r="P53" s="1"/>
      <c r="Q53" s="1"/>
      <c r="R53" s="1"/>
      <c r="S53" s="1"/>
      <c r="T53" s="1"/>
      <c r="U53" s="1"/>
      <c r="V53" s="1"/>
      <c r="W53" s="1"/>
      <c r="X53" s="1"/>
      <c r="Y53" s="1"/>
      <c r="Z53" s="1"/>
      <c r="AA53" s="1"/>
    </row>
    <row r="54" spans="1:27" x14ac:dyDescent="0.15">
      <c r="A54" s="3"/>
      <c r="B54" s="6"/>
      <c r="C54" s="6"/>
      <c r="D54" s="6"/>
      <c r="E54" s="7"/>
      <c r="F54" s="1"/>
      <c r="G54" s="1"/>
      <c r="H54" s="1"/>
      <c r="I54" s="1"/>
      <c r="J54" s="1"/>
      <c r="K54" s="1"/>
      <c r="L54" s="1"/>
      <c r="M54" s="1"/>
      <c r="N54" s="1"/>
      <c r="O54" s="1"/>
      <c r="P54" s="1"/>
      <c r="Q54" s="1"/>
      <c r="R54" s="1"/>
      <c r="S54" s="1"/>
      <c r="T54" s="1"/>
      <c r="U54" s="1"/>
      <c r="V54" s="1"/>
      <c r="W54" s="1"/>
      <c r="X54" s="1"/>
      <c r="Y54" s="1"/>
      <c r="Z54" s="1"/>
      <c r="AA54" s="1"/>
    </row>
    <row r="55" spans="1:27" x14ac:dyDescent="0.15">
      <c r="A55" s="3"/>
      <c r="B55" s="6"/>
      <c r="C55" s="79" t="s">
        <v>141</v>
      </c>
      <c r="D55" s="88"/>
      <c r="E55" s="92"/>
      <c r="F55" s="88"/>
      <c r="G55" s="1"/>
      <c r="H55" s="1"/>
      <c r="I55" s="1"/>
      <c r="J55" s="1"/>
      <c r="K55" s="1"/>
      <c r="L55" s="1"/>
      <c r="M55" s="1"/>
      <c r="N55" s="1"/>
      <c r="O55" s="1"/>
      <c r="P55" s="1"/>
      <c r="Q55" s="1"/>
      <c r="R55" s="1"/>
      <c r="S55" s="1"/>
      <c r="T55" s="1"/>
      <c r="U55" s="1"/>
      <c r="V55" s="1"/>
      <c r="W55" s="1"/>
      <c r="X55" s="1"/>
      <c r="Y55" s="1"/>
      <c r="Z55" s="1"/>
      <c r="AA55" s="1"/>
    </row>
    <row r="56" spans="1:27" x14ac:dyDescent="0.15">
      <c r="A56" s="3"/>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
      <c r="C57" s="79" t="s">
        <v>143</v>
      </c>
      <c r="D57" s="88"/>
      <c r="E57" s="92"/>
      <c r="F57" s="88"/>
      <c r="G57" s="1"/>
      <c r="H57" s="1"/>
      <c r="I57" s="1"/>
      <c r="J57" s="1"/>
      <c r="K57" s="1"/>
      <c r="L57" s="1"/>
      <c r="M57" s="1"/>
      <c r="N57" s="1"/>
      <c r="O57" s="1"/>
      <c r="P57" s="1"/>
      <c r="Q57" s="1"/>
      <c r="R57" s="1"/>
      <c r="S57" s="1"/>
      <c r="T57" s="1"/>
      <c r="U57" s="1"/>
      <c r="V57" s="1"/>
      <c r="W57" s="1"/>
      <c r="X57" s="1"/>
      <c r="Y57" s="1"/>
      <c r="Z57" s="1"/>
      <c r="AA57" s="1"/>
    </row>
    <row r="58" spans="1:27" x14ac:dyDescent="0.15">
      <c r="A58" s="3"/>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3"/>
      <c r="B59" s="79" t="s">
        <v>144</v>
      </c>
      <c r="C59" s="84"/>
      <c r="D59" s="84"/>
      <c r="E59" s="84"/>
      <c r="F59" s="88"/>
      <c r="G59" s="1"/>
      <c r="H59" s="1"/>
      <c r="I59" s="1"/>
      <c r="J59" s="1"/>
      <c r="K59" s="1"/>
      <c r="L59" s="1"/>
      <c r="M59" s="1"/>
      <c r="N59" s="1"/>
      <c r="O59" s="1"/>
      <c r="P59" s="1"/>
      <c r="Q59" s="1"/>
      <c r="R59" s="1"/>
      <c r="S59" s="1"/>
      <c r="T59" s="1"/>
      <c r="U59" s="1"/>
      <c r="V59" s="1"/>
      <c r="W59" s="1"/>
      <c r="X59" s="1"/>
      <c r="Y59" s="1"/>
      <c r="Z59" s="1"/>
      <c r="AA59" s="1"/>
    </row>
    <row r="60" spans="1:27" x14ac:dyDescent="0.15">
      <c r="A60" s="3"/>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3"/>
      <c r="B61" s="6"/>
      <c r="C61" s="12" t="s">
        <v>157</v>
      </c>
      <c r="D61" s="12" t="s">
        <v>9</v>
      </c>
      <c r="E61" s="25" t="s">
        <v>11</v>
      </c>
      <c r="F61" s="12" t="s">
        <v>161</v>
      </c>
      <c r="G61" s="1"/>
      <c r="H61" s="2"/>
      <c r="I61" s="1"/>
      <c r="J61" s="1"/>
      <c r="K61" s="1"/>
      <c r="L61" s="1"/>
      <c r="M61" s="1"/>
      <c r="N61" s="1"/>
      <c r="O61" s="1"/>
      <c r="P61" s="1"/>
      <c r="Q61" s="1"/>
      <c r="R61" s="1"/>
      <c r="S61" s="1"/>
      <c r="T61" s="1"/>
      <c r="U61" s="1"/>
      <c r="V61" s="1"/>
      <c r="W61" s="1"/>
      <c r="X61" s="1"/>
      <c r="Y61" s="1"/>
      <c r="Z61" s="1"/>
      <c r="AA61" s="1"/>
    </row>
    <row r="62" spans="1:27" ht="195" x14ac:dyDescent="0.15">
      <c r="A62" s="3"/>
      <c r="B62" s="6"/>
      <c r="C62" s="29" t="str">
        <f>VLOOKUP($E$5,参照シート!$A$10:$G$15,4,FALSE)</f>
        <v>S(Level:60)</v>
      </c>
      <c r="D62" s="30">
        <v>1046</v>
      </c>
      <c r="E62" s="30" t="s">
        <v>225</v>
      </c>
      <c r="F62" s="69" t="s">
        <v>226</v>
      </c>
      <c r="G62" s="48"/>
      <c r="H62" s="6"/>
      <c r="I62" s="1"/>
      <c r="J62" s="1"/>
      <c r="K62" s="1"/>
      <c r="L62" s="1"/>
      <c r="M62" s="1"/>
      <c r="N62" s="1"/>
      <c r="O62" s="1"/>
      <c r="P62" s="1"/>
      <c r="Q62" s="1"/>
      <c r="R62" s="1"/>
      <c r="S62" s="1"/>
      <c r="T62" s="1"/>
      <c r="U62" s="1"/>
      <c r="V62" s="1"/>
      <c r="W62" s="1"/>
      <c r="X62" s="1"/>
      <c r="Y62" s="1"/>
      <c r="Z62" s="1"/>
      <c r="AA62" s="1"/>
    </row>
    <row r="63" spans="1:27" ht="210" x14ac:dyDescent="0.15">
      <c r="A63" s="3"/>
      <c r="B63" s="6"/>
      <c r="C63" s="33" t="s">
        <v>40</v>
      </c>
      <c r="D63" s="30">
        <v>819</v>
      </c>
      <c r="E63" s="30" t="s">
        <v>219</v>
      </c>
      <c r="F63" s="30" t="s">
        <v>220</v>
      </c>
      <c r="G63" s="48"/>
      <c r="H63" s="6"/>
      <c r="I63" s="1"/>
      <c r="J63" s="1"/>
      <c r="K63" s="1"/>
      <c r="L63" s="1"/>
      <c r="M63" s="1"/>
      <c r="N63" s="1"/>
      <c r="O63" s="1"/>
      <c r="P63" s="1"/>
      <c r="Q63" s="1"/>
      <c r="R63" s="1"/>
      <c r="S63" s="1"/>
      <c r="T63" s="1"/>
      <c r="U63" s="1"/>
      <c r="V63" s="1"/>
      <c r="W63" s="1"/>
      <c r="X63" s="1"/>
      <c r="Y63" s="1"/>
      <c r="Z63" s="1"/>
      <c r="AA63" s="1"/>
    </row>
    <row r="64" spans="1:27" ht="210" x14ac:dyDescent="0.15">
      <c r="A64" s="3"/>
      <c r="B64" s="6"/>
      <c r="C64" s="29" t="str">
        <f>VLOOKUP($E$5,参照シート!$A$10:$G$15,5,FALSE)</f>
        <v>S(Level:60)</v>
      </c>
      <c r="D64" s="30">
        <v>1690</v>
      </c>
      <c r="E64" s="30" t="s">
        <v>223</v>
      </c>
      <c r="F64" s="30" t="s">
        <v>224</v>
      </c>
      <c r="G64" s="48"/>
      <c r="H64" s="6"/>
      <c r="I64" s="1"/>
      <c r="J64" s="1"/>
      <c r="K64" s="1"/>
      <c r="L64" s="1"/>
      <c r="M64" s="1"/>
      <c r="N64" s="1"/>
      <c r="O64" s="1"/>
      <c r="P64" s="1"/>
      <c r="Q64" s="1"/>
      <c r="R64" s="1"/>
      <c r="S64" s="1"/>
      <c r="T64" s="1"/>
      <c r="U64" s="1"/>
      <c r="V64" s="1"/>
      <c r="W64" s="1"/>
      <c r="X64" s="1"/>
      <c r="Y64" s="1"/>
      <c r="Z64" s="1"/>
      <c r="AA64" s="1"/>
    </row>
    <row r="65" spans="1:27" ht="210" x14ac:dyDescent="0.15">
      <c r="A65" s="3"/>
      <c r="B65" s="6"/>
      <c r="C65" s="29" t="str">
        <f>VLOOKUP($E$5,参照シート!$A$10:$G$15,7,FALSE)</f>
        <v>SS(Level:60)</v>
      </c>
      <c r="D65" s="30">
        <v>1265</v>
      </c>
      <c r="E65" s="30" t="s">
        <v>221</v>
      </c>
      <c r="F65" s="30" t="s">
        <v>222</v>
      </c>
      <c r="G65" s="48"/>
      <c r="H65" s="2"/>
      <c r="I65" s="1"/>
      <c r="J65" s="1"/>
      <c r="K65" s="1"/>
      <c r="L65" s="1"/>
      <c r="M65" s="1"/>
      <c r="N65" s="1"/>
      <c r="O65" s="1"/>
      <c r="P65" s="1"/>
      <c r="Q65" s="1"/>
      <c r="R65" s="1"/>
      <c r="S65" s="1"/>
      <c r="T65" s="1"/>
      <c r="U65" s="1"/>
      <c r="V65" s="1"/>
      <c r="W65" s="1"/>
      <c r="X65" s="1"/>
      <c r="Y65" s="1"/>
      <c r="Z65" s="1"/>
      <c r="AA65" s="1"/>
    </row>
    <row r="66" spans="1:27" x14ac:dyDescent="0.15">
      <c r="A66" s="3"/>
      <c r="B66" s="6"/>
      <c r="C66" s="6"/>
      <c r="D66" s="6"/>
      <c r="E66" s="36"/>
      <c r="F66" s="6"/>
      <c r="G66" s="1"/>
      <c r="N66" s="1"/>
      <c r="O66" s="1"/>
      <c r="P66" s="1"/>
      <c r="Q66" s="1"/>
      <c r="R66" s="1"/>
      <c r="S66" s="1"/>
      <c r="T66" s="1"/>
      <c r="U66" s="1"/>
      <c r="V66" s="1"/>
      <c r="W66" s="1"/>
      <c r="X66" s="1"/>
      <c r="Y66" s="1"/>
      <c r="Z66" s="1"/>
      <c r="AA66" s="1"/>
    </row>
    <row r="67" spans="1:27" x14ac:dyDescent="0.15">
      <c r="A67" s="3"/>
      <c r="B67" s="37" t="s">
        <v>169</v>
      </c>
      <c r="C67" s="39"/>
      <c r="D67" s="39"/>
      <c r="E67" s="40"/>
      <c r="F67" s="41"/>
      <c r="G67" s="1"/>
      <c r="N67" s="1"/>
      <c r="O67" s="1"/>
      <c r="P67" s="1"/>
      <c r="Q67" s="1"/>
      <c r="R67" s="1"/>
      <c r="S67" s="1"/>
      <c r="T67" s="1"/>
      <c r="U67" s="1"/>
      <c r="V67" s="1"/>
      <c r="W67" s="1"/>
      <c r="X67" s="1"/>
      <c r="Y67" s="1"/>
      <c r="Z67" s="1"/>
      <c r="AA67" s="1"/>
    </row>
    <row r="68" spans="1:27" x14ac:dyDescent="0.15">
      <c r="A68" s="3"/>
      <c r="B68" s="6"/>
      <c r="C68" s="6"/>
      <c r="D68" s="6"/>
      <c r="E68" s="7"/>
      <c r="F68" s="6"/>
      <c r="G68" s="1"/>
      <c r="N68" s="1"/>
      <c r="O68" s="1"/>
      <c r="P68" s="1"/>
      <c r="Q68" s="1"/>
      <c r="R68" s="1"/>
      <c r="S68" s="1"/>
      <c r="T68" s="1"/>
      <c r="U68" s="1"/>
      <c r="V68" s="1"/>
      <c r="W68" s="1"/>
      <c r="X68" s="1"/>
      <c r="Y68" s="1"/>
      <c r="Z68" s="1"/>
      <c r="AA68" s="1"/>
    </row>
    <row r="69" spans="1:27" x14ac:dyDescent="0.15">
      <c r="A69" s="3"/>
      <c r="B69" s="6"/>
      <c r="C69" s="79" t="s">
        <v>170</v>
      </c>
      <c r="D69" s="84"/>
      <c r="E69" s="84"/>
      <c r="F69" s="88"/>
      <c r="G69" s="1"/>
      <c r="N69" s="1"/>
      <c r="O69" s="1"/>
      <c r="P69" s="1"/>
      <c r="Q69" s="1"/>
      <c r="R69" s="1"/>
      <c r="S69" s="1"/>
      <c r="T69" s="1"/>
      <c r="U69" s="1"/>
      <c r="V69" s="1"/>
      <c r="W69" s="1"/>
      <c r="X69" s="1"/>
      <c r="Y69" s="1"/>
      <c r="Z69" s="1"/>
      <c r="AA69" s="1"/>
    </row>
    <row r="70" spans="1:27" s="52" customFormat="1" x14ac:dyDescent="0.15">
      <c r="A70" s="3"/>
      <c r="B70" s="6"/>
      <c r="C70" s="105" t="s">
        <v>245</v>
      </c>
      <c r="D70" s="106"/>
      <c r="E70" s="106"/>
      <c r="F70" s="107"/>
      <c r="G70" s="3"/>
      <c r="N70" s="3"/>
      <c r="O70" s="3"/>
      <c r="P70" s="3"/>
      <c r="Q70" s="3"/>
      <c r="R70" s="3"/>
      <c r="S70" s="3"/>
      <c r="T70" s="3"/>
      <c r="U70" s="3"/>
      <c r="V70" s="3"/>
      <c r="W70" s="3"/>
      <c r="X70" s="3"/>
      <c r="Y70" s="3"/>
      <c r="Z70" s="3"/>
      <c r="AA70" s="3"/>
    </row>
    <row r="71" spans="1:27" x14ac:dyDescent="0.15">
      <c r="A71" s="3"/>
      <c r="B71" s="6"/>
      <c r="C71" s="12" t="s">
        <v>9</v>
      </c>
      <c r="D71" s="12" t="s">
        <v>11</v>
      </c>
      <c r="E71" s="25" t="s">
        <v>193</v>
      </c>
      <c r="F71" s="53" t="s">
        <v>172</v>
      </c>
      <c r="G71" s="1"/>
      <c r="N71" s="1"/>
      <c r="O71" s="1"/>
      <c r="P71" s="1"/>
      <c r="Q71" s="1"/>
      <c r="R71" s="1"/>
      <c r="S71" s="1"/>
      <c r="T71" s="1"/>
      <c r="U71" s="1"/>
      <c r="V71" s="1"/>
      <c r="W71" s="1"/>
      <c r="X71" s="1"/>
      <c r="Y71" s="1"/>
      <c r="Z71" s="1"/>
      <c r="AA71" s="1"/>
    </row>
    <row r="72" spans="1:27" s="68" customFormat="1" x14ac:dyDescent="0.15">
      <c r="A72" s="3"/>
      <c r="B72" s="6"/>
      <c r="C72" s="43"/>
      <c r="D72" s="43"/>
      <c r="E72" s="55"/>
      <c r="F72" s="125"/>
      <c r="N72" s="3"/>
      <c r="O72" s="3"/>
      <c r="P72" s="3"/>
      <c r="Q72" s="3"/>
      <c r="R72" s="3"/>
      <c r="S72" s="3"/>
      <c r="T72" s="3"/>
      <c r="U72" s="3"/>
      <c r="V72" s="3"/>
      <c r="W72" s="3"/>
      <c r="X72" s="3"/>
      <c r="Y72" s="3"/>
      <c r="Z72" s="3"/>
      <c r="AA72" s="3"/>
    </row>
    <row r="73" spans="1:27" s="68" customFormat="1" x14ac:dyDescent="0.15">
      <c r="A73" s="3"/>
      <c r="B73" s="6"/>
      <c r="C73" s="43"/>
      <c r="D73" s="43"/>
      <c r="E73" s="55"/>
      <c r="F73" s="125"/>
      <c r="N73" s="3"/>
      <c r="O73" s="3"/>
      <c r="P73" s="3"/>
      <c r="Q73" s="3"/>
      <c r="R73" s="3"/>
      <c r="S73" s="3"/>
      <c r="T73" s="3"/>
      <c r="U73" s="3"/>
      <c r="V73" s="3"/>
      <c r="W73" s="3"/>
      <c r="X73" s="3"/>
      <c r="Y73" s="3"/>
      <c r="Z73" s="3"/>
      <c r="AA73" s="3"/>
    </row>
    <row r="74" spans="1:27" x14ac:dyDescent="0.15">
      <c r="A74" s="3"/>
      <c r="B74" s="6"/>
      <c r="C74" s="43"/>
      <c r="D74" s="43"/>
      <c r="E74" s="55"/>
      <c r="F74" s="56"/>
      <c r="G74" s="8"/>
      <c r="N74" s="1"/>
      <c r="O74" s="1"/>
      <c r="P74" s="1"/>
      <c r="Q74" s="1"/>
      <c r="R74" s="1"/>
      <c r="S74" s="1"/>
      <c r="T74" s="1"/>
      <c r="U74" s="1"/>
      <c r="V74" s="1"/>
      <c r="W74" s="1"/>
      <c r="X74" s="1"/>
      <c r="Y74" s="1"/>
      <c r="Z74" s="1"/>
      <c r="AA74" s="1"/>
    </row>
    <row r="75" spans="1:27" x14ac:dyDescent="0.15">
      <c r="A75" s="3"/>
      <c r="B75" s="6"/>
      <c r="C75" s="43"/>
      <c r="D75" s="43"/>
      <c r="E75" s="55"/>
      <c r="F75" s="56"/>
      <c r="G75" s="8"/>
      <c r="N75" s="1"/>
      <c r="O75" s="1"/>
      <c r="P75" s="1"/>
      <c r="Q75" s="1"/>
      <c r="R75" s="1"/>
      <c r="S75" s="1"/>
      <c r="T75" s="1"/>
      <c r="U75" s="1"/>
      <c r="V75" s="1"/>
      <c r="W75" s="1"/>
      <c r="X75" s="1"/>
      <c r="Y75" s="1"/>
      <c r="Z75" s="1"/>
      <c r="AA75" s="1"/>
    </row>
    <row r="76" spans="1:27" x14ac:dyDescent="0.15">
      <c r="A76" s="3"/>
      <c r="B76" s="6"/>
      <c r="C76" s="6"/>
      <c r="D76" s="6"/>
      <c r="E76" s="7"/>
      <c r="F76" s="6"/>
      <c r="G76" s="8"/>
      <c r="N76" s="1"/>
      <c r="O76" s="1"/>
      <c r="P76" s="1"/>
      <c r="Q76" s="1"/>
      <c r="R76" s="1"/>
      <c r="S76" s="1"/>
      <c r="T76" s="1"/>
      <c r="U76" s="1"/>
      <c r="V76" s="1"/>
      <c r="W76" s="1"/>
      <c r="X76" s="1"/>
      <c r="Y76" s="1"/>
      <c r="Z76" s="1"/>
      <c r="AA76" s="1"/>
    </row>
    <row r="77" spans="1:27" s="68" customFormat="1" x14ac:dyDescent="0.15">
      <c r="A77" s="3"/>
      <c r="B77" s="6"/>
      <c r="C77" s="79" t="s">
        <v>173</v>
      </c>
      <c r="D77" s="84"/>
      <c r="E77" s="84"/>
      <c r="F77" s="88"/>
      <c r="G77" s="3"/>
      <c r="N77" s="3"/>
      <c r="O77" s="3"/>
      <c r="P77" s="3"/>
      <c r="Q77" s="3"/>
      <c r="R77" s="3"/>
      <c r="S77" s="3"/>
      <c r="T77" s="3"/>
      <c r="U77" s="3"/>
      <c r="V77" s="3"/>
      <c r="W77" s="3"/>
      <c r="X77" s="3"/>
      <c r="Y77" s="3"/>
      <c r="Z77" s="3"/>
      <c r="AA77" s="3"/>
    </row>
    <row r="78" spans="1:27" s="68" customFormat="1" x14ac:dyDescent="0.15">
      <c r="A78" s="3"/>
      <c r="B78" s="6"/>
      <c r="C78" s="105" t="s">
        <v>246</v>
      </c>
      <c r="D78" s="106"/>
      <c r="E78" s="106"/>
      <c r="F78" s="107"/>
      <c r="G78" s="3"/>
      <c r="N78" s="3"/>
      <c r="O78" s="3"/>
      <c r="P78" s="3"/>
      <c r="Q78" s="3"/>
      <c r="R78" s="3"/>
      <c r="S78" s="3"/>
      <c r="T78" s="3"/>
      <c r="U78" s="3"/>
      <c r="V78" s="3"/>
      <c r="W78" s="3"/>
      <c r="X78" s="3"/>
      <c r="Y78" s="3"/>
      <c r="Z78" s="3"/>
      <c r="AA78" s="3"/>
    </row>
    <row r="79" spans="1:27" s="68" customFormat="1" x14ac:dyDescent="0.15">
      <c r="A79" s="3"/>
      <c r="B79" s="6"/>
      <c r="C79" s="12" t="s">
        <v>9</v>
      </c>
      <c r="D79" s="12" t="s">
        <v>11</v>
      </c>
      <c r="E79" s="25" t="s">
        <v>193</v>
      </c>
      <c r="F79" s="67" t="s">
        <v>172</v>
      </c>
      <c r="G79" s="3"/>
      <c r="N79" s="3"/>
      <c r="O79" s="3"/>
      <c r="P79" s="3"/>
      <c r="Q79" s="3"/>
      <c r="R79" s="3"/>
      <c r="S79" s="3"/>
      <c r="T79" s="3"/>
      <c r="U79" s="3"/>
      <c r="V79" s="3"/>
      <c r="W79" s="3"/>
      <c r="X79" s="3"/>
      <c r="Y79" s="3"/>
      <c r="Z79" s="3"/>
      <c r="AA79" s="3"/>
    </row>
    <row r="80" spans="1:27" s="68" customFormat="1" x14ac:dyDescent="0.15">
      <c r="A80" s="3"/>
      <c r="B80" s="6"/>
      <c r="C80" s="43"/>
      <c r="D80" s="43"/>
      <c r="E80" s="55"/>
      <c r="F80" s="56" t="s">
        <v>248</v>
      </c>
      <c r="N80" s="3"/>
      <c r="O80" s="3"/>
      <c r="P80" s="3"/>
      <c r="Q80" s="3"/>
      <c r="R80" s="3"/>
      <c r="S80" s="3"/>
      <c r="T80" s="3"/>
      <c r="U80" s="3"/>
      <c r="V80" s="3"/>
      <c r="W80" s="3"/>
      <c r="X80" s="3"/>
      <c r="Y80" s="3"/>
      <c r="Z80" s="3"/>
      <c r="AA80" s="3"/>
    </row>
    <row r="81" spans="1:27" s="68" customFormat="1" x14ac:dyDescent="0.15">
      <c r="A81" s="3"/>
      <c r="B81" s="6"/>
      <c r="C81" s="43"/>
      <c r="D81" s="43"/>
      <c r="E81" s="55"/>
      <c r="F81" s="56" t="s">
        <v>249</v>
      </c>
      <c r="N81" s="3"/>
      <c r="O81" s="3"/>
      <c r="P81" s="3"/>
      <c r="Q81" s="3"/>
      <c r="R81" s="3"/>
      <c r="S81" s="3"/>
      <c r="T81" s="3"/>
      <c r="U81" s="3"/>
      <c r="V81" s="3"/>
      <c r="W81" s="3"/>
      <c r="X81" s="3"/>
      <c r="Y81" s="3"/>
      <c r="Z81" s="3"/>
      <c r="AA81" s="3"/>
    </row>
    <row r="82" spans="1:27" s="68" customFormat="1" x14ac:dyDescent="0.15">
      <c r="A82" s="3"/>
      <c r="B82" s="6"/>
      <c r="C82" s="43"/>
      <c r="D82" s="43"/>
      <c r="E82" s="55"/>
      <c r="F82" s="56" t="s">
        <v>250</v>
      </c>
      <c r="N82" s="3"/>
      <c r="O82" s="3"/>
      <c r="P82" s="3"/>
      <c r="Q82" s="3"/>
      <c r="R82" s="3"/>
      <c r="S82" s="3"/>
      <c r="T82" s="3"/>
      <c r="U82" s="3"/>
      <c r="V82" s="3"/>
      <c r="W82" s="3"/>
      <c r="X82" s="3"/>
      <c r="Y82" s="3"/>
      <c r="Z82" s="3"/>
      <c r="AA82" s="3"/>
    </row>
    <row r="83" spans="1:27" s="68" customFormat="1" x14ac:dyDescent="0.15">
      <c r="A83" s="3"/>
      <c r="B83" s="6"/>
      <c r="C83" s="43"/>
      <c r="D83" s="43"/>
      <c r="E83" s="55"/>
      <c r="N83" s="3"/>
      <c r="O83" s="3"/>
      <c r="P83" s="3"/>
      <c r="Q83" s="3"/>
      <c r="R83" s="3"/>
      <c r="S83" s="3"/>
      <c r="T83" s="3"/>
      <c r="U83" s="3"/>
      <c r="V83" s="3"/>
      <c r="W83" s="3"/>
      <c r="X83" s="3"/>
      <c r="Y83" s="3"/>
      <c r="Z83" s="3"/>
      <c r="AA83" s="3"/>
    </row>
    <row r="84" spans="1:27" s="68" customFormat="1" x14ac:dyDescent="0.15">
      <c r="A84" s="3"/>
      <c r="B84" s="6"/>
      <c r="C84" s="6"/>
      <c r="D84" s="6"/>
      <c r="E84" s="36"/>
      <c r="F84" s="6"/>
      <c r="N84" s="3"/>
      <c r="O84" s="3"/>
      <c r="P84" s="3"/>
      <c r="Q84" s="3"/>
      <c r="R84" s="3"/>
      <c r="S84" s="3"/>
      <c r="T84" s="3"/>
      <c r="U84" s="3"/>
      <c r="V84" s="3"/>
      <c r="W84" s="3"/>
      <c r="X84" s="3"/>
      <c r="Y84" s="3"/>
      <c r="Z84" s="3"/>
      <c r="AA84" s="3"/>
    </row>
    <row r="85" spans="1:27" s="68" customFormat="1" x14ac:dyDescent="0.15">
      <c r="A85" s="3"/>
      <c r="B85" s="6"/>
      <c r="C85" s="79" t="s">
        <v>176</v>
      </c>
      <c r="D85" s="84"/>
      <c r="E85" s="84"/>
      <c r="F85" s="88"/>
      <c r="G85" s="3"/>
      <c r="N85" s="3"/>
      <c r="O85" s="3"/>
      <c r="P85" s="3"/>
      <c r="Q85" s="3"/>
      <c r="R85" s="3"/>
      <c r="S85" s="3"/>
      <c r="T85" s="3"/>
      <c r="U85" s="3"/>
      <c r="V85" s="3"/>
      <c r="W85" s="3"/>
      <c r="X85" s="3"/>
      <c r="Y85" s="3"/>
      <c r="Z85" s="3"/>
      <c r="AA85" s="3"/>
    </row>
    <row r="86" spans="1:27" s="68" customFormat="1" x14ac:dyDescent="0.15">
      <c r="A86" s="3"/>
      <c r="B86" s="6"/>
      <c r="C86" s="105" t="s">
        <v>247</v>
      </c>
      <c r="D86" s="106"/>
      <c r="E86" s="106"/>
      <c r="F86" s="107"/>
      <c r="G86" s="3"/>
      <c r="N86" s="3"/>
      <c r="O86" s="3"/>
      <c r="P86" s="3"/>
      <c r="Q86" s="3"/>
      <c r="R86" s="3"/>
      <c r="S86" s="3"/>
      <c r="T86" s="3"/>
      <c r="U86" s="3"/>
      <c r="V86" s="3"/>
      <c r="W86" s="3"/>
      <c r="X86" s="3"/>
      <c r="Y86" s="3"/>
      <c r="Z86" s="3"/>
      <c r="AA86" s="3"/>
    </row>
    <row r="87" spans="1:27" s="68" customFormat="1" x14ac:dyDescent="0.15">
      <c r="A87" s="3"/>
      <c r="B87" s="6"/>
      <c r="C87" s="12" t="s">
        <v>9</v>
      </c>
      <c r="D87" s="12" t="s">
        <v>11</v>
      </c>
      <c r="E87" s="25" t="s">
        <v>193</v>
      </c>
      <c r="F87" s="67" t="s">
        <v>172</v>
      </c>
      <c r="G87" s="3"/>
      <c r="N87" s="3"/>
      <c r="O87" s="3"/>
      <c r="P87" s="3"/>
      <c r="Q87" s="3"/>
      <c r="R87" s="3"/>
      <c r="S87" s="3"/>
      <c r="T87" s="3"/>
      <c r="U87" s="3"/>
      <c r="V87" s="3"/>
      <c r="W87" s="3"/>
      <c r="X87" s="3"/>
      <c r="Y87" s="3"/>
      <c r="Z87" s="3"/>
      <c r="AA87" s="3"/>
    </row>
    <row r="88" spans="1:27" s="68" customFormat="1" x14ac:dyDescent="0.15">
      <c r="A88" s="3"/>
      <c r="B88" s="6"/>
      <c r="C88" s="43"/>
      <c r="D88" s="43"/>
      <c r="E88" s="55"/>
      <c r="F88" s="56"/>
      <c r="N88" s="3"/>
      <c r="O88" s="3"/>
      <c r="P88" s="3"/>
      <c r="Q88" s="3"/>
      <c r="R88" s="3"/>
      <c r="S88" s="3"/>
      <c r="T88" s="3"/>
      <c r="U88" s="3"/>
      <c r="V88" s="3"/>
      <c r="W88" s="3"/>
      <c r="X88" s="3"/>
      <c r="Y88" s="3"/>
      <c r="Z88" s="3"/>
      <c r="AA88" s="3"/>
    </row>
    <row r="89" spans="1:27" s="68" customFormat="1" x14ac:dyDescent="0.15">
      <c r="A89" s="3"/>
      <c r="B89" s="6"/>
      <c r="C89" s="43"/>
      <c r="D89" s="43"/>
      <c r="E89" s="55"/>
      <c r="F89" s="56"/>
      <c r="N89" s="3"/>
      <c r="O89" s="3"/>
      <c r="P89" s="3"/>
      <c r="Q89" s="3"/>
      <c r="R89" s="3"/>
      <c r="S89" s="3"/>
      <c r="T89" s="3"/>
      <c r="U89" s="3"/>
      <c r="V89" s="3"/>
      <c r="W89" s="3"/>
      <c r="X89" s="3"/>
      <c r="Y89" s="3"/>
      <c r="Z89" s="3"/>
      <c r="AA89" s="3"/>
    </row>
    <row r="90" spans="1:27" s="68" customFormat="1" x14ac:dyDescent="0.15">
      <c r="A90" s="3"/>
      <c r="B90" s="6"/>
      <c r="C90" s="6"/>
      <c r="D90" s="6"/>
      <c r="E90" s="36"/>
      <c r="F90" s="6"/>
      <c r="N90" s="3"/>
      <c r="O90" s="3"/>
      <c r="P90" s="3"/>
      <c r="Q90" s="3"/>
      <c r="R90" s="3"/>
      <c r="S90" s="3"/>
      <c r="T90" s="3"/>
      <c r="U90" s="3"/>
      <c r="V90" s="3"/>
      <c r="W90" s="3"/>
      <c r="X90" s="3"/>
      <c r="Y90" s="3"/>
      <c r="Z90" s="3"/>
      <c r="AA90" s="3"/>
    </row>
    <row r="91" spans="1:27" s="68" customFormat="1" x14ac:dyDescent="0.15">
      <c r="A91" s="3"/>
      <c r="B91" s="6"/>
      <c r="C91" s="79" t="s">
        <v>177</v>
      </c>
      <c r="D91" s="84"/>
      <c r="E91" s="84"/>
      <c r="F91" s="88"/>
      <c r="G91" s="3"/>
      <c r="N91" s="3"/>
      <c r="O91" s="3"/>
      <c r="P91" s="3"/>
      <c r="Q91" s="3"/>
      <c r="R91" s="3"/>
      <c r="S91" s="3"/>
      <c r="T91" s="3"/>
      <c r="U91" s="3"/>
      <c r="V91" s="3"/>
      <c r="W91" s="3"/>
      <c r="X91" s="3"/>
      <c r="Y91" s="3"/>
      <c r="Z91" s="3"/>
      <c r="AA91" s="3"/>
    </row>
    <row r="92" spans="1:27" s="68" customFormat="1" x14ac:dyDescent="0.15">
      <c r="A92" s="3"/>
      <c r="B92" s="6"/>
      <c r="C92" s="105" t="s">
        <v>243</v>
      </c>
      <c r="D92" s="106"/>
      <c r="E92" s="106"/>
      <c r="F92" s="107"/>
      <c r="G92" s="3"/>
      <c r="N92" s="3"/>
      <c r="O92" s="3"/>
      <c r="P92" s="3"/>
      <c r="Q92" s="3"/>
      <c r="R92" s="3"/>
      <c r="S92" s="3"/>
      <c r="T92" s="3"/>
      <c r="U92" s="3"/>
      <c r="V92" s="3"/>
      <c r="W92" s="3"/>
      <c r="X92" s="3"/>
      <c r="Y92" s="3"/>
      <c r="Z92" s="3"/>
      <c r="AA92" s="3"/>
    </row>
    <row r="93" spans="1:27" s="68" customFormat="1" x14ac:dyDescent="0.15">
      <c r="A93" s="3"/>
      <c r="B93" s="6"/>
      <c r="C93" s="12" t="s">
        <v>9</v>
      </c>
      <c r="D93" s="12" t="s">
        <v>11</v>
      </c>
      <c r="E93" s="25" t="s">
        <v>193</v>
      </c>
      <c r="F93" s="67" t="s">
        <v>172</v>
      </c>
      <c r="G93" s="3"/>
      <c r="N93" s="3"/>
      <c r="O93" s="3"/>
      <c r="P93" s="3"/>
      <c r="Q93" s="3"/>
      <c r="R93" s="3"/>
      <c r="S93" s="3"/>
      <c r="T93" s="3"/>
      <c r="U93" s="3"/>
      <c r="V93" s="3"/>
      <c r="W93" s="3"/>
      <c r="X93" s="3"/>
      <c r="Y93" s="3"/>
      <c r="Z93" s="3"/>
      <c r="AA93" s="3"/>
    </row>
    <row r="94" spans="1:27" s="68" customFormat="1" x14ac:dyDescent="0.15">
      <c r="A94" s="3"/>
      <c r="B94" s="6"/>
      <c r="C94" s="43"/>
      <c r="D94" s="43" t="s">
        <v>244</v>
      </c>
      <c r="E94" s="55"/>
      <c r="F94" s="56"/>
      <c r="N94" s="3"/>
      <c r="O94" s="3"/>
      <c r="P94" s="3"/>
      <c r="Q94" s="3"/>
      <c r="R94" s="3"/>
      <c r="S94" s="3"/>
      <c r="T94" s="3"/>
      <c r="U94" s="3"/>
      <c r="V94" s="3"/>
      <c r="W94" s="3"/>
      <c r="X94" s="3"/>
      <c r="Y94" s="3"/>
      <c r="Z94" s="3"/>
      <c r="AA94" s="3"/>
    </row>
    <row r="95" spans="1:27" s="68" customFormat="1" x14ac:dyDescent="0.15">
      <c r="A95" s="3"/>
      <c r="B95" s="6"/>
      <c r="C95" s="6"/>
      <c r="D95" s="6"/>
      <c r="E95" s="36"/>
      <c r="F95" s="6"/>
      <c r="N95" s="3"/>
      <c r="O95" s="3"/>
      <c r="P95" s="3"/>
      <c r="Q95" s="3"/>
      <c r="R95" s="3"/>
      <c r="S95" s="3"/>
      <c r="T95" s="3"/>
      <c r="U95" s="3"/>
      <c r="V95" s="3"/>
      <c r="W95" s="3"/>
      <c r="X95" s="3"/>
      <c r="Y95" s="3"/>
      <c r="Z95" s="3"/>
      <c r="AA95" s="3"/>
    </row>
    <row r="96" spans="1:27" x14ac:dyDescent="0.15">
      <c r="A96" s="1"/>
      <c r="B96" s="1"/>
      <c r="I96" s="1"/>
      <c r="J96" s="1"/>
      <c r="K96" s="1"/>
      <c r="L96" s="1"/>
      <c r="M96" s="1"/>
      <c r="N96" s="1"/>
      <c r="O96" s="1"/>
      <c r="P96" s="1"/>
      <c r="Q96" s="1"/>
      <c r="R96" s="1"/>
      <c r="S96" s="1"/>
      <c r="T96" s="1"/>
      <c r="U96" s="1"/>
      <c r="V96" s="1"/>
      <c r="W96" s="1"/>
      <c r="X96" s="1"/>
      <c r="Y96" s="1"/>
      <c r="Z96" s="1"/>
      <c r="AA96" s="1"/>
    </row>
    <row r="97" spans="1:27" x14ac:dyDescent="0.15">
      <c r="A97" s="1"/>
      <c r="B97" s="1"/>
      <c r="I97" s="1"/>
      <c r="J97" s="1"/>
      <c r="K97" s="1"/>
      <c r="L97" s="1"/>
      <c r="M97" s="1"/>
      <c r="N97" s="1"/>
      <c r="O97" s="1"/>
      <c r="P97" s="1"/>
      <c r="Q97" s="1"/>
      <c r="R97" s="1"/>
      <c r="S97" s="1"/>
      <c r="T97" s="1"/>
      <c r="U97" s="1"/>
      <c r="V97" s="1"/>
      <c r="W97" s="1"/>
      <c r="X97" s="1"/>
      <c r="Y97" s="1"/>
      <c r="Z97" s="1"/>
      <c r="AA97" s="1"/>
    </row>
    <row r="98" spans="1:27" x14ac:dyDescent="0.15">
      <c r="A98" s="1"/>
      <c r="B98" s="1"/>
      <c r="I98" s="1"/>
      <c r="J98" s="1"/>
      <c r="K98" s="1"/>
      <c r="L98" s="1"/>
      <c r="M98" s="1"/>
      <c r="N98" s="1"/>
      <c r="O98" s="1"/>
      <c r="P98" s="1"/>
      <c r="Q98" s="1"/>
      <c r="R98" s="1"/>
      <c r="S98" s="1"/>
      <c r="T98" s="1"/>
      <c r="U98" s="1"/>
      <c r="V98" s="1"/>
      <c r="W98" s="1"/>
      <c r="X98" s="1"/>
      <c r="Y98" s="1"/>
      <c r="Z98" s="1"/>
      <c r="AA98" s="1"/>
    </row>
    <row r="99" spans="1:27" x14ac:dyDescent="0.15">
      <c r="A99" s="1"/>
      <c r="B99" s="1"/>
      <c r="I99" s="1"/>
      <c r="J99" s="1"/>
      <c r="K99" s="1"/>
      <c r="L99" s="1"/>
      <c r="M99" s="1"/>
      <c r="N99" s="1"/>
      <c r="O99" s="1"/>
      <c r="P99" s="1"/>
      <c r="Q99" s="1"/>
      <c r="R99" s="1"/>
      <c r="S99" s="1"/>
      <c r="T99" s="1"/>
      <c r="U99" s="1"/>
      <c r="V99" s="1"/>
      <c r="W99" s="1"/>
      <c r="X99" s="1"/>
      <c r="Y99" s="1"/>
      <c r="Z99" s="1"/>
      <c r="AA99" s="1"/>
    </row>
    <row r="100" spans="1:27" x14ac:dyDescent="0.15">
      <c r="A100" s="1"/>
      <c r="B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48"/>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48"/>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t="s">
        <v>218</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61" t="s">
        <v>169</v>
      </c>
      <c r="C129" s="39"/>
      <c r="D129" s="39"/>
      <c r="E129" s="40"/>
      <c r="F129" s="41"/>
      <c r="G129" s="3"/>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6"/>
      <c r="C130" s="6"/>
      <c r="D130" s="6"/>
      <c r="E130" s="36"/>
      <c r="F130" s="6"/>
      <c r="G130" s="3"/>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6"/>
      <c r="C131" s="79" t="s">
        <v>170</v>
      </c>
      <c r="D131" s="80"/>
      <c r="E131" s="80"/>
      <c r="F131" s="81"/>
      <c r="G131" s="3"/>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6"/>
      <c r="C132" s="70" t="s">
        <v>208</v>
      </c>
      <c r="D132" s="71"/>
      <c r="E132" s="71"/>
      <c r="F132" s="72"/>
      <c r="G132" s="3"/>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6"/>
      <c r="C133" s="73"/>
      <c r="D133" s="74"/>
      <c r="E133" s="74"/>
      <c r="F133" s="75"/>
      <c r="G133" s="3"/>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6"/>
      <c r="C134" s="76"/>
      <c r="D134" s="77"/>
      <c r="E134" s="77"/>
      <c r="F134" s="78"/>
      <c r="G134" s="3"/>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6"/>
      <c r="C135" s="12" t="s">
        <v>9</v>
      </c>
      <c r="D135" s="12" t="s">
        <v>11</v>
      </c>
      <c r="E135" s="12" t="s">
        <v>193</v>
      </c>
      <c r="F135" s="62" t="s">
        <v>172</v>
      </c>
      <c r="G135" s="3"/>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6"/>
      <c r="C136" s="43">
        <v>24</v>
      </c>
      <c r="D136" s="43" t="s">
        <v>188</v>
      </c>
      <c r="E136" s="63" t="s">
        <v>197</v>
      </c>
      <c r="F136" s="58" t="s">
        <v>214</v>
      </c>
      <c r="G136" s="60"/>
      <c r="H136" s="1"/>
      <c r="I136" s="1"/>
      <c r="J136" s="1"/>
      <c r="K136" s="1"/>
      <c r="L136" s="1"/>
      <c r="M136" s="1"/>
      <c r="N136" s="1"/>
      <c r="O136" s="1"/>
      <c r="P136" s="1"/>
      <c r="Q136" s="1"/>
      <c r="R136" s="1"/>
      <c r="S136" s="1"/>
      <c r="T136" s="1"/>
      <c r="U136" s="1"/>
      <c r="V136" s="1"/>
      <c r="W136" s="1"/>
      <c r="X136" s="1"/>
      <c r="Y136" s="1"/>
      <c r="Z136" s="1"/>
      <c r="AA136" s="1"/>
    </row>
    <row r="137" spans="1:27" ht="18" x14ac:dyDescent="0.2">
      <c r="A137" s="1"/>
      <c r="B137" s="6"/>
      <c r="C137" s="43">
        <v>373</v>
      </c>
      <c r="D137" s="54" t="s">
        <v>187</v>
      </c>
      <c r="E137" s="63" t="s">
        <v>198</v>
      </c>
      <c r="F137" s="58" t="s">
        <v>204</v>
      </c>
      <c r="G137" s="60"/>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6"/>
      <c r="C138" s="43">
        <v>24</v>
      </c>
      <c r="D138" s="43" t="s">
        <v>188</v>
      </c>
      <c r="E138" s="63" t="s">
        <v>197</v>
      </c>
      <c r="F138" s="58" t="s">
        <v>215</v>
      </c>
      <c r="G138" s="60"/>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6"/>
      <c r="C139" s="6"/>
      <c r="D139" s="6"/>
      <c r="E139" s="6"/>
      <c r="F139" s="6"/>
      <c r="G139" s="3"/>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6"/>
      <c r="C140" s="79" t="s">
        <v>173</v>
      </c>
      <c r="D140" s="80"/>
      <c r="E140" s="80"/>
      <c r="F140" s="81"/>
      <c r="G140" s="3"/>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6"/>
      <c r="C141" s="70" t="s">
        <v>205</v>
      </c>
      <c r="D141" s="71"/>
      <c r="E141" s="71"/>
      <c r="F141" s="72"/>
      <c r="G141" s="3"/>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6"/>
      <c r="C142" s="73"/>
      <c r="D142" s="74"/>
      <c r="E142" s="74"/>
      <c r="F142" s="75"/>
      <c r="G142" s="3"/>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6"/>
      <c r="C143" s="73"/>
      <c r="D143" s="74"/>
      <c r="E143" s="74"/>
      <c r="F143" s="75"/>
      <c r="G143" s="3"/>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6"/>
      <c r="C144" s="76"/>
      <c r="D144" s="77"/>
      <c r="E144" s="77"/>
      <c r="F144" s="78"/>
      <c r="G144" s="3"/>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6"/>
      <c r="C145" s="12" t="s">
        <v>9</v>
      </c>
      <c r="D145" s="12" t="s">
        <v>11</v>
      </c>
      <c r="E145" s="12" t="s">
        <v>171</v>
      </c>
      <c r="F145" s="62" t="s">
        <v>172</v>
      </c>
      <c r="G145" s="3"/>
      <c r="H145" s="1"/>
      <c r="I145" s="1"/>
      <c r="J145" s="1"/>
      <c r="K145" s="1"/>
      <c r="L145" s="1"/>
      <c r="M145" s="1"/>
      <c r="N145" s="1"/>
      <c r="O145" s="1"/>
      <c r="P145" s="1"/>
      <c r="Q145" s="1"/>
      <c r="R145" s="1"/>
      <c r="S145" s="1"/>
      <c r="T145" s="1"/>
      <c r="U145" s="1"/>
      <c r="V145" s="1"/>
      <c r="W145" s="1"/>
      <c r="X145" s="1"/>
      <c r="Y145" s="1"/>
      <c r="Z145" s="1"/>
      <c r="AA145" s="1"/>
    </row>
    <row r="146" spans="1:27" ht="16" x14ac:dyDescent="0.2">
      <c r="A146" s="1"/>
      <c r="B146" s="6"/>
      <c r="C146" s="43">
        <v>404</v>
      </c>
      <c r="D146" s="45" t="s">
        <v>192</v>
      </c>
      <c r="E146" s="63" t="s">
        <v>199</v>
      </c>
      <c r="F146" s="58" t="s">
        <v>207</v>
      </c>
      <c r="G146" s="57" t="s">
        <v>194</v>
      </c>
      <c r="H146" s="1"/>
      <c r="I146" s="1"/>
      <c r="J146" s="1"/>
      <c r="K146" s="1"/>
      <c r="L146" s="1"/>
      <c r="M146" s="1"/>
      <c r="N146" s="1"/>
      <c r="O146" s="1"/>
      <c r="P146" s="1"/>
      <c r="Q146" s="1"/>
      <c r="R146" s="1"/>
      <c r="S146" s="1"/>
      <c r="T146" s="1"/>
      <c r="U146" s="1"/>
      <c r="V146" s="1"/>
      <c r="W146" s="1"/>
      <c r="X146" s="1"/>
      <c r="Y146" s="1"/>
      <c r="Z146" s="1"/>
      <c r="AA146" s="1"/>
    </row>
    <row r="147" spans="1:27" ht="16" x14ac:dyDescent="0.2">
      <c r="A147" s="1"/>
      <c r="B147" s="6"/>
      <c r="C147" s="43">
        <v>815</v>
      </c>
      <c r="D147" s="45" t="s">
        <v>191</v>
      </c>
      <c r="E147" s="63" t="s">
        <v>200</v>
      </c>
      <c r="F147" s="58" t="s">
        <v>213</v>
      </c>
      <c r="G147" s="60"/>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6"/>
      <c r="C148" s="43"/>
      <c r="D148" s="43"/>
      <c r="E148" s="63"/>
      <c r="F148" s="58"/>
      <c r="G148" s="3"/>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6"/>
      <c r="C149" s="64"/>
      <c r="D149" s="64"/>
      <c r="E149" s="64"/>
      <c r="F149" s="47"/>
      <c r="G149" s="3"/>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6"/>
      <c r="C150" s="6"/>
      <c r="D150" s="6"/>
      <c r="E150" s="6"/>
      <c r="F150" s="6"/>
      <c r="G150" s="3"/>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6"/>
      <c r="C151" s="79" t="s">
        <v>176</v>
      </c>
      <c r="D151" s="80"/>
      <c r="E151" s="80"/>
      <c r="F151" s="81"/>
      <c r="G151" s="3"/>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6"/>
      <c r="C152" s="70" t="s">
        <v>209</v>
      </c>
      <c r="D152" s="71"/>
      <c r="E152" s="71"/>
      <c r="F152" s="72"/>
      <c r="G152" s="3"/>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6"/>
      <c r="C153" s="73"/>
      <c r="D153" s="74"/>
      <c r="E153" s="74"/>
      <c r="F153" s="75"/>
      <c r="G153" s="3"/>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6"/>
      <c r="C154" s="76"/>
      <c r="D154" s="77"/>
      <c r="E154" s="77"/>
      <c r="F154" s="78"/>
      <c r="G154" s="3"/>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6"/>
      <c r="C155" s="12" t="s">
        <v>9</v>
      </c>
      <c r="D155" s="12" t="s">
        <v>11</v>
      </c>
      <c r="E155" s="12" t="s">
        <v>171</v>
      </c>
      <c r="F155" s="62" t="s">
        <v>172</v>
      </c>
      <c r="G155" s="3"/>
      <c r="H155" s="1"/>
      <c r="I155" s="1"/>
      <c r="J155" s="1"/>
      <c r="K155" s="1"/>
      <c r="L155" s="1"/>
      <c r="M155" s="1"/>
      <c r="N155" s="1"/>
      <c r="O155" s="1"/>
      <c r="P155" s="1"/>
      <c r="Q155" s="1"/>
      <c r="R155" s="1"/>
      <c r="S155" s="1"/>
      <c r="T155" s="1"/>
      <c r="U155" s="1"/>
      <c r="V155" s="1"/>
      <c r="W155" s="1"/>
      <c r="X155" s="1"/>
      <c r="Y155" s="1"/>
      <c r="Z155" s="1"/>
      <c r="AA155" s="1"/>
    </row>
    <row r="156" spans="1:27" ht="16" x14ac:dyDescent="0.2">
      <c r="A156" s="1"/>
      <c r="B156" s="6"/>
      <c r="C156" s="43">
        <v>153</v>
      </c>
      <c r="D156" s="43" t="s">
        <v>189</v>
      </c>
      <c r="E156" s="63" t="s">
        <v>201</v>
      </c>
      <c r="F156" s="58" t="s">
        <v>216</v>
      </c>
      <c r="G156" s="46" t="s">
        <v>115</v>
      </c>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6"/>
      <c r="C157" s="43">
        <v>145</v>
      </c>
      <c r="D157" s="43" t="s">
        <v>190</v>
      </c>
      <c r="E157" s="63" t="s">
        <v>201</v>
      </c>
      <c r="F157" s="58" t="s">
        <v>210</v>
      </c>
      <c r="G157" s="60" t="s">
        <v>195</v>
      </c>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6"/>
      <c r="C158" s="43"/>
      <c r="D158" s="65"/>
      <c r="E158" s="63"/>
      <c r="F158" s="58"/>
      <c r="G158" s="3"/>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6"/>
      <c r="C159" s="64"/>
      <c r="D159" s="66"/>
      <c r="E159" s="64"/>
      <c r="F159" s="47"/>
      <c r="G159" s="3"/>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6"/>
      <c r="C160" s="6"/>
      <c r="D160" s="6"/>
      <c r="E160" s="6"/>
      <c r="F160" s="6"/>
      <c r="G160" s="3"/>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6"/>
      <c r="C161" s="79" t="s">
        <v>177</v>
      </c>
      <c r="D161" s="80"/>
      <c r="E161" s="80"/>
      <c r="F161" s="81"/>
      <c r="G161" s="3"/>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6"/>
      <c r="C162" s="70" t="s">
        <v>206</v>
      </c>
      <c r="D162" s="71"/>
      <c r="E162" s="71"/>
      <c r="F162" s="72"/>
      <c r="G162" s="3"/>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6"/>
      <c r="C163" s="73"/>
      <c r="D163" s="74"/>
      <c r="E163" s="74"/>
      <c r="F163" s="75"/>
      <c r="G163" s="3"/>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6"/>
      <c r="C164" s="76"/>
      <c r="D164" s="77"/>
      <c r="E164" s="77"/>
      <c r="F164" s="78"/>
      <c r="G164" s="3"/>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6"/>
      <c r="C165" s="12" t="s">
        <v>9</v>
      </c>
      <c r="D165" s="12" t="s">
        <v>11</v>
      </c>
      <c r="E165" s="12" t="s">
        <v>171</v>
      </c>
      <c r="F165" s="62" t="s">
        <v>172</v>
      </c>
      <c r="G165" s="3"/>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6"/>
      <c r="C166" s="43"/>
      <c r="D166" s="43" t="s">
        <v>178</v>
      </c>
      <c r="E166" s="63" t="s">
        <v>202</v>
      </c>
      <c r="F166" s="58" t="s">
        <v>211</v>
      </c>
      <c r="G166" s="47" t="s">
        <v>179</v>
      </c>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6"/>
      <c r="C167" s="43"/>
      <c r="D167" s="43" t="s">
        <v>217</v>
      </c>
      <c r="E167" s="63" t="s">
        <v>203</v>
      </c>
      <c r="F167" s="58" t="s">
        <v>212</v>
      </c>
      <c r="G167" s="59" t="s">
        <v>181</v>
      </c>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6"/>
      <c r="C168" s="43"/>
      <c r="D168" s="43" t="s">
        <v>180</v>
      </c>
      <c r="E168" s="63"/>
      <c r="F168" s="58"/>
      <c r="G168" s="47" t="s">
        <v>182</v>
      </c>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6"/>
      <c r="C169" s="6"/>
      <c r="D169" s="6"/>
      <c r="E169" s="36"/>
      <c r="F169" s="47"/>
      <c r="G169" s="3" t="s">
        <v>196</v>
      </c>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48"/>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48"/>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48"/>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48"/>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48"/>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48"/>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48"/>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48"/>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48"/>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48"/>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48"/>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48"/>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48"/>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48"/>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48"/>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48"/>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48"/>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48"/>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48"/>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48"/>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48"/>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48"/>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48"/>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48"/>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48"/>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48"/>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48"/>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48"/>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48"/>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48"/>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48"/>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48"/>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48"/>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48"/>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48"/>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48"/>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48"/>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48"/>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48"/>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48"/>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48"/>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48"/>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48"/>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48"/>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48"/>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48"/>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48"/>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48"/>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48"/>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48"/>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48"/>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48"/>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48"/>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48"/>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48"/>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48"/>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48"/>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48"/>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48"/>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48"/>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48"/>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48"/>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48"/>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48"/>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48"/>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48"/>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48"/>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48"/>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48"/>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48"/>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48"/>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48"/>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48"/>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48"/>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48"/>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48"/>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48"/>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48"/>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48"/>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48"/>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48"/>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48"/>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48"/>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48"/>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48"/>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48"/>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48"/>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48"/>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48"/>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48"/>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48"/>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48"/>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48"/>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48"/>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48"/>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48"/>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48"/>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48"/>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48"/>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48"/>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48"/>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48"/>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48"/>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48"/>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48"/>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48"/>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48"/>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48"/>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48"/>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48"/>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48"/>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48"/>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48"/>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48"/>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48"/>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48"/>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48"/>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48"/>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48"/>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48"/>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48"/>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48"/>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48"/>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48"/>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48"/>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48"/>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48"/>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48"/>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48"/>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48"/>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48"/>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48"/>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48"/>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48"/>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48"/>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48"/>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48"/>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48"/>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48"/>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48"/>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48"/>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48"/>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48"/>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48"/>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48"/>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48"/>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48"/>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48"/>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48"/>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48"/>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48"/>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48"/>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48"/>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48"/>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48"/>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48"/>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48"/>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48"/>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48"/>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48"/>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48"/>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48"/>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48"/>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48"/>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48"/>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48"/>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48"/>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48"/>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48"/>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48"/>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48"/>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48"/>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48"/>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48"/>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48"/>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48"/>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48"/>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48"/>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48"/>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48"/>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48"/>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48"/>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48"/>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48"/>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48"/>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48"/>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48"/>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48"/>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48"/>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48"/>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48"/>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48"/>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48"/>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48"/>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48"/>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48"/>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48"/>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48"/>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48"/>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48"/>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48"/>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48"/>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48"/>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48"/>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48"/>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48"/>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48"/>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48"/>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48"/>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48"/>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48"/>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48"/>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48"/>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48"/>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48"/>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48"/>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48"/>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48"/>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48"/>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48"/>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48"/>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48"/>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48"/>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48"/>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48"/>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48"/>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48"/>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48"/>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48"/>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48"/>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48"/>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48"/>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48"/>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48"/>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48"/>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48"/>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48"/>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48"/>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48"/>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48"/>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48"/>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48"/>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48"/>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48"/>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48"/>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48"/>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48"/>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48"/>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48"/>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48"/>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48"/>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48"/>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48"/>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48"/>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48"/>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48"/>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48"/>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48"/>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48"/>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48"/>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48"/>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48"/>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48"/>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48"/>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48"/>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48"/>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48"/>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48"/>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48"/>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48"/>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48"/>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48"/>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48"/>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48"/>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48"/>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48"/>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48"/>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48"/>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48"/>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48"/>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48"/>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48"/>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48"/>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48"/>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48"/>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48"/>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48"/>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48"/>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48"/>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48"/>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48"/>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48"/>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48"/>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48"/>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48"/>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48"/>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48"/>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48"/>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48"/>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48"/>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48"/>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48"/>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48"/>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48"/>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48"/>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48"/>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48"/>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48"/>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48"/>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48"/>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48"/>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48"/>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48"/>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48"/>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48"/>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48"/>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48"/>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48"/>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48"/>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48"/>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48"/>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48"/>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48"/>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48"/>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48"/>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48"/>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48"/>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48"/>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48"/>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48"/>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48"/>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48"/>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48"/>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48"/>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48"/>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48"/>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48"/>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48"/>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48"/>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48"/>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48"/>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48"/>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48"/>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48"/>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48"/>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48"/>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48"/>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48"/>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48"/>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48"/>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48"/>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48"/>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48"/>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48"/>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48"/>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48"/>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48"/>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48"/>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48"/>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48"/>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48"/>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48"/>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48"/>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48"/>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48"/>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48"/>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48"/>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48"/>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48"/>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48"/>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48"/>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48"/>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48"/>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48"/>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48"/>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48"/>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48"/>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48"/>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48"/>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48"/>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48"/>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48"/>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48"/>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48"/>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48"/>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48"/>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48"/>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48"/>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48"/>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48"/>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48"/>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48"/>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48"/>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48"/>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48"/>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48"/>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48"/>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48"/>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48"/>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48"/>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48"/>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48"/>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48"/>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48"/>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48"/>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48"/>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48"/>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48"/>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48"/>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48"/>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48"/>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48"/>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48"/>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48"/>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48"/>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48"/>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48"/>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48"/>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48"/>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48"/>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48"/>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48"/>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48"/>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48"/>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48"/>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48"/>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48"/>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48"/>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48"/>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48"/>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48"/>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48"/>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48"/>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48"/>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48"/>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48"/>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48"/>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48"/>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48"/>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48"/>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48"/>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48"/>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48"/>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48"/>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48"/>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48"/>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48"/>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48"/>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48"/>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48"/>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48"/>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48"/>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48"/>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48"/>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48"/>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48"/>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48"/>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48"/>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48"/>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48"/>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48"/>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48"/>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48"/>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48"/>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48"/>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48"/>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48"/>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48"/>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48"/>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48"/>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48"/>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48"/>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48"/>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48"/>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48"/>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48"/>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48"/>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48"/>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48"/>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48"/>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48"/>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48"/>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48"/>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48"/>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48"/>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48"/>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48"/>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48"/>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48"/>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48"/>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48"/>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48"/>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48"/>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48"/>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48"/>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48"/>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48"/>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48"/>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48"/>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48"/>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48"/>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48"/>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48"/>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48"/>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48"/>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48"/>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48"/>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48"/>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48"/>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48"/>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48"/>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48"/>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48"/>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48"/>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48"/>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48"/>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48"/>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48"/>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48"/>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48"/>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48"/>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48"/>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48"/>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48"/>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48"/>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48"/>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48"/>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48"/>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48"/>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48"/>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48"/>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48"/>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48"/>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48"/>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48"/>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48"/>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48"/>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48"/>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48"/>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48"/>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48"/>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48"/>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48"/>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48"/>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48"/>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48"/>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48"/>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48"/>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48"/>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48"/>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48"/>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48"/>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48"/>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48"/>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48"/>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48"/>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48"/>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48"/>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48"/>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48"/>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48"/>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48"/>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48"/>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48"/>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48"/>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48"/>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48"/>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48"/>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48"/>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48"/>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48"/>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48"/>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48"/>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48"/>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48"/>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48"/>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48"/>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48"/>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48"/>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48"/>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48"/>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48"/>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48"/>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48"/>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48"/>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48"/>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48"/>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48"/>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48"/>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48"/>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48"/>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48"/>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48"/>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48"/>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48"/>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48"/>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48"/>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48"/>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48"/>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48"/>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48"/>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48"/>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48"/>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48"/>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48"/>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48"/>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48"/>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48"/>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48"/>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48"/>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48"/>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48"/>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48"/>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48"/>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48"/>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48"/>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48"/>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48"/>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48"/>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48"/>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48"/>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48"/>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48"/>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48"/>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48"/>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48"/>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48"/>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48"/>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48"/>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48"/>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48"/>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48"/>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48"/>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48"/>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48"/>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48"/>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48"/>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48"/>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48"/>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48"/>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48"/>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48"/>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48"/>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48"/>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48"/>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48"/>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48"/>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48"/>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48"/>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48"/>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48"/>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48"/>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48"/>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48"/>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48"/>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48"/>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48"/>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48"/>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48"/>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48"/>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48"/>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48"/>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48"/>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48"/>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48"/>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48"/>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48"/>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48"/>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48"/>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48"/>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48"/>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48"/>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48"/>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48"/>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48"/>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48"/>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48"/>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48"/>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48"/>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48"/>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48"/>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48"/>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48"/>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48"/>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48"/>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48"/>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48"/>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48"/>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48"/>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48"/>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48"/>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48"/>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48"/>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48"/>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48"/>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48"/>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48"/>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48"/>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48"/>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48"/>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48"/>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48"/>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48"/>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48"/>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48"/>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48"/>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48"/>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48"/>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48"/>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48"/>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48"/>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48"/>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48"/>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48"/>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48"/>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48"/>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48"/>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48"/>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48"/>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48"/>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48"/>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48"/>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48"/>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48"/>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48"/>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48"/>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48"/>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48"/>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48"/>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48"/>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48"/>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48"/>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48"/>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48"/>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48"/>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48"/>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48"/>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48"/>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48"/>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48"/>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48"/>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48"/>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48"/>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48"/>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48"/>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48"/>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48"/>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48"/>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48"/>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48"/>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48"/>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48"/>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48"/>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48"/>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48"/>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48"/>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48"/>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48"/>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48"/>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48"/>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48"/>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48"/>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48"/>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48"/>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48"/>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48"/>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48"/>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48"/>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48"/>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48"/>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48"/>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48"/>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48"/>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48"/>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48"/>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48"/>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48"/>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48"/>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48"/>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48"/>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48"/>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48"/>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48"/>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48"/>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48"/>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48"/>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48"/>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48"/>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48"/>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48"/>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48"/>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48"/>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48"/>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48"/>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48"/>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48"/>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48"/>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48"/>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48"/>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48"/>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48"/>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48"/>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48"/>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48"/>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48"/>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48"/>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G978" s="1"/>
      <c r="H978" s="1"/>
      <c r="I978" s="1"/>
      <c r="J978" s="1"/>
      <c r="K978" s="1"/>
      <c r="L978" s="1"/>
      <c r="M978" s="1"/>
      <c r="N978" s="1"/>
      <c r="O978" s="1"/>
      <c r="P978" s="1"/>
      <c r="Q978" s="1"/>
      <c r="R978" s="1"/>
      <c r="S978" s="1"/>
      <c r="T978" s="1"/>
      <c r="U978" s="1"/>
      <c r="V978" s="1"/>
      <c r="W978" s="1"/>
      <c r="X978" s="1"/>
      <c r="Y978" s="1"/>
      <c r="Z978" s="1"/>
      <c r="AA978" s="1"/>
    </row>
  </sheetData>
  <mergeCells count="91">
    <mergeCell ref="C78:F78"/>
    <mergeCell ref="C85:F85"/>
    <mergeCell ref="C86:F86"/>
    <mergeCell ref="C91:F91"/>
    <mergeCell ref="C92:F92"/>
    <mergeCell ref="B59:F59"/>
    <mergeCell ref="C57:D57"/>
    <mergeCell ref="C77:F77"/>
    <mergeCell ref="E40:F40"/>
    <mergeCell ref="E41:F41"/>
    <mergeCell ref="E46:F46"/>
    <mergeCell ref="E45:F45"/>
    <mergeCell ref="E44:F44"/>
    <mergeCell ref="A1:F1"/>
    <mergeCell ref="E30:F30"/>
    <mergeCell ref="C39:D39"/>
    <mergeCell ref="C36:C37"/>
    <mergeCell ref="C5:D5"/>
    <mergeCell ref="E6:F6"/>
    <mergeCell ref="E5:F5"/>
    <mergeCell ref="E7:F7"/>
    <mergeCell ref="E17:F17"/>
    <mergeCell ref="E23:F23"/>
    <mergeCell ref="E18:F18"/>
    <mergeCell ref="E19:F19"/>
    <mergeCell ref="C6:D6"/>
    <mergeCell ref="B10:F10"/>
    <mergeCell ref="C12:D12"/>
    <mergeCell ref="E32:F32"/>
    <mergeCell ref="Q21:X21"/>
    <mergeCell ref="E21:F21"/>
    <mergeCell ref="E28:F28"/>
    <mergeCell ref="Q22:X37"/>
    <mergeCell ref="E27:F27"/>
    <mergeCell ref="E37:F37"/>
    <mergeCell ref="E31:F31"/>
    <mergeCell ref="H21:O21"/>
    <mergeCell ref="H22:O37"/>
    <mergeCell ref="E22:F22"/>
    <mergeCell ref="E24:F24"/>
    <mergeCell ref="E26:F26"/>
    <mergeCell ref="E25:F25"/>
    <mergeCell ref="E33:F33"/>
    <mergeCell ref="C44:C49"/>
    <mergeCell ref="C131:F131"/>
    <mergeCell ref="C132:F134"/>
    <mergeCell ref="C140:F140"/>
    <mergeCell ref="C70:F70"/>
    <mergeCell ref="C55:D55"/>
    <mergeCell ref="E55:F55"/>
    <mergeCell ref="C50:C52"/>
    <mergeCell ref="E53:F53"/>
    <mergeCell ref="E52:F52"/>
    <mergeCell ref="E51:F51"/>
    <mergeCell ref="E50:F50"/>
    <mergeCell ref="C53:D53"/>
    <mergeCell ref="E47:F47"/>
    <mergeCell ref="C69:F69"/>
    <mergeCell ref="E57:F57"/>
    <mergeCell ref="Q2:X2"/>
    <mergeCell ref="Q3:X18"/>
    <mergeCell ref="E49:F49"/>
    <mergeCell ref="E48:F48"/>
    <mergeCell ref="E15:F15"/>
    <mergeCell ref="E14:F14"/>
    <mergeCell ref="E13:F13"/>
    <mergeCell ref="E16:F16"/>
    <mergeCell ref="E43:F43"/>
    <mergeCell ref="E36:F36"/>
    <mergeCell ref="E39:F39"/>
    <mergeCell ref="E42:F42"/>
    <mergeCell ref="H2:O2"/>
    <mergeCell ref="H3:O18"/>
    <mergeCell ref="B3:F3"/>
    <mergeCell ref="E38:F38"/>
    <mergeCell ref="C30:C31"/>
    <mergeCell ref="C7:D7"/>
    <mergeCell ref="C34:C35"/>
    <mergeCell ref="E12:F12"/>
    <mergeCell ref="C27:C28"/>
    <mergeCell ref="C21:C26"/>
    <mergeCell ref="E20:F20"/>
    <mergeCell ref="C13:C20"/>
    <mergeCell ref="E34:F34"/>
    <mergeCell ref="E35:F35"/>
    <mergeCell ref="C32:C33"/>
    <mergeCell ref="C141:F144"/>
    <mergeCell ref="C151:F151"/>
    <mergeCell ref="C152:F154"/>
    <mergeCell ref="C161:F161"/>
    <mergeCell ref="C162:F164"/>
  </mergeCells>
  <phoneticPr fontId="12"/>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9</v>
      </c>
      <c r="D2" s="4" t="s">
        <v>11</v>
      </c>
      <c r="E2" s="4" t="s">
        <v>13</v>
      </c>
      <c r="F2" s="4" t="s">
        <v>14</v>
      </c>
      <c r="G2" s="4" t="s">
        <v>16</v>
      </c>
      <c r="H2" s="4" t="s">
        <v>18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10</v>
      </c>
      <c r="B9" s="1"/>
      <c r="C9" s="1"/>
      <c r="D9" s="2" t="s">
        <v>12</v>
      </c>
      <c r="E9" s="2" t="s">
        <v>15</v>
      </c>
      <c r="F9" s="2" t="s">
        <v>17</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3</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4</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CONCATENATE(基礎設計!E22,"襲来！")</f>
        <v>銃刃乱舞の怪猫 クルミ襲来！</v>
      </c>
    </row>
    <row r="13" spans="1:15" ht="15" customHeight="1" x14ac:dyDescent="0.15">
      <c r="A13" s="2" t="s">
        <v>5</v>
      </c>
      <c r="B13" s="2" t="s">
        <v>46</v>
      </c>
      <c r="C13" s="2" t="s">
        <v>47</v>
      </c>
      <c r="D13" s="2" t="s">
        <v>42</v>
      </c>
      <c r="E13" s="2" t="s">
        <v>41</v>
      </c>
      <c r="F13" s="2" t="s">
        <v>40</v>
      </c>
      <c r="G13" s="2" t="s">
        <v>42</v>
      </c>
      <c r="H13" s="3" t="s">
        <v>34</v>
      </c>
      <c r="I13" s="3" t="s">
        <v>33</v>
      </c>
      <c r="J13" s="3" t="s">
        <v>33</v>
      </c>
      <c r="K13" s="3" t="s">
        <v>33</v>
      </c>
      <c r="L13" s="3" t="s">
        <v>33</v>
      </c>
      <c r="M13" s="3" t="s">
        <v>33</v>
      </c>
      <c r="N13" s="3" t="s">
        <v>33</v>
      </c>
      <c r="O13" s="3" t="str">
        <f>CONCATENATE(基礎設計!E22,"襲来！")</f>
        <v>銃刃乱舞の怪猫 クルミ襲来！</v>
      </c>
    </row>
    <row r="14" spans="1:15" ht="15" customHeight="1" x14ac:dyDescent="0.15">
      <c r="A14" s="2" t="s">
        <v>6</v>
      </c>
      <c r="B14" s="2" t="s">
        <v>48</v>
      </c>
      <c r="C14" s="2" t="s">
        <v>49</v>
      </c>
      <c r="D14" s="2" t="s">
        <v>42</v>
      </c>
      <c r="E14" s="2" t="s">
        <v>42</v>
      </c>
      <c r="F14" s="2" t="s">
        <v>42</v>
      </c>
      <c r="G14" s="2" t="s">
        <v>42</v>
      </c>
      <c r="H14" s="3" t="s">
        <v>33</v>
      </c>
      <c r="I14" s="3" t="s">
        <v>34</v>
      </c>
      <c r="J14" s="3" t="s">
        <v>33</v>
      </c>
      <c r="K14" s="3" t="s">
        <v>33</v>
      </c>
      <c r="L14" s="3" t="s">
        <v>33</v>
      </c>
      <c r="M14" s="3" t="s">
        <v>33</v>
      </c>
      <c r="N14" s="3" t="s">
        <v>33</v>
      </c>
      <c r="O14" s="3" t="str">
        <f>CONCATENATE(基礎設計!E22,"チャレンジ")</f>
        <v>銃刃乱舞の怪猫 クルミチャレンジ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54</v>
      </c>
      <c r="B17" s="1"/>
      <c r="C17" s="1"/>
      <c r="D17" s="1"/>
      <c r="E17" s="1"/>
      <c r="F17" s="1"/>
      <c r="G17" s="1"/>
    </row>
    <row r="18" spans="1:26" ht="15" customHeight="1" x14ac:dyDescent="0.15">
      <c r="A18" s="2" t="s">
        <v>1</v>
      </c>
      <c r="B18" s="2" t="s">
        <v>55</v>
      </c>
      <c r="C18" s="1"/>
      <c r="D18" s="1"/>
      <c r="E18" s="1"/>
      <c r="F18" s="1"/>
      <c r="G18" s="1"/>
    </row>
    <row r="19" spans="1:26" ht="15" customHeight="1" x14ac:dyDescent="0.15">
      <c r="A19" s="2" t="s">
        <v>3</v>
      </c>
      <c r="B19" s="2" t="s">
        <v>55</v>
      </c>
      <c r="C19" s="1"/>
      <c r="D19" s="1"/>
      <c r="E19" s="1"/>
      <c r="F19" s="1"/>
      <c r="G19" s="1"/>
    </row>
    <row r="20" spans="1:26" ht="15" customHeight="1" x14ac:dyDescent="0.15">
      <c r="A20" s="2" t="s">
        <v>4</v>
      </c>
      <c r="B20" s="2" t="s">
        <v>56</v>
      </c>
      <c r="C20" s="1"/>
      <c r="D20" s="1"/>
      <c r="E20" s="1"/>
      <c r="F20" s="1"/>
      <c r="G20" s="1"/>
    </row>
    <row r="21" spans="1:26" ht="15" customHeight="1" x14ac:dyDescent="0.15">
      <c r="A21" s="2" t="s">
        <v>5</v>
      </c>
      <c r="B21" s="2" t="s">
        <v>57</v>
      </c>
      <c r="C21" s="1"/>
      <c r="D21" s="1"/>
      <c r="E21" s="1"/>
      <c r="F21" s="1"/>
      <c r="G21" s="1"/>
    </row>
    <row r="22" spans="1:26" ht="15" customHeight="1" x14ac:dyDescent="0.15">
      <c r="A22" s="2" t="s">
        <v>6</v>
      </c>
      <c r="B22" s="2" t="s">
        <v>58</v>
      </c>
      <c r="C22" s="1"/>
      <c r="D22" s="1"/>
      <c r="E22" s="1"/>
      <c r="F22" s="1"/>
      <c r="G22" s="1"/>
    </row>
    <row r="23" spans="1:26" ht="15" customHeight="1" x14ac:dyDescent="0.15">
      <c r="A23" s="2" t="s">
        <v>8</v>
      </c>
      <c r="B23" s="2" t="s">
        <v>59</v>
      </c>
      <c r="C23" s="1"/>
      <c r="D23" s="1"/>
      <c r="E23" s="1"/>
      <c r="F23" s="1"/>
      <c r="G23" s="1"/>
    </row>
    <row r="24" spans="1:26" x14ac:dyDescent="0.15">
      <c r="A24" s="1"/>
      <c r="B24" s="1"/>
      <c r="C24" s="1"/>
      <c r="D24" s="1"/>
      <c r="E24" s="1"/>
      <c r="F24" s="1"/>
      <c r="G24" s="1"/>
    </row>
    <row r="25" spans="1:26" ht="15" customHeight="1" x14ac:dyDescent="0.15">
      <c r="A25" s="2" t="s">
        <v>60</v>
      </c>
      <c r="B25" s="1"/>
      <c r="C25" s="1"/>
      <c r="D25" s="1"/>
      <c r="E25" s="1"/>
      <c r="F25" s="1"/>
      <c r="G25" s="1"/>
    </row>
    <row r="26" spans="1:26" ht="15" customHeight="1" x14ac:dyDescent="0.15">
      <c r="A26" s="3" t="s">
        <v>61</v>
      </c>
      <c r="B26" s="1"/>
      <c r="C26" s="1"/>
      <c r="D26" s="1"/>
      <c r="E26" s="1"/>
      <c r="F26" s="1"/>
      <c r="G26" s="1"/>
    </row>
    <row r="27" spans="1:26" ht="15" customHeight="1" x14ac:dyDescent="0.15">
      <c r="A27" s="2"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68</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1"/>
      <c r="C34" s="1"/>
      <c r="D34" s="1"/>
      <c r="E34" s="1"/>
      <c r="F34" s="1"/>
      <c r="G34" s="1"/>
    </row>
    <row r="35" spans="1:26" x14ac:dyDescent="0.15">
      <c r="A35" s="1"/>
      <c r="B35" s="1"/>
      <c r="C35" s="1"/>
      <c r="D35" s="1"/>
      <c r="E35" s="1"/>
      <c r="F35" s="1"/>
      <c r="G35" s="1"/>
    </row>
    <row r="36" spans="1:26" ht="15" customHeight="1" x14ac:dyDescent="0.15">
      <c r="A36" s="3" t="s">
        <v>13</v>
      </c>
      <c r="B36" s="1"/>
      <c r="C36" s="1"/>
      <c r="D36" s="1"/>
      <c r="E36" s="1"/>
      <c r="F36" s="1"/>
      <c r="G36" s="1"/>
    </row>
    <row r="37" spans="1:26" ht="15" customHeight="1" x14ac:dyDescent="0.15">
      <c r="A37" s="3" t="s">
        <v>70</v>
      </c>
      <c r="B37" s="1"/>
      <c r="C37" s="1"/>
      <c r="D37" s="1"/>
      <c r="E37" s="1"/>
      <c r="F37" s="1"/>
      <c r="G37" s="1"/>
    </row>
    <row r="38" spans="1:26" ht="15" customHeight="1" x14ac:dyDescent="0.15">
      <c r="A38" s="3" t="s">
        <v>71</v>
      </c>
      <c r="B38" s="1"/>
      <c r="C38" s="1"/>
      <c r="D38" s="1"/>
      <c r="E38" s="1"/>
      <c r="F38" s="1"/>
      <c r="G38" s="1"/>
    </row>
    <row r="39" spans="1:26" ht="15" customHeight="1" x14ac:dyDescent="0.15">
      <c r="A39" s="3" t="s">
        <v>72</v>
      </c>
      <c r="B39" s="1"/>
      <c r="C39" s="1"/>
      <c r="D39" s="1"/>
      <c r="E39" s="1"/>
      <c r="F39" s="1"/>
      <c r="G39" s="1"/>
    </row>
    <row r="40" spans="1:26" ht="15" customHeight="1" x14ac:dyDescent="0.15">
      <c r="A40" s="3"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5" t="s">
        <v>142</v>
      </c>
      <c r="C2" s="110"/>
      <c r="D2" s="110"/>
      <c r="E2" s="110"/>
      <c r="F2" s="110"/>
      <c r="G2" s="110"/>
      <c r="H2" s="110"/>
      <c r="I2" s="110"/>
      <c r="J2" s="110"/>
      <c r="K2" s="110"/>
      <c r="L2" s="110"/>
      <c r="M2" s="110"/>
      <c r="N2" s="110"/>
      <c r="O2" s="110"/>
      <c r="P2" s="23"/>
      <c r="Q2" s="23"/>
      <c r="R2" s="21"/>
      <c r="S2" s="21"/>
      <c r="T2" s="21"/>
      <c r="U2" s="21"/>
      <c r="V2" s="21"/>
      <c r="W2" s="21"/>
      <c r="X2" s="21"/>
      <c r="Y2" s="21"/>
      <c r="Z2" s="21"/>
    </row>
    <row r="3" spans="1:26" ht="22.5" customHeight="1" x14ac:dyDescent="0.15">
      <c r="A3" s="21"/>
      <c r="B3" s="24" t="s">
        <v>145</v>
      </c>
      <c r="C3" s="24" t="s">
        <v>146</v>
      </c>
      <c r="D3" s="24" t="s">
        <v>11</v>
      </c>
      <c r="E3" s="24" t="s">
        <v>147</v>
      </c>
      <c r="F3" s="24" t="s">
        <v>148</v>
      </c>
      <c r="G3" s="24" t="s">
        <v>149</v>
      </c>
      <c r="H3" s="24" t="s">
        <v>150</v>
      </c>
      <c r="I3" s="24" t="s">
        <v>151</v>
      </c>
      <c r="J3" s="24" t="s">
        <v>152</v>
      </c>
      <c r="K3" s="24" t="s">
        <v>153</v>
      </c>
      <c r="L3" s="24" t="s">
        <v>154</v>
      </c>
      <c r="M3" s="24" t="s">
        <v>155</v>
      </c>
      <c r="N3" s="24" t="s">
        <v>156</v>
      </c>
      <c r="O3" s="24" t="s">
        <v>158</v>
      </c>
      <c r="P3" s="24" t="s">
        <v>159</v>
      </c>
      <c r="Q3" s="24" t="s">
        <v>160</v>
      </c>
      <c r="R3" s="21"/>
      <c r="S3" s="21"/>
      <c r="T3" s="21"/>
      <c r="U3" s="21"/>
      <c r="V3" s="21"/>
      <c r="W3" s="21"/>
      <c r="X3" s="21"/>
      <c r="Y3" s="21"/>
      <c r="Z3" s="21"/>
    </row>
    <row r="4" spans="1:26" ht="22.5" customHeight="1" x14ac:dyDescent="0.2">
      <c r="A4" s="21"/>
      <c r="B4" s="26"/>
      <c r="C4" s="27"/>
      <c r="D4" s="27"/>
      <c r="E4" s="27"/>
      <c r="F4" s="27"/>
      <c r="G4" s="27"/>
      <c r="H4" s="27"/>
      <c r="I4" s="28"/>
      <c r="J4" s="27"/>
      <c r="K4" s="27"/>
      <c r="L4" s="27"/>
      <c r="M4" s="28"/>
      <c r="N4" s="27"/>
      <c r="O4" s="120"/>
      <c r="P4" s="27"/>
      <c r="Q4" s="27"/>
      <c r="R4" s="21"/>
      <c r="S4" s="21"/>
      <c r="T4" s="21"/>
      <c r="U4" s="21"/>
      <c r="V4" s="21"/>
      <c r="W4" s="21"/>
      <c r="X4" s="21"/>
      <c r="Y4" s="21"/>
      <c r="Z4" s="21"/>
    </row>
    <row r="5" spans="1:26" ht="22.5" customHeight="1" x14ac:dyDescent="0.2">
      <c r="A5" s="21"/>
      <c r="B5" s="26"/>
      <c r="C5" s="27"/>
      <c r="D5" s="27"/>
      <c r="E5" s="27"/>
      <c r="F5" s="27"/>
      <c r="G5" s="27"/>
      <c r="H5" s="27"/>
      <c r="I5" s="28"/>
      <c r="J5" s="27"/>
      <c r="K5" s="27"/>
      <c r="L5" s="27"/>
      <c r="M5" s="28"/>
      <c r="N5" s="27"/>
      <c r="O5" s="91"/>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27"/>
      <c r="N6" s="27"/>
      <c r="O6" s="91"/>
      <c r="P6" s="27"/>
      <c r="Q6" s="27"/>
      <c r="R6" s="21"/>
      <c r="S6" s="21"/>
      <c r="T6" s="21"/>
      <c r="U6" s="21"/>
      <c r="V6" s="21"/>
      <c r="W6" s="21"/>
      <c r="X6" s="21"/>
      <c r="Y6" s="21"/>
      <c r="Z6" s="21"/>
    </row>
    <row r="7" spans="1:26" ht="22.5" customHeight="1" x14ac:dyDescent="0.2">
      <c r="A7" s="21"/>
      <c r="B7" s="26"/>
      <c r="C7" s="27"/>
      <c r="D7" s="27"/>
      <c r="E7" s="27"/>
      <c r="F7" s="27"/>
      <c r="G7" s="27"/>
      <c r="H7" s="27"/>
      <c r="I7" s="28"/>
      <c r="J7" s="27"/>
      <c r="K7" s="27"/>
      <c r="L7" s="27"/>
      <c r="M7" s="28"/>
      <c r="N7" s="27"/>
      <c r="O7" s="83"/>
      <c r="P7" s="27"/>
      <c r="Q7" s="27"/>
      <c r="R7" s="21"/>
      <c r="S7" s="21"/>
      <c r="T7" s="21"/>
      <c r="U7" s="21"/>
      <c r="V7" s="21"/>
      <c r="W7" s="21"/>
      <c r="X7" s="21"/>
      <c r="Y7" s="21"/>
      <c r="Z7" s="21"/>
    </row>
    <row r="8" spans="1:26" ht="22.5" customHeight="1" x14ac:dyDescent="0.15">
      <c r="A8" s="21"/>
      <c r="B8" s="21"/>
      <c r="C8" s="31"/>
      <c r="D8" s="31"/>
      <c r="E8" s="32" t="s">
        <v>162</v>
      </c>
      <c r="F8" s="32">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163</v>
      </c>
      <c r="C10" s="23"/>
      <c r="D10" s="23"/>
      <c r="E10" s="23" t="s">
        <v>164</v>
      </c>
      <c r="F10" s="23"/>
      <c r="G10" s="23"/>
      <c r="H10" s="23"/>
      <c r="I10" s="23"/>
      <c r="J10" s="23"/>
      <c r="K10" s="23"/>
      <c r="L10" s="23"/>
      <c r="M10" s="23"/>
      <c r="N10" s="23"/>
      <c r="O10" s="21"/>
      <c r="P10" s="23" t="s">
        <v>165</v>
      </c>
      <c r="Q10" s="23"/>
      <c r="R10" s="21"/>
      <c r="S10" s="21"/>
      <c r="T10" s="21"/>
      <c r="U10" s="21"/>
      <c r="V10" s="21"/>
      <c r="W10" s="21"/>
      <c r="X10" s="21"/>
      <c r="Y10" s="21"/>
      <c r="Z10" s="21"/>
    </row>
    <row r="11" spans="1:26" ht="22.5" customHeight="1" x14ac:dyDescent="0.15">
      <c r="A11" s="21"/>
      <c r="B11" s="34" t="s">
        <v>166</v>
      </c>
      <c r="C11" s="34" t="s">
        <v>167</v>
      </c>
      <c r="D11" s="35"/>
      <c r="E11" s="116" t="s">
        <v>168</v>
      </c>
      <c r="F11" s="84"/>
      <c r="G11" s="84"/>
      <c r="H11" s="84"/>
      <c r="I11" s="84"/>
      <c r="J11" s="84"/>
      <c r="K11" s="84"/>
      <c r="L11" s="84"/>
      <c r="M11" s="84"/>
      <c r="N11" s="88"/>
      <c r="O11" s="21"/>
      <c r="P11" s="118"/>
      <c r="Q11" s="99"/>
      <c r="R11" s="21"/>
      <c r="S11" s="21"/>
      <c r="T11" s="21"/>
      <c r="U11" s="21"/>
      <c r="V11" s="21"/>
      <c r="W11" s="21"/>
      <c r="X11" s="21"/>
      <c r="Y11" s="21"/>
      <c r="Z11" s="21"/>
    </row>
    <row r="12" spans="1:26" ht="22.5" customHeight="1" x14ac:dyDescent="0.15">
      <c r="A12" s="21"/>
      <c r="B12" s="38">
        <v>1</v>
      </c>
      <c r="C12" s="38">
        <v>0</v>
      </c>
      <c r="D12" s="42"/>
      <c r="E12" s="117"/>
      <c r="F12" s="84"/>
      <c r="G12" s="84"/>
      <c r="H12" s="84"/>
      <c r="I12" s="84"/>
      <c r="J12" s="84"/>
      <c r="K12" s="84"/>
      <c r="L12" s="84"/>
      <c r="M12" s="84"/>
      <c r="N12" s="88"/>
      <c r="O12" s="21"/>
      <c r="P12" s="94"/>
      <c r="Q12" s="101"/>
      <c r="R12" s="21"/>
      <c r="S12" s="21"/>
      <c r="T12" s="21"/>
      <c r="U12" s="21"/>
      <c r="V12" s="21"/>
      <c r="W12" s="21"/>
      <c r="X12" s="21"/>
      <c r="Y12" s="21"/>
      <c r="Z12" s="21"/>
    </row>
    <row r="13" spans="1:26" ht="22.5" customHeight="1" x14ac:dyDescent="0.15">
      <c r="A13" s="21"/>
      <c r="B13" s="38">
        <v>2</v>
      </c>
      <c r="C13" s="38">
        <v>0</v>
      </c>
      <c r="D13" s="42"/>
      <c r="E13" s="117"/>
      <c r="F13" s="84"/>
      <c r="G13" s="84"/>
      <c r="H13" s="84"/>
      <c r="I13" s="84"/>
      <c r="J13" s="84"/>
      <c r="K13" s="84"/>
      <c r="L13" s="84"/>
      <c r="M13" s="84"/>
      <c r="N13" s="88"/>
      <c r="O13" s="21"/>
      <c r="P13" s="94"/>
      <c r="Q13" s="101"/>
      <c r="R13" s="21"/>
      <c r="S13" s="21"/>
      <c r="T13" s="21"/>
      <c r="U13" s="21"/>
      <c r="V13" s="21"/>
      <c r="W13" s="21"/>
      <c r="X13" s="21"/>
      <c r="Y13" s="21"/>
      <c r="Z13" s="21"/>
    </row>
    <row r="14" spans="1:26" ht="22.5" customHeight="1" x14ac:dyDescent="0.15">
      <c r="A14" s="21"/>
      <c r="B14" s="38">
        <v>3</v>
      </c>
      <c r="C14" s="38">
        <v>0</v>
      </c>
      <c r="D14" s="42"/>
      <c r="E14" s="117"/>
      <c r="F14" s="84"/>
      <c r="G14" s="84"/>
      <c r="H14" s="84"/>
      <c r="I14" s="84"/>
      <c r="J14" s="84"/>
      <c r="K14" s="84"/>
      <c r="L14" s="84"/>
      <c r="M14" s="84"/>
      <c r="N14" s="88"/>
      <c r="O14" s="21"/>
      <c r="P14" s="94"/>
      <c r="Q14" s="101"/>
      <c r="R14" s="21"/>
      <c r="S14" s="21"/>
      <c r="T14" s="21"/>
      <c r="U14" s="21"/>
      <c r="V14" s="21"/>
      <c r="W14" s="21"/>
      <c r="X14" s="21"/>
      <c r="Y14" s="21"/>
      <c r="Z14" s="21"/>
    </row>
    <row r="15" spans="1:26" ht="22.5" customHeight="1" x14ac:dyDescent="0.15">
      <c r="A15" s="21"/>
      <c r="B15" s="38">
        <v>4</v>
      </c>
      <c r="C15" s="38">
        <v>0</v>
      </c>
      <c r="D15" s="42"/>
      <c r="E15" s="117"/>
      <c r="F15" s="84"/>
      <c r="G15" s="84"/>
      <c r="H15" s="84"/>
      <c r="I15" s="84"/>
      <c r="J15" s="84"/>
      <c r="K15" s="84"/>
      <c r="L15" s="84"/>
      <c r="M15" s="84"/>
      <c r="N15" s="88"/>
      <c r="O15" s="21"/>
      <c r="P15" s="94"/>
      <c r="Q15" s="101"/>
      <c r="R15" s="21"/>
      <c r="S15" s="21"/>
      <c r="T15" s="21"/>
      <c r="U15" s="21"/>
      <c r="V15" s="21"/>
      <c r="W15" s="21"/>
      <c r="X15" s="21"/>
      <c r="Y15" s="21"/>
      <c r="Z15" s="21"/>
    </row>
    <row r="16" spans="1:26" ht="22.5" customHeight="1" x14ac:dyDescent="0.15">
      <c r="A16" s="21"/>
      <c r="B16" s="38" t="s">
        <v>174</v>
      </c>
      <c r="C16" s="38" t="s">
        <v>174</v>
      </c>
      <c r="D16" s="42"/>
      <c r="E16" s="117"/>
      <c r="F16" s="84"/>
      <c r="G16" s="84"/>
      <c r="H16" s="84"/>
      <c r="I16" s="84"/>
      <c r="J16" s="84"/>
      <c r="K16" s="84"/>
      <c r="L16" s="84"/>
      <c r="M16" s="84"/>
      <c r="N16" s="88"/>
      <c r="O16" s="21"/>
      <c r="P16" s="86"/>
      <c r="Q16" s="97"/>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44" t="s">
        <v>175</v>
      </c>
      <c r="C18" s="44"/>
      <c r="D18" s="44"/>
      <c r="E18" s="44"/>
      <c r="F18" s="44"/>
      <c r="G18" s="44"/>
      <c r="H18" s="44"/>
      <c r="I18" s="44"/>
      <c r="J18" s="44"/>
      <c r="K18" s="44"/>
      <c r="L18" s="44"/>
      <c r="M18" s="44"/>
      <c r="N18" s="44"/>
      <c r="O18" s="22"/>
      <c r="P18" s="21"/>
      <c r="Q18" s="21"/>
      <c r="R18" s="21"/>
      <c r="S18" s="21"/>
      <c r="T18" s="21"/>
      <c r="U18" s="21"/>
      <c r="V18" s="21"/>
      <c r="W18" s="21"/>
      <c r="X18" s="21"/>
      <c r="Y18" s="21"/>
      <c r="Z18" s="21"/>
    </row>
    <row r="19" spans="1:26" ht="21" customHeight="1" x14ac:dyDescent="0.15">
      <c r="A19" s="21"/>
      <c r="B19" s="119"/>
      <c r="C19" s="99"/>
      <c r="D19" s="99"/>
      <c r="E19" s="99"/>
      <c r="F19" s="99"/>
      <c r="G19" s="99"/>
      <c r="H19" s="99"/>
      <c r="I19" s="99"/>
      <c r="J19" s="99"/>
      <c r="K19" s="99"/>
      <c r="L19" s="99"/>
      <c r="M19" s="99"/>
      <c r="N19" s="100"/>
      <c r="O19" s="21"/>
      <c r="P19" s="21"/>
      <c r="Q19" s="21"/>
      <c r="R19" s="21"/>
      <c r="S19" s="21"/>
      <c r="T19" s="21"/>
      <c r="U19" s="21"/>
      <c r="V19" s="21"/>
      <c r="W19" s="21"/>
      <c r="X19" s="21"/>
      <c r="Y19" s="21"/>
      <c r="Z19" s="21"/>
    </row>
    <row r="20" spans="1:26" ht="21" customHeight="1" x14ac:dyDescent="0.15">
      <c r="A20" s="21"/>
      <c r="B20" s="94"/>
      <c r="C20" s="101"/>
      <c r="D20" s="101"/>
      <c r="E20" s="101"/>
      <c r="F20" s="101"/>
      <c r="G20" s="101"/>
      <c r="H20" s="101"/>
      <c r="I20" s="101"/>
      <c r="J20" s="101"/>
      <c r="K20" s="101"/>
      <c r="L20" s="101"/>
      <c r="M20" s="101"/>
      <c r="N20" s="102"/>
      <c r="O20" s="21"/>
      <c r="P20" s="21"/>
      <c r="Q20" s="21"/>
      <c r="R20" s="21"/>
      <c r="S20" s="21"/>
      <c r="T20" s="21"/>
      <c r="U20" s="21"/>
      <c r="V20" s="21"/>
      <c r="W20" s="21"/>
      <c r="X20" s="21"/>
      <c r="Y20" s="21"/>
      <c r="Z20" s="21"/>
    </row>
    <row r="21" spans="1:26" ht="21" customHeight="1" x14ac:dyDescent="0.15">
      <c r="A21" s="21"/>
      <c r="B21" s="94"/>
      <c r="C21" s="101"/>
      <c r="D21" s="101"/>
      <c r="E21" s="101"/>
      <c r="F21" s="101"/>
      <c r="G21" s="101"/>
      <c r="H21" s="101"/>
      <c r="I21" s="101"/>
      <c r="J21" s="101"/>
      <c r="K21" s="101"/>
      <c r="L21" s="101"/>
      <c r="M21" s="101"/>
      <c r="N21" s="102"/>
      <c r="O21" s="21"/>
      <c r="P21" s="21"/>
      <c r="Q21" s="21"/>
      <c r="R21" s="21"/>
      <c r="S21" s="21"/>
      <c r="T21" s="21"/>
      <c r="U21" s="21"/>
      <c r="V21" s="21"/>
      <c r="W21" s="21"/>
      <c r="X21" s="21"/>
      <c r="Y21" s="21"/>
      <c r="Z21" s="21"/>
    </row>
    <row r="22" spans="1:26" ht="21" customHeight="1" x14ac:dyDescent="0.15">
      <c r="A22" s="21"/>
      <c r="B22" s="94"/>
      <c r="C22" s="101"/>
      <c r="D22" s="101"/>
      <c r="E22" s="101"/>
      <c r="F22" s="101"/>
      <c r="G22" s="101"/>
      <c r="H22" s="101"/>
      <c r="I22" s="101"/>
      <c r="J22" s="101"/>
      <c r="K22" s="101"/>
      <c r="L22" s="101"/>
      <c r="M22" s="101"/>
      <c r="N22" s="102"/>
      <c r="O22" s="21"/>
      <c r="P22" s="21"/>
      <c r="Q22" s="21"/>
      <c r="R22" s="21"/>
      <c r="S22" s="21"/>
      <c r="T22" s="21"/>
      <c r="U22" s="21"/>
      <c r="V22" s="21"/>
      <c r="W22" s="21"/>
      <c r="X22" s="21"/>
      <c r="Y22" s="21"/>
      <c r="Z22" s="21"/>
    </row>
    <row r="23" spans="1:26" ht="21" customHeight="1" x14ac:dyDescent="0.15">
      <c r="A23" s="21"/>
      <c r="B23" s="94"/>
      <c r="C23" s="101"/>
      <c r="D23" s="101"/>
      <c r="E23" s="101"/>
      <c r="F23" s="101"/>
      <c r="G23" s="101"/>
      <c r="H23" s="101"/>
      <c r="I23" s="101"/>
      <c r="J23" s="101"/>
      <c r="K23" s="101"/>
      <c r="L23" s="101"/>
      <c r="M23" s="101"/>
      <c r="N23" s="102"/>
      <c r="O23" s="21"/>
      <c r="P23" s="21"/>
      <c r="Q23" s="21"/>
      <c r="R23" s="21"/>
      <c r="S23" s="21"/>
      <c r="T23" s="21"/>
      <c r="U23" s="21"/>
      <c r="V23" s="21"/>
      <c r="W23" s="21"/>
      <c r="X23" s="21"/>
      <c r="Y23" s="21"/>
      <c r="Z23" s="21"/>
    </row>
    <row r="24" spans="1:26" ht="21" customHeight="1" x14ac:dyDescent="0.15">
      <c r="A24" s="21"/>
      <c r="B24" s="86"/>
      <c r="C24" s="97"/>
      <c r="D24" s="97"/>
      <c r="E24" s="97"/>
      <c r="F24" s="97"/>
      <c r="G24" s="97"/>
      <c r="H24" s="97"/>
      <c r="I24" s="97"/>
      <c r="J24" s="97"/>
      <c r="K24" s="97"/>
      <c r="L24" s="97"/>
      <c r="M24" s="97"/>
      <c r="N24" s="103"/>
      <c r="O24" s="21"/>
      <c r="P24" s="21"/>
      <c r="Q24" s="21"/>
      <c r="R24" s="21"/>
      <c r="S24" s="21"/>
      <c r="T24" s="21"/>
      <c r="U24" s="21"/>
      <c r="V24" s="21"/>
      <c r="W24" s="21"/>
      <c r="X24" s="21"/>
      <c r="Y24" s="21"/>
      <c r="Z24" s="21"/>
    </row>
    <row r="25" spans="1:26" ht="21"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21"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21"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21"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21"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21"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21"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21"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21"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21"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21"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21"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21"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21"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21"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21"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21"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21"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21"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21"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21"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21"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21"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21"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21"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21"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21"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21"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21"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21"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21"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21"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21"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1"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21"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0">
    <mergeCell ref="B19:N24"/>
    <mergeCell ref="E15:N15"/>
    <mergeCell ref="E13:N13"/>
    <mergeCell ref="E14:N14"/>
    <mergeCell ref="O4:O7"/>
    <mergeCell ref="B2:O2"/>
    <mergeCell ref="E11:N11"/>
    <mergeCell ref="E12:N12"/>
    <mergeCell ref="P11:Q16"/>
    <mergeCell ref="E16:N16"/>
  </mergeCells>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5" t="s">
        <v>183</v>
      </c>
      <c r="C2" s="110"/>
      <c r="D2" s="110"/>
      <c r="E2" s="110"/>
      <c r="F2" s="110"/>
      <c r="G2" s="110"/>
      <c r="H2" s="110"/>
      <c r="I2" s="110"/>
      <c r="J2" s="110"/>
      <c r="K2" s="110"/>
      <c r="L2" s="110"/>
      <c r="M2" s="110"/>
      <c r="N2" s="110"/>
      <c r="O2" s="110"/>
      <c r="P2" s="23"/>
      <c r="Q2" s="23"/>
      <c r="R2" s="21"/>
      <c r="S2" s="21"/>
      <c r="T2" s="21"/>
      <c r="U2" s="21"/>
      <c r="V2" s="21"/>
      <c r="W2" s="21"/>
      <c r="X2" s="21"/>
      <c r="Y2" s="21"/>
      <c r="Z2" s="21"/>
    </row>
    <row r="3" spans="1:26" ht="22.5" customHeight="1" x14ac:dyDescent="0.15">
      <c r="A3" s="21"/>
      <c r="B3" s="24" t="s">
        <v>145</v>
      </c>
      <c r="C3" s="24" t="s">
        <v>146</v>
      </c>
      <c r="D3" s="24" t="s">
        <v>11</v>
      </c>
      <c r="E3" s="24" t="s">
        <v>147</v>
      </c>
      <c r="F3" s="24" t="s">
        <v>148</v>
      </c>
      <c r="G3" s="24" t="s">
        <v>149</v>
      </c>
      <c r="H3" s="24" t="s">
        <v>150</v>
      </c>
      <c r="I3" s="24" t="s">
        <v>151</v>
      </c>
      <c r="J3" s="24" t="s">
        <v>152</v>
      </c>
      <c r="K3" s="24" t="s">
        <v>153</v>
      </c>
      <c r="L3" s="24" t="s">
        <v>154</v>
      </c>
      <c r="M3" s="24" t="s">
        <v>155</v>
      </c>
      <c r="N3" s="24" t="s">
        <v>156</v>
      </c>
      <c r="O3" s="24" t="s">
        <v>158</v>
      </c>
      <c r="P3" s="24" t="s">
        <v>159</v>
      </c>
      <c r="Q3" s="24" t="s">
        <v>160</v>
      </c>
      <c r="R3" s="21"/>
      <c r="S3" s="21"/>
      <c r="T3" s="21"/>
      <c r="U3" s="21"/>
      <c r="V3" s="21"/>
      <c r="W3" s="21"/>
      <c r="X3" s="21"/>
      <c r="Y3" s="21"/>
      <c r="Z3" s="21"/>
    </row>
    <row r="4" spans="1:26" ht="22.5" customHeight="1" x14ac:dyDescent="0.2">
      <c r="A4" s="21"/>
      <c r="B4" s="26"/>
      <c r="C4" s="27"/>
      <c r="D4" s="27"/>
      <c r="E4" s="27"/>
      <c r="F4" s="27"/>
      <c r="G4" s="27"/>
      <c r="H4" s="27"/>
      <c r="I4" s="28"/>
      <c r="J4" s="27"/>
      <c r="K4" s="49"/>
      <c r="L4" s="27"/>
      <c r="M4" s="28"/>
      <c r="N4" s="27"/>
      <c r="O4" s="123"/>
      <c r="P4" s="27"/>
      <c r="Q4" s="27"/>
      <c r="R4" s="21"/>
      <c r="S4" s="21"/>
      <c r="T4" s="21"/>
      <c r="U4" s="21"/>
      <c r="V4" s="21"/>
      <c r="W4" s="21"/>
      <c r="X4" s="21"/>
      <c r="Y4" s="21"/>
      <c r="Z4" s="21"/>
    </row>
    <row r="5" spans="1:26" ht="22.5" customHeight="1" x14ac:dyDescent="0.2">
      <c r="A5" s="21"/>
      <c r="B5" s="26"/>
      <c r="C5" s="27"/>
      <c r="D5" s="27"/>
      <c r="E5" s="27"/>
      <c r="F5" s="27"/>
      <c r="G5" s="27"/>
      <c r="H5" s="27"/>
      <c r="I5" s="28"/>
      <c r="J5" s="27"/>
      <c r="K5" s="49"/>
      <c r="L5" s="27"/>
      <c r="M5" s="28"/>
      <c r="N5" s="27"/>
      <c r="O5" s="91"/>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49"/>
      <c r="N6" s="27"/>
      <c r="O6" s="91"/>
      <c r="P6" s="27"/>
      <c r="Q6" s="27"/>
      <c r="R6" s="21"/>
      <c r="S6" s="21"/>
      <c r="T6" s="21"/>
      <c r="U6" s="21"/>
      <c r="V6" s="21"/>
      <c r="W6" s="21"/>
      <c r="X6" s="21"/>
      <c r="Y6" s="21"/>
      <c r="Z6" s="21"/>
    </row>
    <row r="7" spans="1:26" ht="22.5" customHeight="1" x14ac:dyDescent="0.2">
      <c r="A7" s="21"/>
      <c r="B7" s="26"/>
      <c r="C7" s="27"/>
      <c r="D7" s="27"/>
      <c r="E7" s="27"/>
      <c r="F7" s="27"/>
      <c r="G7" s="27"/>
      <c r="H7" s="27"/>
      <c r="I7" s="28"/>
      <c r="J7" s="27"/>
      <c r="K7" s="49"/>
      <c r="L7" s="27"/>
      <c r="M7" s="28"/>
      <c r="N7" s="27"/>
      <c r="O7" s="83"/>
      <c r="P7" s="27"/>
      <c r="Q7" s="27"/>
      <c r="R7" s="21"/>
      <c r="S7" s="21"/>
      <c r="T7" s="21"/>
      <c r="U7" s="21"/>
      <c r="V7" s="21"/>
      <c r="W7" s="21"/>
      <c r="X7" s="21"/>
      <c r="Y7" s="21"/>
      <c r="Z7" s="21"/>
    </row>
    <row r="8" spans="1:26" ht="22.5" customHeight="1" x14ac:dyDescent="0.15">
      <c r="A8" s="21"/>
      <c r="B8" s="21"/>
      <c r="C8" s="31"/>
      <c r="D8" s="31"/>
      <c r="E8" s="32" t="s">
        <v>162</v>
      </c>
      <c r="F8" s="32">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163</v>
      </c>
      <c r="C10" s="23"/>
      <c r="D10" s="23"/>
      <c r="E10" s="23" t="s">
        <v>164</v>
      </c>
      <c r="F10" s="23"/>
      <c r="G10" s="23"/>
      <c r="H10" s="23"/>
      <c r="I10" s="23"/>
      <c r="J10" s="23"/>
      <c r="K10" s="23"/>
      <c r="L10" s="23"/>
      <c r="M10" s="23"/>
      <c r="N10" s="23"/>
      <c r="O10" s="21"/>
      <c r="P10" s="23" t="s">
        <v>165</v>
      </c>
      <c r="Q10" s="23"/>
      <c r="R10" s="21"/>
      <c r="S10" s="21"/>
      <c r="T10" s="21"/>
      <c r="U10" s="21"/>
      <c r="V10" s="21"/>
      <c r="W10" s="21"/>
      <c r="X10" s="21"/>
      <c r="Y10" s="21"/>
      <c r="Z10" s="21"/>
    </row>
    <row r="11" spans="1:26" ht="22.5" customHeight="1" x14ac:dyDescent="0.15">
      <c r="A11" s="21"/>
      <c r="B11" s="34" t="s">
        <v>166</v>
      </c>
      <c r="C11" s="34" t="s">
        <v>167</v>
      </c>
      <c r="D11" s="35"/>
      <c r="E11" s="116" t="s">
        <v>168</v>
      </c>
      <c r="F11" s="84"/>
      <c r="G11" s="84"/>
      <c r="H11" s="84"/>
      <c r="I11" s="84"/>
      <c r="J11" s="84"/>
      <c r="K11" s="84"/>
      <c r="L11" s="84"/>
      <c r="M11" s="84"/>
      <c r="N11" s="88"/>
      <c r="O11" s="21"/>
      <c r="P11" s="118"/>
      <c r="Q11" s="99"/>
      <c r="R11" s="21"/>
      <c r="S11" s="21"/>
      <c r="T11" s="21"/>
      <c r="U11" s="21"/>
      <c r="V11" s="21"/>
      <c r="W11" s="21"/>
      <c r="X11" s="21"/>
      <c r="Y11" s="21"/>
      <c r="Z11" s="21"/>
    </row>
    <row r="12" spans="1:26" ht="22.5" customHeight="1" x14ac:dyDescent="0.15">
      <c r="A12" s="21"/>
      <c r="B12" s="38">
        <v>1</v>
      </c>
      <c r="C12" s="50">
        <v>1</v>
      </c>
      <c r="D12" s="42"/>
      <c r="E12" s="117"/>
      <c r="F12" s="84"/>
      <c r="G12" s="84"/>
      <c r="H12" s="84"/>
      <c r="I12" s="84"/>
      <c r="J12" s="84"/>
      <c r="K12" s="84"/>
      <c r="L12" s="84"/>
      <c r="M12" s="84"/>
      <c r="N12" s="88"/>
      <c r="O12" s="21"/>
      <c r="P12" s="94"/>
      <c r="Q12" s="101"/>
      <c r="R12" s="21"/>
      <c r="S12" s="21"/>
      <c r="T12" s="21"/>
      <c r="U12" s="21"/>
      <c r="V12" s="21"/>
      <c r="W12" s="21"/>
      <c r="X12" s="21"/>
      <c r="Y12" s="21"/>
      <c r="Z12" s="21"/>
    </row>
    <row r="13" spans="1:26" ht="22.5" customHeight="1" x14ac:dyDescent="0.15">
      <c r="A13" s="21"/>
      <c r="B13" s="38">
        <v>2</v>
      </c>
      <c r="C13" s="38">
        <v>0</v>
      </c>
      <c r="D13" s="42"/>
      <c r="E13" s="117"/>
      <c r="F13" s="84"/>
      <c r="G13" s="84"/>
      <c r="H13" s="84"/>
      <c r="I13" s="84"/>
      <c r="J13" s="84"/>
      <c r="K13" s="84"/>
      <c r="L13" s="84"/>
      <c r="M13" s="84"/>
      <c r="N13" s="88"/>
      <c r="O13" s="21"/>
      <c r="P13" s="94"/>
      <c r="Q13" s="101"/>
      <c r="R13" s="21"/>
      <c r="S13" s="21"/>
      <c r="T13" s="21"/>
      <c r="U13" s="21"/>
      <c r="V13" s="21"/>
      <c r="W13" s="21"/>
      <c r="X13" s="21"/>
      <c r="Y13" s="21"/>
      <c r="Z13" s="21"/>
    </row>
    <row r="14" spans="1:26" ht="22.5" customHeight="1" x14ac:dyDescent="0.15">
      <c r="A14" s="21"/>
      <c r="B14" s="38">
        <v>3</v>
      </c>
      <c r="C14" s="38">
        <v>0</v>
      </c>
      <c r="D14" s="42"/>
      <c r="E14" s="117"/>
      <c r="F14" s="84"/>
      <c r="G14" s="84"/>
      <c r="H14" s="84"/>
      <c r="I14" s="84"/>
      <c r="J14" s="84"/>
      <c r="K14" s="84"/>
      <c r="L14" s="84"/>
      <c r="M14" s="84"/>
      <c r="N14" s="88"/>
      <c r="O14" s="21"/>
      <c r="P14" s="94"/>
      <c r="Q14" s="101"/>
      <c r="R14" s="21"/>
      <c r="S14" s="21"/>
      <c r="T14" s="21"/>
      <c r="U14" s="21"/>
      <c r="V14" s="21"/>
      <c r="W14" s="21"/>
      <c r="X14" s="21"/>
      <c r="Y14" s="21"/>
      <c r="Z14" s="21"/>
    </row>
    <row r="15" spans="1:26" ht="22.5" customHeight="1" x14ac:dyDescent="0.15">
      <c r="A15" s="21"/>
      <c r="B15" s="38">
        <v>4</v>
      </c>
      <c r="C15" s="38">
        <v>0</v>
      </c>
      <c r="D15" s="42"/>
      <c r="E15" s="117"/>
      <c r="F15" s="84"/>
      <c r="G15" s="84"/>
      <c r="H15" s="84"/>
      <c r="I15" s="84"/>
      <c r="J15" s="84"/>
      <c r="K15" s="84"/>
      <c r="L15" s="84"/>
      <c r="M15" s="84"/>
      <c r="N15" s="88"/>
      <c r="O15" s="21"/>
      <c r="P15" s="94"/>
      <c r="Q15" s="101"/>
      <c r="R15" s="21"/>
      <c r="S15" s="21"/>
      <c r="T15" s="21"/>
      <c r="U15" s="21"/>
      <c r="V15" s="21"/>
      <c r="W15" s="21"/>
      <c r="X15" s="21"/>
      <c r="Y15" s="21"/>
      <c r="Z15" s="21"/>
    </row>
    <row r="16" spans="1:26" ht="22.5" customHeight="1" x14ac:dyDescent="0.15">
      <c r="A16" s="21"/>
      <c r="B16" s="38" t="s">
        <v>174</v>
      </c>
      <c r="C16" s="38" t="s">
        <v>174</v>
      </c>
      <c r="D16" s="42"/>
      <c r="E16" s="117"/>
      <c r="F16" s="84"/>
      <c r="G16" s="84"/>
      <c r="H16" s="84"/>
      <c r="I16" s="84"/>
      <c r="J16" s="84"/>
      <c r="K16" s="84"/>
      <c r="L16" s="84"/>
      <c r="M16" s="84"/>
      <c r="N16" s="88"/>
      <c r="O16" s="21"/>
      <c r="P16" s="86"/>
      <c r="Q16" s="97"/>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21"/>
      <c r="C18" s="21"/>
      <c r="D18" s="21"/>
      <c r="E18" s="21"/>
      <c r="F18" s="21"/>
      <c r="G18" s="21"/>
      <c r="H18" s="21"/>
      <c r="I18" s="21"/>
      <c r="J18" s="21"/>
      <c r="K18" s="21"/>
      <c r="L18" s="21"/>
      <c r="M18" s="21"/>
      <c r="N18" s="22"/>
      <c r="O18" s="22"/>
      <c r="P18" s="21"/>
      <c r="Q18" s="21"/>
      <c r="R18" s="21"/>
      <c r="S18" s="21"/>
      <c r="T18" s="21"/>
      <c r="U18" s="21"/>
      <c r="V18" s="21"/>
      <c r="W18" s="21"/>
      <c r="X18" s="21"/>
      <c r="Y18" s="21"/>
      <c r="Z18" s="21"/>
    </row>
    <row r="19" spans="1:26" ht="21" customHeight="1" x14ac:dyDescent="0.15">
      <c r="A19" s="21"/>
      <c r="B19" s="115" t="s">
        <v>184</v>
      </c>
      <c r="C19" s="110"/>
      <c r="D19" s="110"/>
      <c r="E19" s="110"/>
      <c r="F19" s="110"/>
      <c r="G19" s="110"/>
      <c r="H19" s="110"/>
      <c r="I19" s="110"/>
      <c r="J19" s="110"/>
      <c r="K19" s="110"/>
      <c r="L19" s="110"/>
      <c r="M19" s="110"/>
      <c r="N19" s="110"/>
      <c r="O19" s="110"/>
      <c r="P19" s="23"/>
      <c r="Q19" s="23"/>
      <c r="R19" s="21"/>
      <c r="S19" s="21"/>
      <c r="T19" s="21"/>
      <c r="U19" s="21"/>
      <c r="V19" s="21"/>
      <c r="W19" s="21"/>
      <c r="X19" s="21"/>
      <c r="Y19" s="21"/>
      <c r="Z19" s="21"/>
    </row>
    <row r="20" spans="1:26" ht="21" customHeight="1" x14ac:dyDescent="0.15">
      <c r="A20" s="21"/>
      <c r="B20" s="51" t="s">
        <v>145</v>
      </c>
      <c r="C20" s="51" t="s">
        <v>146</v>
      </c>
      <c r="D20" s="51" t="s">
        <v>11</v>
      </c>
      <c r="E20" s="51" t="s">
        <v>147</v>
      </c>
      <c r="F20" s="51" t="s">
        <v>148</v>
      </c>
      <c r="G20" s="51" t="s">
        <v>149</v>
      </c>
      <c r="H20" s="51" t="s">
        <v>150</v>
      </c>
      <c r="I20" s="51" t="s">
        <v>151</v>
      </c>
      <c r="J20" s="51" t="s">
        <v>152</v>
      </c>
      <c r="K20" s="51" t="s">
        <v>153</v>
      </c>
      <c r="L20" s="51" t="s">
        <v>154</v>
      </c>
      <c r="M20" s="51" t="s">
        <v>155</v>
      </c>
      <c r="N20" s="51" t="s">
        <v>156</v>
      </c>
      <c r="O20" s="51" t="s">
        <v>158</v>
      </c>
      <c r="P20" s="51" t="s">
        <v>159</v>
      </c>
      <c r="Q20" s="51" t="s">
        <v>160</v>
      </c>
      <c r="R20" s="21"/>
      <c r="S20" s="21"/>
      <c r="T20" s="21"/>
      <c r="U20" s="21"/>
      <c r="V20" s="21"/>
      <c r="W20" s="21"/>
      <c r="X20" s="21"/>
      <c r="Y20" s="21"/>
      <c r="Z20" s="21"/>
    </row>
    <row r="21" spans="1:26" ht="21" customHeight="1" x14ac:dyDescent="0.2">
      <c r="A21" s="21"/>
      <c r="B21" s="26"/>
      <c r="C21" s="27"/>
      <c r="D21" s="27"/>
      <c r="E21" s="27"/>
      <c r="F21" s="27"/>
      <c r="G21" s="27"/>
      <c r="H21" s="27"/>
      <c r="I21" s="28"/>
      <c r="J21" s="27"/>
      <c r="K21" s="28"/>
      <c r="L21" s="27"/>
      <c r="M21" s="28"/>
      <c r="N21" s="27"/>
      <c r="O21" s="123"/>
      <c r="P21" s="27"/>
      <c r="Q21" s="27"/>
      <c r="R21" s="21"/>
      <c r="S21" s="21"/>
      <c r="T21" s="21"/>
      <c r="U21" s="21"/>
      <c r="V21" s="21"/>
      <c r="W21" s="21"/>
      <c r="X21" s="21"/>
      <c r="Y21" s="21"/>
      <c r="Z21" s="21"/>
    </row>
    <row r="22" spans="1:26" ht="21" customHeight="1" x14ac:dyDescent="0.2">
      <c r="A22" s="21"/>
      <c r="B22" s="26"/>
      <c r="C22" s="27"/>
      <c r="D22" s="27"/>
      <c r="E22" s="27"/>
      <c r="F22" s="27"/>
      <c r="G22" s="27"/>
      <c r="H22" s="27"/>
      <c r="I22" s="28"/>
      <c r="J22" s="27"/>
      <c r="K22" s="28"/>
      <c r="L22" s="27"/>
      <c r="M22" s="28"/>
      <c r="N22" s="27"/>
      <c r="O22" s="91"/>
      <c r="P22" s="27"/>
      <c r="Q22" s="27"/>
      <c r="R22" s="21"/>
      <c r="S22" s="21"/>
      <c r="T22" s="21"/>
      <c r="U22" s="21"/>
      <c r="V22" s="21"/>
      <c r="W22" s="21"/>
      <c r="X22" s="21"/>
      <c r="Y22" s="21"/>
      <c r="Z22" s="21"/>
    </row>
    <row r="23" spans="1:26" ht="21" customHeight="1" x14ac:dyDescent="0.2">
      <c r="A23" s="21"/>
      <c r="B23" s="26"/>
      <c r="C23" s="27"/>
      <c r="D23" s="27"/>
      <c r="E23" s="27"/>
      <c r="F23" s="27"/>
      <c r="G23" s="27"/>
      <c r="H23" s="27"/>
      <c r="I23" s="28"/>
      <c r="J23" s="27"/>
      <c r="K23" s="28"/>
      <c r="L23" s="27"/>
      <c r="M23" s="28"/>
      <c r="N23" s="27"/>
      <c r="O23" s="91"/>
      <c r="P23" s="27"/>
      <c r="Q23" s="27"/>
      <c r="R23" s="21"/>
      <c r="S23" s="21"/>
      <c r="T23" s="21"/>
      <c r="U23" s="21"/>
      <c r="V23" s="21"/>
      <c r="W23" s="21"/>
      <c r="X23" s="21"/>
      <c r="Y23" s="21"/>
      <c r="Z23" s="21"/>
    </row>
    <row r="24" spans="1:26" ht="21" customHeight="1" x14ac:dyDescent="0.2">
      <c r="A24" s="21"/>
      <c r="B24" s="26"/>
      <c r="C24" s="27"/>
      <c r="D24" s="27"/>
      <c r="E24" s="27"/>
      <c r="F24" s="27"/>
      <c r="G24" s="27"/>
      <c r="H24" s="27"/>
      <c r="I24" s="28"/>
      <c r="J24" s="27"/>
      <c r="K24" s="28"/>
      <c r="L24" s="27"/>
      <c r="M24" s="28"/>
      <c r="N24" s="27"/>
      <c r="O24" s="83"/>
      <c r="P24" s="27"/>
      <c r="Q24" s="27"/>
      <c r="R24" s="21"/>
      <c r="S24" s="21"/>
      <c r="T24" s="21"/>
      <c r="U24" s="21"/>
      <c r="V24" s="21"/>
      <c r="W24" s="21"/>
      <c r="X24" s="21"/>
      <c r="Y24" s="21"/>
      <c r="Z24" s="21"/>
    </row>
    <row r="25" spans="1:26" ht="21" customHeight="1" x14ac:dyDescent="0.15">
      <c r="A25" s="21"/>
      <c r="B25" s="21"/>
      <c r="C25" s="31"/>
      <c r="D25" s="31"/>
      <c r="E25" s="32" t="s">
        <v>162</v>
      </c>
      <c r="F25" s="32">
        <f>SUM(F21:F24)</f>
        <v>0</v>
      </c>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31"/>
      <c r="D26" s="3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3" t="s">
        <v>163</v>
      </c>
      <c r="C27" s="23"/>
      <c r="D27" s="23"/>
      <c r="E27" s="23" t="s">
        <v>164</v>
      </c>
      <c r="F27" s="23"/>
      <c r="G27" s="23"/>
      <c r="H27" s="23"/>
      <c r="I27" s="23"/>
      <c r="J27" s="23"/>
      <c r="K27" s="23"/>
      <c r="L27" s="23"/>
      <c r="M27" s="23"/>
      <c r="N27" s="23"/>
      <c r="O27" s="21"/>
      <c r="P27" s="23" t="s">
        <v>165</v>
      </c>
      <c r="Q27" s="23"/>
      <c r="R27" s="21"/>
      <c r="S27" s="21"/>
      <c r="T27" s="21"/>
      <c r="U27" s="21"/>
      <c r="V27" s="21"/>
      <c r="W27" s="21"/>
      <c r="X27" s="21"/>
      <c r="Y27" s="21"/>
      <c r="Z27" s="21"/>
    </row>
    <row r="28" spans="1:26" ht="21" customHeight="1" x14ac:dyDescent="0.15">
      <c r="A28" s="21"/>
      <c r="B28" s="34" t="s">
        <v>166</v>
      </c>
      <c r="C28" s="34" t="s">
        <v>167</v>
      </c>
      <c r="D28" s="35"/>
      <c r="E28" s="116" t="s">
        <v>168</v>
      </c>
      <c r="F28" s="84"/>
      <c r="G28" s="84"/>
      <c r="H28" s="84"/>
      <c r="I28" s="84"/>
      <c r="J28" s="84"/>
      <c r="K28" s="84"/>
      <c r="L28" s="84"/>
      <c r="M28" s="84"/>
      <c r="N28" s="88"/>
      <c r="O28" s="21"/>
      <c r="P28" s="118"/>
      <c r="Q28" s="99"/>
      <c r="R28" s="21"/>
      <c r="S28" s="21"/>
      <c r="T28" s="21"/>
      <c r="U28" s="21"/>
      <c r="V28" s="21"/>
      <c r="W28" s="21"/>
      <c r="X28" s="21"/>
      <c r="Y28" s="21"/>
      <c r="Z28" s="21"/>
    </row>
    <row r="29" spans="1:26" ht="21" customHeight="1" x14ac:dyDescent="0.15">
      <c r="A29" s="21"/>
      <c r="B29" s="38"/>
      <c r="C29" s="38"/>
      <c r="D29" s="42"/>
      <c r="E29" s="117"/>
      <c r="F29" s="84"/>
      <c r="G29" s="84"/>
      <c r="H29" s="84"/>
      <c r="I29" s="84"/>
      <c r="J29" s="84"/>
      <c r="K29" s="84"/>
      <c r="L29" s="84"/>
      <c r="M29" s="84"/>
      <c r="N29" s="88"/>
      <c r="O29" s="21"/>
      <c r="P29" s="94"/>
      <c r="Q29" s="101"/>
      <c r="R29" s="21"/>
      <c r="S29" s="21"/>
      <c r="T29" s="21"/>
      <c r="U29" s="21"/>
      <c r="V29" s="21"/>
      <c r="W29" s="21"/>
      <c r="X29" s="21"/>
      <c r="Y29" s="21"/>
      <c r="Z29" s="21"/>
    </row>
    <row r="30" spans="1:26" ht="21" customHeight="1" x14ac:dyDescent="0.15">
      <c r="A30" s="21"/>
      <c r="B30" s="38"/>
      <c r="C30" s="38"/>
      <c r="D30" s="42"/>
      <c r="E30" s="117"/>
      <c r="F30" s="84"/>
      <c r="G30" s="84"/>
      <c r="H30" s="84"/>
      <c r="I30" s="84"/>
      <c r="J30" s="84"/>
      <c r="K30" s="84"/>
      <c r="L30" s="84"/>
      <c r="M30" s="84"/>
      <c r="N30" s="88"/>
      <c r="O30" s="21"/>
      <c r="P30" s="94"/>
      <c r="Q30" s="101"/>
      <c r="R30" s="21"/>
      <c r="S30" s="21"/>
      <c r="T30" s="21"/>
      <c r="U30" s="21"/>
      <c r="V30" s="21"/>
      <c r="W30" s="21"/>
      <c r="X30" s="21"/>
      <c r="Y30" s="21"/>
      <c r="Z30" s="21"/>
    </row>
    <row r="31" spans="1:26" ht="21" customHeight="1" x14ac:dyDescent="0.15">
      <c r="A31" s="21"/>
      <c r="B31" s="38"/>
      <c r="C31" s="38"/>
      <c r="D31" s="42"/>
      <c r="E31" s="117"/>
      <c r="F31" s="84"/>
      <c r="G31" s="84"/>
      <c r="H31" s="84"/>
      <c r="I31" s="84"/>
      <c r="J31" s="84"/>
      <c r="K31" s="84"/>
      <c r="L31" s="84"/>
      <c r="M31" s="84"/>
      <c r="N31" s="88"/>
      <c r="O31" s="21"/>
      <c r="P31" s="94"/>
      <c r="Q31" s="101"/>
      <c r="R31" s="21"/>
      <c r="S31" s="21"/>
      <c r="T31" s="21"/>
      <c r="U31" s="21"/>
      <c r="V31" s="21"/>
      <c r="W31" s="21"/>
      <c r="X31" s="21"/>
      <c r="Y31" s="21"/>
      <c r="Z31" s="21"/>
    </row>
    <row r="32" spans="1:26" ht="21" customHeight="1" x14ac:dyDescent="0.15">
      <c r="A32" s="21"/>
      <c r="B32" s="38"/>
      <c r="C32" s="38"/>
      <c r="D32" s="42"/>
      <c r="E32" s="117"/>
      <c r="F32" s="84"/>
      <c r="G32" s="84"/>
      <c r="H32" s="84"/>
      <c r="I32" s="84"/>
      <c r="J32" s="84"/>
      <c r="K32" s="84"/>
      <c r="L32" s="84"/>
      <c r="M32" s="84"/>
      <c r="N32" s="88"/>
      <c r="O32" s="21"/>
      <c r="P32" s="94"/>
      <c r="Q32" s="101"/>
      <c r="R32" s="21"/>
      <c r="S32" s="21"/>
      <c r="T32" s="21"/>
      <c r="U32" s="21"/>
      <c r="V32" s="21"/>
      <c r="W32" s="21"/>
      <c r="X32" s="21"/>
      <c r="Y32" s="21"/>
      <c r="Z32" s="21"/>
    </row>
    <row r="33" spans="1:26" ht="190.5" customHeight="1" x14ac:dyDescent="0.15">
      <c r="A33" s="21"/>
      <c r="B33" s="38"/>
      <c r="C33" s="38"/>
      <c r="D33" s="42"/>
      <c r="E33" s="117"/>
      <c r="F33" s="84"/>
      <c r="G33" s="84"/>
      <c r="H33" s="84"/>
      <c r="I33" s="84"/>
      <c r="J33" s="84"/>
      <c r="K33" s="84"/>
      <c r="L33" s="84"/>
      <c r="M33" s="84"/>
      <c r="N33" s="88"/>
      <c r="O33" s="21"/>
      <c r="P33" s="86"/>
      <c r="Q33" s="97"/>
      <c r="R33" s="21"/>
      <c r="S33" s="21"/>
      <c r="T33" s="21"/>
      <c r="U33" s="21"/>
      <c r="V33" s="21"/>
      <c r="W33" s="21"/>
      <c r="X33" s="21"/>
      <c r="Y33" s="21"/>
      <c r="Z33" s="21"/>
    </row>
    <row r="34" spans="1:26" ht="22.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2"/>
      <c r="O35" s="22"/>
      <c r="P35" s="21"/>
      <c r="Q35" s="21"/>
      <c r="R35" s="21"/>
      <c r="S35" s="21"/>
      <c r="T35" s="21"/>
      <c r="U35" s="21"/>
      <c r="V35" s="21"/>
      <c r="W35" s="21"/>
      <c r="X35" s="21"/>
      <c r="Y35" s="21"/>
      <c r="Z35" s="21"/>
    </row>
    <row r="36" spans="1:26" ht="21" customHeight="1" x14ac:dyDescent="0.15">
      <c r="A36" s="21"/>
      <c r="B36" s="115" t="s">
        <v>185</v>
      </c>
      <c r="C36" s="110"/>
      <c r="D36" s="110"/>
      <c r="E36" s="110"/>
      <c r="F36" s="110"/>
      <c r="G36" s="110"/>
      <c r="H36" s="110"/>
      <c r="I36" s="110"/>
      <c r="J36" s="110"/>
      <c r="K36" s="110"/>
      <c r="L36" s="110"/>
      <c r="M36" s="110"/>
      <c r="N36" s="110"/>
      <c r="O36" s="110"/>
      <c r="P36" s="23"/>
      <c r="Q36" s="23"/>
      <c r="R36" s="21"/>
      <c r="S36" s="21"/>
      <c r="T36" s="21"/>
      <c r="U36" s="21"/>
      <c r="V36" s="21"/>
      <c r="W36" s="21"/>
      <c r="X36" s="21"/>
      <c r="Y36" s="21"/>
      <c r="Z36" s="21"/>
    </row>
    <row r="37" spans="1:26" ht="21" customHeight="1" x14ac:dyDescent="0.15">
      <c r="A37" s="21"/>
      <c r="B37" s="24" t="s">
        <v>145</v>
      </c>
      <c r="C37" s="24" t="s">
        <v>146</v>
      </c>
      <c r="D37" s="24" t="s">
        <v>11</v>
      </c>
      <c r="E37" s="24" t="s">
        <v>147</v>
      </c>
      <c r="F37" s="24" t="s">
        <v>148</v>
      </c>
      <c r="G37" s="24" t="s">
        <v>149</v>
      </c>
      <c r="H37" s="24" t="s">
        <v>150</v>
      </c>
      <c r="I37" s="24" t="s">
        <v>151</v>
      </c>
      <c r="J37" s="24" t="s">
        <v>152</v>
      </c>
      <c r="K37" s="24" t="s">
        <v>153</v>
      </c>
      <c r="L37" s="24" t="s">
        <v>154</v>
      </c>
      <c r="M37" s="24" t="s">
        <v>155</v>
      </c>
      <c r="N37" s="24" t="s">
        <v>156</v>
      </c>
      <c r="O37" s="24" t="s">
        <v>158</v>
      </c>
      <c r="P37" s="24" t="s">
        <v>159</v>
      </c>
      <c r="Q37" s="24" t="s">
        <v>160</v>
      </c>
      <c r="R37" s="21"/>
      <c r="S37" s="21"/>
      <c r="T37" s="21"/>
      <c r="U37" s="21"/>
      <c r="V37" s="21"/>
      <c r="W37" s="21"/>
      <c r="X37" s="21"/>
      <c r="Y37" s="21"/>
      <c r="Z37" s="21"/>
    </row>
    <row r="38" spans="1:26" ht="21" customHeight="1" x14ac:dyDescent="0.2">
      <c r="A38" s="21"/>
      <c r="B38" s="26"/>
      <c r="C38" s="27"/>
      <c r="D38" s="27"/>
      <c r="E38" s="27"/>
      <c r="F38" s="27"/>
      <c r="G38" s="27"/>
      <c r="H38" s="27"/>
      <c r="I38" s="28"/>
      <c r="J38" s="27"/>
      <c r="K38" s="27"/>
      <c r="L38" s="27"/>
      <c r="M38" s="28"/>
      <c r="N38" s="27"/>
      <c r="O38" s="123"/>
      <c r="P38" s="27"/>
      <c r="Q38" s="27"/>
      <c r="R38" s="21"/>
      <c r="S38" s="21"/>
      <c r="T38" s="21"/>
      <c r="U38" s="21"/>
      <c r="V38" s="21"/>
      <c r="W38" s="21"/>
      <c r="X38" s="21"/>
      <c r="Y38" s="21"/>
      <c r="Z38" s="21"/>
    </row>
    <row r="39" spans="1:26" ht="21" customHeight="1" x14ac:dyDescent="0.2">
      <c r="A39" s="21"/>
      <c r="B39" s="26"/>
      <c r="C39" s="27"/>
      <c r="D39" s="27"/>
      <c r="E39" s="27"/>
      <c r="F39" s="27"/>
      <c r="G39" s="27"/>
      <c r="H39" s="27"/>
      <c r="I39" s="28"/>
      <c r="J39" s="27"/>
      <c r="K39" s="27"/>
      <c r="L39" s="27"/>
      <c r="M39" s="28"/>
      <c r="N39" s="27"/>
      <c r="O39" s="91"/>
      <c r="P39" s="27"/>
      <c r="Q39" s="27"/>
      <c r="R39" s="21"/>
      <c r="S39" s="21"/>
      <c r="T39" s="21"/>
      <c r="U39" s="21"/>
      <c r="V39" s="21"/>
      <c r="W39" s="21"/>
      <c r="X39" s="21"/>
      <c r="Y39" s="21"/>
      <c r="Z39" s="21"/>
    </row>
    <row r="40" spans="1:26" ht="21" customHeight="1" x14ac:dyDescent="0.2">
      <c r="A40" s="21"/>
      <c r="B40" s="26"/>
      <c r="C40" s="27"/>
      <c r="D40" s="27"/>
      <c r="E40" s="27"/>
      <c r="F40" s="27"/>
      <c r="G40" s="27"/>
      <c r="H40" s="27"/>
      <c r="I40" s="28"/>
      <c r="J40" s="27"/>
      <c r="K40" s="28"/>
      <c r="L40" s="27"/>
      <c r="M40" s="27"/>
      <c r="N40" s="27"/>
      <c r="O40" s="91"/>
      <c r="P40" s="27"/>
      <c r="Q40" s="27"/>
      <c r="R40" s="21"/>
      <c r="S40" s="21"/>
      <c r="T40" s="21"/>
      <c r="U40" s="21"/>
      <c r="V40" s="21"/>
      <c r="W40" s="21"/>
      <c r="X40" s="21"/>
      <c r="Y40" s="21"/>
      <c r="Z40" s="21"/>
    </row>
    <row r="41" spans="1:26" ht="21" customHeight="1" x14ac:dyDescent="0.2">
      <c r="A41" s="21"/>
      <c r="B41" s="26"/>
      <c r="C41" s="27"/>
      <c r="D41" s="27"/>
      <c r="E41" s="27"/>
      <c r="F41" s="27"/>
      <c r="G41" s="27"/>
      <c r="H41" s="27"/>
      <c r="I41" s="28"/>
      <c r="J41" s="27"/>
      <c r="K41" s="27"/>
      <c r="L41" s="27"/>
      <c r="M41" s="28"/>
      <c r="N41" s="27"/>
      <c r="O41" s="83"/>
      <c r="P41" s="27"/>
      <c r="Q41" s="27"/>
      <c r="R41" s="21"/>
      <c r="S41" s="21"/>
      <c r="T41" s="21"/>
      <c r="U41" s="21"/>
      <c r="V41" s="21"/>
      <c r="W41" s="21"/>
      <c r="X41" s="21"/>
      <c r="Y41" s="21"/>
      <c r="Z41" s="21"/>
    </row>
    <row r="42" spans="1:26" ht="21" customHeight="1" x14ac:dyDescent="0.15">
      <c r="A42" s="21"/>
      <c r="B42" s="21"/>
      <c r="C42" s="31"/>
      <c r="D42" s="31"/>
      <c r="E42" s="32" t="s">
        <v>162</v>
      </c>
      <c r="F42" s="32">
        <f>SUM(F38:F41)</f>
        <v>0</v>
      </c>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31"/>
      <c r="D43" s="3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3" t="s">
        <v>163</v>
      </c>
      <c r="C44" s="23"/>
      <c r="D44" s="23"/>
      <c r="E44" s="23" t="s">
        <v>164</v>
      </c>
      <c r="F44" s="23"/>
      <c r="G44" s="23"/>
      <c r="H44" s="23"/>
      <c r="I44" s="23"/>
      <c r="J44" s="23"/>
      <c r="K44" s="23"/>
      <c r="L44" s="23"/>
      <c r="M44" s="23"/>
      <c r="N44" s="23"/>
      <c r="O44" s="21"/>
      <c r="P44" s="23" t="s">
        <v>165</v>
      </c>
      <c r="Q44" s="23"/>
      <c r="R44" s="21"/>
      <c r="S44" s="21"/>
      <c r="T44" s="21"/>
      <c r="U44" s="21"/>
      <c r="V44" s="21"/>
      <c r="W44" s="21"/>
      <c r="X44" s="21"/>
      <c r="Y44" s="21"/>
      <c r="Z44" s="21"/>
    </row>
    <row r="45" spans="1:26" ht="21" customHeight="1" x14ac:dyDescent="0.15">
      <c r="A45" s="21"/>
      <c r="B45" s="34" t="s">
        <v>166</v>
      </c>
      <c r="C45" s="34" t="s">
        <v>167</v>
      </c>
      <c r="D45" s="35"/>
      <c r="E45" s="116" t="s">
        <v>168</v>
      </c>
      <c r="F45" s="84"/>
      <c r="G45" s="84"/>
      <c r="H45" s="84"/>
      <c r="I45" s="84"/>
      <c r="J45" s="84"/>
      <c r="K45" s="84"/>
      <c r="L45" s="84"/>
      <c r="M45" s="84"/>
      <c r="N45" s="88"/>
      <c r="O45" s="21"/>
      <c r="P45" s="118"/>
      <c r="Q45" s="99"/>
      <c r="R45" s="21"/>
      <c r="S45" s="21"/>
      <c r="T45" s="21"/>
      <c r="U45" s="21"/>
      <c r="V45" s="21"/>
      <c r="W45" s="21"/>
      <c r="X45" s="21"/>
      <c r="Y45" s="21"/>
      <c r="Z45" s="21"/>
    </row>
    <row r="46" spans="1:26" ht="21" customHeight="1" x14ac:dyDescent="0.15">
      <c r="A46" s="21"/>
      <c r="B46" s="50"/>
      <c r="C46" s="50"/>
      <c r="D46" s="42"/>
      <c r="E46" s="121"/>
      <c r="F46" s="84"/>
      <c r="G46" s="84"/>
      <c r="H46" s="84"/>
      <c r="I46" s="84"/>
      <c r="J46" s="84"/>
      <c r="K46" s="84"/>
      <c r="L46" s="84"/>
      <c r="M46" s="84"/>
      <c r="N46" s="88"/>
      <c r="O46" s="21"/>
      <c r="P46" s="94"/>
      <c r="Q46" s="101"/>
      <c r="R46" s="21"/>
      <c r="S46" s="21"/>
      <c r="T46" s="21"/>
      <c r="U46" s="21"/>
      <c r="V46" s="21"/>
      <c r="W46" s="21"/>
      <c r="X46" s="21"/>
      <c r="Y46" s="21"/>
      <c r="Z46" s="21"/>
    </row>
    <row r="47" spans="1:26" ht="21" customHeight="1" x14ac:dyDescent="0.15">
      <c r="A47" s="21"/>
      <c r="B47" s="50"/>
      <c r="C47" s="50"/>
      <c r="D47" s="42"/>
      <c r="E47" s="121"/>
      <c r="F47" s="84"/>
      <c r="G47" s="84"/>
      <c r="H47" s="84"/>
      <c r="I47" s="84"/>
      <c r="J47" s="84"/>
      <c r="K47" s="84"/>
      <c r="L47" s="84"/>
      <c r="M47" s="84"/>
      <c r="N47" s="88"/>
      <c r="O47" s="21"/>
      <c r="P47" s="94"/>
      <c r="Q47" s="101"/>
      <c r="R47" s="21"/>
      <c r="S47" s="21"/>
      <c r="T47" s="21"/>
      <c r="U47" s="21"/>
      <c r="V47" s="21"/>
      <c r="W47" s="21"/>
      <c r="X47" s="21"/>
      <c r="Y47" s="21"/>
      <c r="Z47" s="21"/>
    </row>
    <row r="48" spans="1:26" ht="21" customHeight="1" x14ac:dyDescent="0.15">
      <c r="A48" s="21"/>
      <c r="B48" s="50"/>
      <c r="C48" s="50"/>
      <c r="D48" s="42"/>
      <c r="E48" s="121"/>
      <c r="F48" s="84"/>
      <c r="G48" s="84"/>
      <c r="H48" s="84"/>
      <c r="I48" s="84"/>
      <c r="J48" s="84"/>
      <c r="K48" s="84"/>
      <c r="L48" s="84"/>
      <c r="M48" s="84"/>
      <c r="N48" s="88"/>
      <c r="O48" s="21"/>
      <c r="P48" s="94"/>
      <c r="Q48" s="101"/>
      <c r="R48" s="21"/>
      <c r="S48" s="21"/>
      <c r="T48" s="21"/>
      <c r="U48" s="21"/>
      <c r="V48" s="21"/>
      <c r="W48" s="21"/>
      <c r="X48" s="21"/>
      <c r="Y48" s="21"/>
      <c r="Z48" s="21"/>
    </row>
    <row r="49" spans="1:26" ht="21" customHeight="1" x14ac:dyDescent="0.15">
      <c r="A49" s="21"/>
      <c r="B49" s="50"/>
      <c r="C49" s="50"/>
      <c r="D49" s="42"/>
      <c r="E49" s="121"/>
      <c r="F49" s="84"/>
      <c r="G49" s="84"/>
      <c r="H49" s="84"/>
      <c r="I49" s="84"/>
      <c r="J49" s="84"/>
      <c r="K49" s="84"/>
      <c r="L49" s="84"/>
      <c r="M49" s="84"/>
      <c r="N49" s="88"/>
      <c r="O49" s="21"/>
      <c r="P49" s="94"/>
      <c r="Q49" s="101"/>
      <c r="R49" s="21"/>
      <c r="S49" s="21"/>
      <c r="T49" s="21"/>
      <c r="U49" s="21"/>
      <c r="V49" s="21"/>
      <c r="W49" s="21"/>
      <c r="X49" s="21"/>
      <c r="Y49" s="21"/>
      <c r="Z49" s="21"/>
    </row>
    <row r="50" spans="1:26" ht="21" customHeight="1" x14ac:dyDescent="0.15">
      <c r="A50" s="21"/>
      <c r="B50" s="38"/>
      <c r="C50" s="38"/>
      <c r="D50" s="42"/>
      <c r="E50" s="121"/>
      <c r="F50" s="84"/>
      <c r="G50" s="84"/>
      <c r="H50" s="84"/>
      <c r="I50" s="84"/>
      <c r="J50" s="84"/>
      <c r="K50" s="84"/>
      <c r="L50" s="84"/>
      <c r="M50" s="84"/>
      <c r="N50" s="88"/>
      <c r="O50" s="21"/>
      <c r="P50" s="86"/>
      <c r="Q50" s="97"/>
      <c r="R50" s="21"/>
      <c r="S50" s="21"/>
      <c r="T50" s="21"/>
      <c r="U50" s="21"/>
      <c r="V50" s="21"/>
      <c r="W50" s="21"/>
      <c r="X50" s="21"/>
      <c r="Y50" s="21"/>
      <c r="Z50" s="21"/>
    </row>
    <row r="51" spans="1:26" ht="22.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2"/>
      <c r="O52" s="22"/>
      <c r="P52" s="21"/>
      <c r="Q52" s="21"/>
      <c r="R52" s="21"/>
      <c r="S52" s="21"/>
      <c r="T52" s="21"/>
      <c r="U52" s="21"/>
      <c r="V52" s="21"/>
      <c r="W52" s="21"/>
      <c r="X52" s="21"/>
      <c r="Y52" s="21"/>
      <c r="Z52" s="21"/>
    </row>
    <row r="53" spans="1:26" ht="21" customHeight="1" x14ac:dyDescent="0.15">
      <c r="A53" s="21"/>
      <c r="B53" s="122" t="s">
        <v>186</v>
      </c>
      <c r="C53" s="97"/>
      <c r="D53" s="97"/>
      <c r="E53" s="97"/>
      <c r="F53" s="97"/>
      <c r="G53" s="97"/>
      <c r="H53" s="97"/>
      <c r="I53" s="97"/>
      <c r="J53" s="97"/>
      <c r="K53" s="97"/>
      <c r="L53" s="97"/>
      <c r="M53" s="97"/>
      <c r="N53" s="97"/>
      <c r="O53" s="97"/>
      <c r="P53" s="23"/>
      <c r="Q53" s="23"/>
      <c r="R53" s="21"/>
      <c r="S53" s="21"/>
      <c r="T53" s="21"/>
      <c r="U53" s="21"/>
      <c r="V53" s="21"/>
      <c r="W53" s="21"/>
      <c r="X53" s="21"/>
      <c r="Y53" s="21"/>
      <c r="Z53" s="21"/>
    </row>
    <row r="54" spans="1:26" ht="21" customHeight="1" x14ac:dyDescent="0.15">
      <c r="A54" s="21"/>
      <c r="B54" s="24" t="s">
        <v>145</v>
      </c>
      <c r="C54" s="24" t="s">
        <v>146</v>
      </c>
      <c r="D54" s="24" t="s">
        <v>11</v>
      </c>
      <c r="E54" s="24" t="s">
        <v>147</v>
      </c>
      <c r="F54" s="24" t="s">
        <v>148</v>
      </c>
      <c r="G54" s="24" t="s">
        <v>149</v>
      </c>
      <c r="H54" s="24" t="s">
        <v>150</v>
      </c>
      <c r="I54" s="24" t="s">
        <v>151</v>
      </c>
      <c r="J54" s="24" t="s">
        <v>152</v>
      </c>
      <c r="K54" s="24" t="s">
        <v>153</v>
      </c>
      <c r="L54" s="24" t="s">
        <v>154</v>
      </c>
      <c r="M54" s="24" t="s">
        <v>155</v>
      </c>
      <c r="N54" s="24" t="s">
        <v>156</v>
      </c>
      <c r="O54" s="24" t="s">
        <v>158</v>
      </c>
      <c r="P54" s="24" t="s">
        <v>159</v>
      </c>
      <c r="Q54" s="24" t="s">
        <v>160</v>
      </c>
      <c r="R54" s="21"/>
      <c r="S54" s="21"/>
      <c r="T54" s="21"/>
      <c r="U54" s="21"/>
      <c r="V54" s="21"/>
      <c r="W54" s="21"/>
      <c r="X54" s="21"/>
      <c r="Y54" s="21"/>
      <c r="Z54" s="21"/>
    </row>
    <row r="55" spans="1:26" ht="21" customHeight="1" x14ac:dyDescent="0.15">
      <c r="A55" s="21"/>
      <c r="B55" s="38"/>
      <c r="C55" s="38"/>
      <c r="D55" s="38"/>
      <c r="E55" s="38"/>
      <c r="F55" s="38"/>
      <c r="G55" s="38"/>
      <c r="H55" s="38"/>
      <c r="I55" s="38"/>
      <c r="J55" s="38"/>
      <c r="K55" s="38"/>
      <c r="L55" s="38"/>
      <c r="M55" s="38"/>
      <c r="N55" s="38"/>
      <c r="O55" s="124"/>
      <c r="P55" s="38"/>
      <c r="Q55" s="38"/>
      <c r="R55" s="21"/>
      <c r="S55" s="21"/>
      <c r="T55" s="21"/>
      <c r="U55" s="21"/>
      <c r="V55" s="21"/>
      <c r="W55" s="21"/>
      <c r="X55" s="21"/>
      <c r="Y55" s="21"/>
      <c r="Z55" s="21"/>
    </row>
    <row r="56" spans="1:26" ht="21" customHeight="1" x14ac:dyDescent="0.15">
      <c r="A56" s="21"/>
      <c r="B56" s="38"/>
      <c r="C56" s="38"/>
      <c r="D56" s="38"/>
      <c r="E56" s="38"/>
      <c r="F56" s="38"/>
      <c r="G56" s="38"/>
      <c r="H56" s="38"/>
      <c r="I56" s="38"/>
      <c r="J56" s="38"/>
      <c r="K56" s="38"/>
      <c r="L56" s="38"/>
      <c r="M56" s="38"/>
      <c r="N56" s="38"/>
      <c r="O56" s="91"/>
      <c r="P56" s="38"/>
      <c r="Q56" s="38"/>
      <c r="R56" s="21"/>
      <c r="S56" s="21"/>
      <c r="T56" s="21"/>
      <c r="U56" s="21"/>
      <c r="V56" s="21"/>
      <c r="W56" s="21"/>
      <c r="X56" s="21"/>
      <c r="Y56" s="21"/>
      <c r="Z56" s="21"/>
    </row>
    <row r="57" spans="1:26" ht="21" customHeight="1" x14ac:dyDescent="0.15">
      <c r="A57" s="21"/>
      <c r="B57" s="38"/>
      <c r="C57" s="38"/>
      <c r="D57" s="38"/>
      <c r="E57" s="38"/>
      <c r="F57" s="38"/>
      <c r="G57" s="38"/>
      <c r="H57" s="38"/>
      <c r="I57" s="38"/>
      <c r="J57" s="38"/>
      <c r="K57" s="38"/>
      <c r="L57" s="38"/>
      <c r="M57" s="38"/>
      <c r="N57" s="38"/>
      <c r="O57" s="91"/>
      <c r="P57" s="38"/>
      <c r="Q57" s="38"/>
      <c r="R57" s="21"/>
      <c r="S57" s="21"/>
      <c r="T57" s="21"/>
      <c r="U57" s="21"/>
      <c r="V57" s="21"/>
      <c r="W57" s="21"/>
      <c r="X57" s="21"/>
      <c r="Y57" s="21"/>
      <c r="Z57" s="21"/>
    </row>
    <row r="58" spans="1:26" ht="21" customHeight="1" x14ac:dyDescent="0.15">
      <c r="A58" s="21"/>
      <c r="B58" s="38"/>
      <c r="C58" s="38"/>
      <c r="D58" s="38"/>
      <c r="E58" s="38"/>
      <c r="F58" s="38"/>
      <c r="G58" s="38"/>
      <c r="H58" s="38"/>
      <c r="I58" s="38"/>
      <c r="J58" s="38"/>
      <c r="K58" s="38"/>
      <c r="L58" s="38"/>
      <c r="M58" s="38"/>
      <c r="N58" s="38"/>
      <c r="O58" s="83"/>
      <c r="P58" s="38"/>
      <c r="Q58" s="38"/>
      <c r="R58" s="21"/>
      <c r="S58" s="21"/>
      <c r="T58" s="21"/>
      <c r="U58" s="21"/>
      <c r="V58" s="21"/>
      <c r="W58" s="21"/>
      <c r="X58" s="21"/>
      <c r="Y58" s="21"/>
      <c r="Z58" s="21"/>
    </row>
    <row r="59" spans="1:26" ht="21" customHeight="1" x14ac:dyDescent="0.15">
      <c r="A59" s="21"/>
      <c r="B59" s="21"/>
      <c r="C59" s="31"/>
      <c r="D59" s="31"/>
      <c r="E59" s="32" t="s">
        <v>162</v>
      </c>
      <c r="F59" s="32">
        <f>SUM(F55:F58)</f>
        <v>0</v>
      </c>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31"/>
      <c r="D60" s="3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3" t="s">
        <v>163</v>
      </c>
      <c r="C61" s="23"/>
      <c r="D61" s="23"/>
      <c r="E61" s="23" t="s">
        <v>164</v>
      </c>
      <c r="F61" s="23"/>
      <c r="G61" s="23"/>
      <c r="H61" s="23"/>
      <c r="I61" s="23"/>
      <c r="J61" s="23"/>
      <c r="K61" s="23"/>
      <c r="L61" s="23"/>
      <c r="M61" s="23"/>
      <c r="N61" s="23"/>
      <c r="O61" s="21"/>
      <c r="P61" s="23" t="s">
        <v>165</v>
      </c>
      <c r="Q61" s="23"/>
      <c r="R61" s="21"/>
      <c r="S61" s="21"/>
      <c r="T61" s="21"/>
      <c r="U61" s="21"/>
      <c r="V61" s="21"/>
      <c r="W61" s="21"/>
      <c r="X61" s="21"/>
      <c r="Y61" s="21"/>
      <c r="Z61" s="21"/>
    </row>
    <row r="62" spans="1:26" ht="21" customHeight="1" x14ac:dyDescent="0.15">
      <c r="A62" s="21"/>
      <c r="B62" s="34" t="s">
        <v>166</v>
      </c>
      <c r="C62" s="34" t="s">
        <v>167</v>
      </c>
      <c r="D62" s="35"/>
      <c r="E62" s="116" t="s">
        <v>168</v>
      </c>
      <c r="F62" s="84"/>
      <c r="G62" s="84"/>
      <c r="H62" s="84"/>
      <c r="I62" s="84"/>
      <c r="J62" s="84"/>
      <c r="K62" s="84"/>
      <c r="L62" s="84"/>
      <c r="M62" s="84"/>
      <c r="N62" s="88"/>
      <c r="O62" s="21"/>
      <c r="P62" s="119"/>
      <c r="Q62" s="99"/>
      <c r="R62" s="21"/>
      <c r="S62" s="21"/>
      <c r="T62" s="21"/>
      <c r="U62" s="21"/>
      <c r="V62" s="21"/>
      <c r="W62" s="21"/>
      <c r="X62" s="21"/>
      <c r="Y62" s="21"/>
      <c r="Z62" s="21"/>
    </row>
    <row r="63" spans="1:26" ht="21" customHeight="1" x14ac:dyDescent="0.15">
      <c r="A63" s="21"/>
      <c r="B63" s="38">
        <v>1</v>
      </c>
      <c r="C63" s="38">
        <v>0</v>
      </c>
      <c r="D63" s="42"/>
      <c r="E63" s="117"/>
      <c r="F63" s="84"/>
      <c r="G63" s="84"/>
      <c r="H63" s="84"/>
      <c r="I63" s="84"/>
      <c r="J63" s="84"/>
      <c r="K63" s="84"/>
      <c r="L63" s="84"/>
      <c r="M63" s="84"/>
      <c r="N63" s="88"/>
      <c r="O63" s="21"/>
      <c r="P63" s="94"/>
      <c r="Q63" s="101"/>
      <c r="R63" s="21"/>
      <c r="S63" s="21"/>
      <c r="T63" s="21"/>
      <c r="U63" s="21"/>
      <c r="V63" s="21"/>
      <c r="W63" s="21"/>
      <c r="X63" s="21"/>
      <c r="Y63" s="21"/>
      <c r="Z63" s="21"/>
    </row>
    <row r="64" spans="1:26" ht="21" customHeight="1" x14ac:dyDescent="0.15">
      <c r="A64" s="21"/>
      <c r="B64" s="38">
        <v>2</v>
      </c>
      <c r="C64" s="38">
        <v>0</v>
      </c>
      <c r="D64" s="42"/>
      <c r="E64" s="117"/>
      <c r="F64" s="84"/>
      <c r="G64" s="84"/>
      <c r="H64" s="84"/>
      <c r="I64" s="84"/>
      <c r="J64" s="84"/>
      <c r="K64" s="84"/>
      <c r="L64" s="84"/>
      <c r="M64" s="84"/>
      <c r="N64" s="88"/>
      <c r="O64" s="21"/>
      <c r="P64" s="94"/>
      <c r="Q64" s="101"/>
      <c r="R64" s="21"/>
      <c r="S64" s="21"/>
      <c r="T64" s="21"/>
      <c r="U64" s="21"/>
      <c r="V64" s="21"/>
      <c r="W64" s="21"/>
      <c r="X64" s="21"/>
      <c r="Y64" s="21"/>
      <c r="Z64" s="21"/>
    </row>
    <row r="65" spans="1:26" ht="21" customHeight="1" x14ac:dyDescent="0.15">
      <c r="A65" s="21"/>
      <c r="B65" s="38">
        <v>3</v>
      </c>
      <c r="C65" s="38">
        <v>0</v>
      </c>
      <c r="D65" s="42"/>
      <c r="E65" s="117"/>
      <c r="F65" s="84"/>
      <c r="G65" s="84"/>
      <c r="H65" s="84"/>
      <c r="I65" s="84"/>
      <c r="J65" s="84"/>
      <c r="K65" s="84"/>
      <c r="L65" s="84"/>
      <c r="M65" s="84"/>
      <c r="N65" s="88"/>
      <c r="O65" s="21"/>
      <c r="P65" s="94"/>
      <c r="Q65" s="101"/>
      <c r="R65" s="21"/>
      <c r="S65" s="21"/>
      <c r="T65" s="21"/>
      <c r="U65" s="21"/>
      <c r="V65" s="21"/>
      <c r="W65" s="21"/>
      <c r="X65" s="21"/>
      <c r="Y65" s="21"/>
      <c r="Z65" s="21"/>
    </row>
    <row r="66" spans="1:26" ht="21" customHeight="1" x14ac:dyDescent="0.15">
      <c r="A66" s="21"/>
      <c r="B66" s="38">
        <v>4</v>
      </c>
      <c r="C66" s="38">
        <v>0</v>
      </c>
      <c r="D66" s="42"/>
      <c r="E66" s="117"/>
      <c r="F66" s="84"/>
      <c r="G66" s="84"/>
      <c r="H66" s="84"/>
      <c r="I66" s="84"/>
      <c r="J66" s="84"/>
      <c r="K66" s="84"/>
      <c r="L66" s="84"/>
      <c r="M66" s="84"/>
      <c r="N66" s="88"/>
      <c r="O66" s="21"/>
      <c r="P66" s="94"/>
      <c r="Q66" s="101"/>
      <c r="R66" s="21"/>
      <c r="S66" s="21"/>
      <c r="T66" s="21"/>
      <c r="U66" s="21"/>
      <c r="V66" s="21"/>
      <c r="W66" s="21"/>
      <c r="X66" s="21"/>
      <c r="Y66" s="21"/>
      <c r="Z66" s="21"/>
    </row>
    <row r="67" spans="1:26" ht="21" customHeight="1" x14ac:dyDescent="0.15">
      <c r="A67" s="21"/>
      <c r="B67" s="38" t="s">
        <v>174</v>
      </c>
      <c r="C67" s="38" t="s">
        <v>174</v>
      </c>
      <c r="D67" s="42"/>
      <c r="E67" s="117"/>
      <c r="F67" s="84"/>
      <c r="G67" s="84"/>
      <c r="H67" s="84"/>
      <c r="I67" s="84"/>
      <c r="J67" s="84"/>
      <c r="K67" s="84"/>
      <c r="L67" s="84"/>
      <c r="M67" s="84"/>
      <c r="N67" s="88"/>
      <c r="O67" s="21"/>
      <c r="P67" s="86"/>
      <c r="Q67" s="97"/>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21"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21"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21"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21"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21"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21"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21"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21"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21"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21"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21"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21"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21"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21"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21"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21"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21"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21"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21"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21"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21"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21"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21"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21"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21"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21"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21"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21"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21"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21"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21"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21"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21"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21"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21"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21"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21"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21"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21"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21"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21"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21"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1"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21"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21"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21"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21"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36">
    <mergeCell ref="B2:O2"/>
    <mergeCell ref="E16:N16"/>
    <mergeCell ref="B19:O19"/>
    <mergeCell ref="E15:N15"/>
    <mergeCell ref="E14:N14"/>
    <mergeCell ref="E13:N13"/>
    <mergeCell ref="O4:O7"/>
    <mergeCell ref="P11:Q16"/>
    <mergeCell ref="O21:O24"/>
    <mergeCell ref="P28:Q33"/>
    <mergeCell ref="E11:N11"/>
    <mergeCell ref="E12:N12"/>
    <mergeCell ref="E29:N29"/>
    <mergeCell ref="E28:N28"/>
    <mergeCell ref="B53:O53"/>
    <mergeCell ref="O38:O41"/>
    <mergeCell ref="E48:N48"/>
    <mergeCell ref="E47:N47"/>
    <mergeCell ref="P62:Q67"/>
    <mergeCell ref="P45:Q50"/>
    <mergeCell ref="O55:O58"/>
    <mergeCell ref="E66:N66"/>
    <mergeCell ref="E67:N67"/>
    <mergeCell ref="E62:N62"/>
    <mergeCell ref="E63:N63"/>
    <mergeCell ref="E45:N45"/>
    <mergeCell ref="E46:N46"/>
    <mergeCell ref="E65:N65"/>
    <mergeCell ref="E64:N64"/>
    <mergeCell ref="E50:N50"/>
    <mergeCell ref="E49:N49"/>
    <mergeCell ref="E30:N30"/>
    <mergeCell ref="E31:N31"/>
    <mergeCell ref="E32:N32"/>
    <mergeCell ref="E33:N33"/>
    <mergeCell ref="B36:O36"/>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2017-06-02T10:14:58Z</dcterms:modified>
</cp:coreProperties>
</file>