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1740" yWindow="460" windowWidth="36640" windowHeight="1998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F8" i="4"/>
  <c r="O14" i="3"/>
  <c r="O13" i="3"/>
  <c r="O12" i="3"/>
  <c r="C67" i="1"/>
  <c r="C66" i="1"/>
  <c r="C64" i="1"/>
  <c r="E19" i="1"/>
  <c r="E18" i="1"/>
  <c r="E17" i="1"/>
  <c r="E16" i="1"/>
  <c r="E15" i="1"/>
  <c r="E14" i="1"/>
  <c r="E13" i="1"/>
  <c r="E7" i="1"/>
  <c r="E6" i="1"/>
</calcChain>
</file>

<file path=xl/sharedStrings.xml><?xml version="1.0" encoding="utf-8"?>
<sst xmlns="http://schemas.openxmlformats.org/spreadsheetml/2006/main" count="527" uniqueCount="285">
  <si>
    <t>クエストの位置付け</t>
  </si>
  <si>
    <t>上級</t>
  </si>
  <si>
    <t>超級</t>
  </si>
  <si>
    <t>取得方法</t>
  </si>
  <si>
    <t>ユニットID</t>
  </si>
  <si>
    <t>ユニット名</t>
  </si>
  <si>
    <t>属性</t>
  </si>
  <si>
    <t>種族A</t>
  </si>
  <si>
    <t>種族B</t>
  </si>
  <si>
    <t>キラーチェック</t>
  </si>
  <si>
    <t>クエスト基礎設計フォーマット</t>
  </si>
  <si>
    <t>ボスユニット画像１</t>
  </si>
  <si>
    <t>ウィザード</t>
  </si>
  <si>
    <t>超ウィザード</t>
  </si>
  <si>
    <t>ランキング</t>
  </si>
  <si>
    <t>特別クエスト</t>
  </si>
  <si>
    <t>ボスユニット画像２</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</si>
  <si>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</si>
  <si>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</si>
  <si>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</si>
  <si>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</si>
  <si>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</si>
  <si>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</si>
  <si>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</si>
  <si>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</si>
  <si>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</si>
  <si>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</si>
  <si>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</si>
  <si>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</si>
  <si>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</si>
  <si>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</si>
  <si>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</si>
  <si>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</si>
  <si>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</si>
  <si>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</si>
  <si>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</si>
  <si>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認識合わせ</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</si>
  <si>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</si>
  <si>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</si>
  <si>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</si>
  <si>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</si>
  <si>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</si>
  <si>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</si>
  <si>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</si>
  <si>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</si>
  <si>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</si>
  <si>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</si>
  <si>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</si>
  <si>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</si>
  <si>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</si>
  <si>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クエストの位置づけ（プルダウン選択）</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</si>
  <si>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</si>
  <si>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</si>
  <si>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</si>
  <si>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</si>
  <si>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</si>
  <si>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</si>
  <si>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</si>
  <si>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</si>
  <si>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</si>
  <si>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</si>
  <si>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</si>
  <si>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</si>
  <si>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</si>
  <si>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</si>
  <si>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</si>
  <si>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</si>
  <si>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</si>
  <si>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</si>
  <si>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</si>
  <si>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</si>
  <si>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</si>
  <si>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</si>
  <si>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</si>
  <si>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</si>
  <si>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</si>
  <si>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</si>
  <si>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</si>
  <si>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</si>
  <si>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</si>
  <si>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</si>
  <si>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</si>
  <si>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</si>
  <si>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</si>
  <si>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</si>
  <si>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</si>
  <si>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</si>
  <si>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</si>
  <si>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</si>
  <si>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</si>
  <si>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</si>
  <si>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</si>
  <si>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</si>
  <si>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</si>
  <si>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</si>
  <si>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路西法來襲！（神魔クエスト）</t>
  </si>
  <si>
    <t>クエストカテゴリー</t>
  </si>
  <si>
    <t>超絶級</t>
  </si>
  <si>
    <t>中級</t>
  </si>
  <si>
    <t>初級</t>
  </si>
  <si>
    <t>クエストID</t>
  </si>
  <si>
    <t>58101</t>
  </si>
  <si>
    <t>ボスユニット情報</t>
  </si>
  <si>
    <t>8135,8136</t>
  </si>
  <si>
    <t>対抗ユニット画像１</t>
  </si>
  <si>
    <t>対抗ユニット画像２</t>
  </si>
  <si>
    <t>混沌之翼 ‧ 路西法（混沌の翼・ルシファー）</t>
  </si>
  <si>
    <t>属性（プルダウン選択）</t>
  </si>
  <si>
    <t>種族A（プルダウン選択）</t>
  </si>
  <si>
    <t>種族B（プルダウン選択）</t>
  </si>
  <si>
    <t>タイプ（プルダウン選択）</t>
  </si>
  <si>
    <t>対抗ユニット情報</t>
  </si>
  <si>
    <t>8127,8128</t>
  </si>
  <si>
    <t>鐵扇公主・羅剎女、聖賢哲者・唐三藏</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</si>
  <si>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</si>
  <si>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</si>
  <si>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</si>
  <si>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</si>
  <si>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</si>
  <si>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</si>
  <si>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</si>
  <si>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</si>
  <si>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</si>
  <si>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</si>
  <si>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</si>
  <si>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</si>
  <si>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</si>
  <si>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</si>
  <si>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</si>
  <si>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</si>
  <si>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・コラボクエストなので、ミクルシファーのような難易度で大丈夫です</t>
  </si>
  <si>
    <t>クエストの難易度</t>
  </si>
  <si>
    <t>※ウィザード級だけど、
実際の難易度は？
といった項目です。</t>
  </si>
  <si>
    <t>超ウィザードの中の簡単なやつです</t>
  </si>
  <si>
    <t>ストーリー</t>
  </si>
  <si>
    <t>※考案中</t>
  </si>
  <si>
    <t>ユーザー体験</t>
  </si>
  <si>
    <t xml:space="preserve">目的
</t>
  </si>
  <si>
    <t>ユニットは羅剎女（らせつおんな），唐三藏（とうさんぞう）が一番活躍でき、一番ブッ快感を得ることができる。
「大魔導士・莫莉（モリー）」、「龍焰騎士・肖恩（ショーン）」、「死靈魔導・安多（アンド）」の三体を連れてきたユーザーにも若干バフかけたい</t>
  </si>
  <si>
    <t>要件：優先度最高</t>
  </si>
  <si>
    <t>「大魔導士・莫莉、龍焰騎士・肖恩、死靈魔導・安多」の三体を連れてきたユーザーを強いバフかけたい</t>
  </si>
  <si>
    <t>要件：優先度高</t>
  </si>
  <si>
    <t>お邪魔、ダメージ、時限式同時出現
緑パネル出現率DOWN、</t>
  </si>
  <si>
    <t>要件：優先度中</t>
  </si>
  <si>
    <t>ハートパネル無効（3ターン）
黄パネル変換（もとネタ）</t>
  </si>
  <si>
    <t>要件：優先度低</t>
  </si>
  <si>
    <t>暗闇</t>
  </si>
  <si>
    <t>特殊要件：特命
特定ユニットを
止めるなど。</t>
  </si>
  <si>
    <t>特にない</t>
  </si>
  <si>
    <t>専用セリフ</t>
  </si>
  <si>
    <t>鐵扇公主・羅剎女</t>
  </si>
  <si>
    <t>聖賢哲者・唐三藏</t>
  </si>
  <si>
    <t>大魔導士・莫莉</t>
  </si>
  <si>
    <t>龍焰騎士・肖恩</t>
  </si>
  <si>
    <t>死靈魔導・安多</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</si>
  <si>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</si>
  <si>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</si>
  <si>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</si>
  <si>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</si>
  <si>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</si>
  <si>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</si>
  <si>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</si>
  <si>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ランダムでSCパネル（大）を2個生成し、暗闇を解除、2ターン全ユニットの攻撃力を超大UP</t>
  </si>
  <si>
    <t>１ターンの間、自身のタップ回数を１増やし、青パネルをハートパネルに変換</t>
  </si>
  <si>
    <t>フロア構成</t>
  </si>
  <si>
    <t>フロア１</t>
  </si>
  <si>
    <t>概要・行動パターン</t>
  </si>
  <si>
    <t>フロア２</t>
  </si>
  <si>
    <t>フロア３</t>
  </si>
  <si>
    <t>フロア４</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</si>
  <si>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</si>
  <si>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</si>
  <si>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</si>
  <si>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</si>
  <si>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</si>
  <si>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</si>
  <si>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</si>
  <si>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</si>
  <si>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</si>
  <si>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</si>
  <si>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</si>
  <si>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</si>
  <si>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</si>
  <si>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</si>
  <si>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</si>
  <si>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</si>
  <si>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</si>
  <si>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</si>
  <si>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</si>
  <si>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</si>
  <si>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</si>
  <si>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</si>
  <si>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</si>
  <si>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t>
  </si>
  <si>
    <t>調整点</t>
  </si>
  <si>
    <t>ユーザーのHPを吸収してHP回復</t>
  </si>
  <si>
    <t>HP・行動頻度</t>
  </si>
  <si>
    <t>キングドライグ</t>
    <phoneticPr fontId="10"/>
  </si>
  <si>
    <t>R5路西法</t>
    <phoneticPr fontId="10"/>
  </si>
  <si>
    <t>R6路西法</t>
    <phoneticPr fontId="10"/>
  </si>
  <si>
    <t>行動頻度：1</t>
    <phoneticPr fontId="10"/>
  </si>
  <si>
    <t>行動頻度</t>
    <phoneticPr fontId="10"/>
  </si>
  <si>
    <t>行動頻度：3→1</t>
    <phoneticPr fontId="10"/>
  </si>
  <si>
    <t>行動頻度：-</t>
    <phoneticPr fontId="10"/>
  </si>
  <si>
    <t>C・CB・M・ボム・緑パネル以外を緑ボムに変換+
3ターンHP回復、緑パネル出現率特大UP</t>
    <phoneticPr fontId="10"/>
  </si>
  <si>
    <t>ランダムで最大1個SCP(特大)に変換+2ターン赤・緑・青属性のユニットが小ダメージ(val:0.6)で攻撃参加+1ターン全ユニットのタップ回数を1増やし、黄パネル出現しない　　　　　　　　　　　　　　　　　　　　　　　　　　　　　　　　　　　　　　　　　　　　　　　　　　　　　　　　　　　</t>
    <phoneticPr fontId="10"/>
  </si>
  <si>
    <t>ゴッドキラー</t>
    <phoneticPr fontId="10"/>
  </si>
  <si>
    <t>※R5時は常に2回連続攻撃</t>
    <phoneticPr fontId="10"/>
  </si>
  <si>
    <t>ハートパネル無効（3ターン）</t>
    <phoneticPr fontId="10"/>
  </si>
  <si>
    <t>お邪魔、ダメージ、時限式同時出現</t>
    <phoneticPr fontId="10"/>
  </si>
  <si>
    <t>緑パネル出現率DOWN</t>
  </si>
  <si>
    <t>左右の雑魚[A]を倒すことで防御力が下がり、中央の雑魚[B]にダメージを与えることができる。
以降アンド・ショーン・モリーの使用するバフスキルはそれぞれキャラにちなんだ内容としたい。</t>
    <phoneticPr fontId="10"/>
  </si>
  <si>
    <t>サキエル</t>
    <phoneticPr fontId="10"/>
  </si>
  <si>
    <t>[A] ノエル×2</t>
    <phoneticPr fontId="10"/>
  </si>
  <si>
    <t>[B] ノエル</t>
    <phoneticPr fontId="10"/>
  </si>
  <si>
    <t>黄パネル変換（もとネタ）</t>
    <phoneticPr fontId="10"/>
  </si>
  <si>
    <t>優先度＆対応
１.モリー → お邪魔×
２.ショーン → 時限式×
３.アンド → ダメージ×</t>
    <phoneticPr fontId="10"/>
  </si>
  <si>
    <t>C・CB・M・ボム以外全部吸収して攻撃力UP</t>
    <phoneticPr fontId="10"/>
  </si>
  <si>
    <t>HP50%トリガーでだんだん強くなる攻撃へとシフトし、長居はできなくなる。
HP50%を踏む前にフィーバーやスキルをためて一気に突破する必要がある。</t>
    <phoneticPr fontId="10"/>
  </si>
  <si>
    <t>【開幕】青パネルを吸収し攻撃力UP
【通常：1回のみ】2ターンハートパネル無効
【通常】赤パネル部分変換（横一列）+全体攻撃
【通常】赤パネル吸収攻撃
【HP50%以下：1ターン目】だんだん強くなる攻撃
【HP50%以下：2ターン目】だんだん強くなる攻撃
【HP50%以下：3ターン目】だんだん強くなる攻撃</t>
    <phoneticPr fontId="10"/>
  </si>
  <si>
    <r>
      <t xml:space="preserve">【開幕】回復力小UP
</t>
    </r>
    <r>
      <rPr>
        <sz val="12"/>
        <color theme="0" tint="-0.499984740745262"/>
        <rFont val="MS PGothic"/>
        <family val="3"/>
        <charset val="128"/>
      </rPr>
      <t>　【コラボキャラ】青パネルをハートパネルに変換+回復力中UP</t>
    </r>
    <r>
      <rPr>
        <sz val="12"/>
        <color rgb="FF000000"/>
        <rFont val="MS PGothic"/>
      </rPr>
      <t xml:space="preserve">
【1ターン目】撤退</t>
    </r>
    <phoneticPr fontId="10"/>
  </si>
  <si>
    <t>。</t>
    <phoneticPr fontId="10"/>
  </si>
  <si>
    <r>
      <t>【開幕】赤パネルを吸収して攻撃力UP+お邪魔＆ダメージ＆時限式変換
　</t>
    </r>
    <r>
      <rPr>
        <sz val="12"/>
        <color theme="0" tint="-0.499984740745262"/>
        <rFont val="MS PGothic"/>
        <family val="3"/>
        <charset val="128"/>
      </rPr>
      <t xml:space="preserve">【モリー】ダメージ＆時限式変換
　【ショーン】ダメージ＆お邪魔変換
　【アンド】時限式＆お邪魔変換
</t>
    </r>
    <r>
      <rPr>
        <sz val="12"/>
        <color theme="1"/>
        <rFont val="MS PGothic"/>
        <family val="3"/>
        <charset val="128"/>
      </rPr>
      <t>【1ターン目】2ターンタップ数1DOWN+2回連続攻撃
【2ターン目】2ターン暗闇+2ターン攻撃力50%DOWN</t>
    </r>
    <r>
      <rPr>
        <sz val="12"/>
        <color rgb="FF000000"/>
        <rFont val="MS PGothic"/>
      </rPr>
      <t xml:space="preserve">
【通常】黄パネル生成+2回連続攻撃
【通常】黄パネルプロテクト+2回連続攻撃
【4ターン目】黄パネル出現率DOWN+2回連続攻撃+予告
【5ターン目】強力な黄パネルを吸収攻撃 (×2)</t>
    </r>
    <phoneticPr fontId="10"/>
  </si>
  <si>
    <r>
      <rPr>
        <sz val="12"/>
        <color theme="1"/>
        <rFont val="MS PGothic"/>
        <family val="3"/>
        <charset val="128"/>
      </rPr>
      <t>【開幕】フィーバーゲージ30%DOWN+
　　　　緑パネル出現率DOWN+お邪魔＆ダメージ＆時限式変換</t>
    </r>
    <r>
      <rPr>
        <sz val="12"/>
        <color theme="0" tint="-0.499984740745262"/>
        <rFont val="MS PGothic"/>
        <family val="3"/>
        <charset val="128"/>
      </rPr>
      <t xml:space="preserve">
　【モリー】ダメージ＆時限式変換
　【ショーン】ダメージ＆お邪魔変換
　【アンド】時限式＆お邪魔変換
</t>
    </r>
    <r>
      <rPr>
        <sz val="12"/>
        <color theme="1"/>
        <rFont val="MS PGothic"/>
        <family val="3"/>
        <charset val="128"/>
      </rPr>
      <t>【1ターン目】HP40%グラビティ+1ターンタップ数2DOWN
【2ターン目】12回連続攻撃
【3ターン目】HP50%グラビティ
【4ターン目】クリティカル
【5ターン目】黄パネル出現率DOWN+予告
【6ターン目】強力な黄パネル吸収攻撃
【7ターン目】予告
【8ターン目】強力な全体固定ダメージ</t>
    </r>
    <phoneticPr fontId="10"/>
  </si>
  <si>
    <r>
      <t>【開幕】CP生成短縮(効果小)+1ターンスキルブースト
　</t>
    </r>
    <r>
      <rPr>
        <sz val="12"/>
        <color theme="0" tint="-0.499984740745262"/>
        <rFont val="MS PGothic"/>
        <family val="3"/>
        <charset val="128"/>
      </rPr>
      <t>【コラボキャラ】青パネルを赤パネルに変換+
　　　　　　　　　　C</t>
    </r>
    <r>
      <rPr>
        <b/>
        <sz val="12"/>
        <color theme="0" tint="-0.499984740745262"/>
        <rFont val="MS PGothic"/>
        <family val="3"/>
        <charset val="128"/>
      </rPr>
      <t>P生成短縮(効果大)+</t>
    </r>
    <r>
      <rPr>
        <sz val="12"/>
        <color theme="0" tint="-0.499984740745262"/>
        <rFont val="MS PGothic"/>
        <family val="3"/>
        <charset val="128"/>
      </rPr>
      <t xml:space="preserve">4ターンスキルブースト
</t>
    </r>
    <r>
      <rPr>
        <sz val="12"/>
        <color rgb="FF000000"/>
        <rFont val="MS PGothic"/>
      </rPr>
      <t xml:space="preserve">
【1ターン目】撤退</t>
    </r>
    <phoneticPr fontId="10"/>
  </si>
  <si>
    <r>
      <t>【開幕】攻撃力小UP
　</t>
    </r>
    <r>
      <rPr>
        <sz val="12"/>
        <color theme="0" tint="-0.499984740745262"/>
        <rFont val="MS PGothic"/>
        <family val="3"/>
        <charset val="128"/>
      </rPr>
      <t xml:space="preserve">【コラボキャラ】ハートパネルを赤パネルに変換+攻撃力大UP
</t>
    </r>
    <r>
      <rPr>
        <sz val="12"/>
        <color rgb="FF000000"/>
        <rFont val="MS PGothic"/>
      </rPr>
      <t xml:space="preserve">
【1ターン目】撤退</t>
    </r>
    <phoneticPr fontId="10"/>
  </si>
  <si>
    <t>C・CB・M・ボム・緑パネル以外を吸収して攻撃やバフを行うが、羅刹女のスキルによって効果を抑えることができる。
羅刹女がいない場合、盤面の対処が必要になる。
-----------------------------------------
1ゲージ目：暗闇やタップ数DOWNなどデバフが中心。しっかりと解除していかないと苦しくなる。
　　　　　　　ネガティブパネル同時変換→羅刹女
　　　　　　　黄パネル吸収攻撃→唐三蔵
　　　　　　　暗闇→ラクシュミー
2ゲージ目：HPトリガーを細かく踏んでしまうとその都度クリティカルをもらってしまうため、ある程度スキルをためて一気に削る必要がある。
3ゲージ目：強力な攻撃の合間にグラビティや予告などのサービス行動が挟まるため、回復のタイミングを図り攻略してほしい。</t>
    <phoneticPr fontId="10"/>
  </si>
  <si>
    <r>
      <t xml:space="preserve">龍焰騎士・肖恩（ショーン）
</t>
    </r>
    <r>
      <rPr>
        <sz val="10"/>
        <color rgb="FFFF0000"/>
        <rFont val="ＭＳ Ｐゴシック"/>
        <family val="3"/>
        <charset val="128"/>
      </rPr>
      <t>バランス・ヒューマン/ヒーロー</t>
    </r>
    <phoneticPr fontId="10"/>
  </si>
  <si>
    <r>
      <t xml:space="preserve">死靈魔導・安多（アンド）
</t>
    </r>
    <r>
      <rPr>
        <sz val="10"/>
        <color rgb="FFFF0000"/>
        <rFont val="MS PGothic"/>
        <family val="3"/>
        <charset val="128"/>
      </rPr>
      <t>攻撃・ヒューマン/ヒーロー</t>
    </r>
    <phoneticPr fontId="10"/>
  </si>
  <si>
    <r>
      <t xml:space="preserve">大魔導士・莫莉（モリー）
</t>
    </r>
    <r>
      <rPr>
        <sz val="10"/>
        <color rgb="FF00B0F0"/>
        <rFont val="MS PGothic"/>
        <family val="3"/>
        <charset val="128"/>
      </rPr>
      <t>回復・ヒューマン/ヒーロー</t>
    </r>
    <phoneticPr fontId="10"/>
  </si>
  <si>
    <r>
      <t xml:space="preserve">大魔導士・莫莉（モリー）
</t>
    </r>
    <r>
      <rPr>
        <sz val="10"/>
        <color rgb="FF00B0F0"/>
        <rFont val="MS PGothic"/>
        <family val="3"/>
        <charset val="128"/>
      </rPr>
      <t>回復・ヒューマン/ヒーロー</t>
    </r>
    <phoneticPr fontId="10"/>
  </si>
  <si>
    <r>
      <t xml:space="preserve">鐵扇公主・羅剎女
</t>
    </r>
    <r>
      <rPr>
        <sz val="10"/>
        <color theme="9" tint="-0.249977111117893"/>
        <rFont val="MS PGothic"/>
        <family val="3"/>
        <charset val="128"/>
      </rPr>
      <t>テクニカル・デーモン</t>
    </r>
    <phoneticPr fontId="10"/>
  </si>
  <si>
    <r>
      <t xml:space="preserve">ラクシュミー
</t>
    </r>
    <r>
      <rPr>
        <sz val="10"/>
        <color theme="9" tint="-0.249977111117893"/>
        <rFont val="MS PGothic"/>
        <family val="3"/>
        <charset val="128"/>
      </rPr>
      <t>体力・ゴッド</t>
    </r>
    <phoneticPr fontId="10"/>
  </si>
  <si>
    <r>
      <t xml:space="preserve">聖賢哲者・唐三藏
</t>
    </r>
    <r>
      <rPr>
        <sz val="10"/>
        <color theme="9" tint="-0.249977111117893"/>
        <rFont val="MS PGothic"/>
        <family val="3"/>
        <charset val="128"/>
      </rPr>
      <t>バランス・ゴッド</t>
    </r>
    <phoneticPr fontId="10"/>
  </si>
  <si>
    <t>【開幕】ハートパネルを吸収し攻撃力UP+5ターン緑パネルドロップ率DOWN
【2ターン目】2ターン暗闇+4回連続攻撃
【3ターン目】2ターンタップ数1DOWN+ハートパネルを青パネルに変換+単体攻撃
【4ターン目】青パネル吸収攻撃
【5ターン目】全体攻撃
【通常】青パネル吸収攻撃
【通常】青パネルプロテクト+単体攻撃</t>
    <phoneticPr fontId="10"/>
  </si>
  <si>
    <t>【通常】青パネル生成+単体攻撃</t>
    <phoneticPr fontId="10"/>
  </si>
  <si>
    <t>【開幕】緑パネル出現率DOWN+予告
【1ターン目】C・CB・M・ボム・緑パネル以外吸収攻撃
【2ターン目】2ターンハートパネル無効+5000固定ダメージ
【通常：1回のみ】HP40%グラビティ+自身のHP小回復
【通常】6回連続攻撃
【通常】黄パネル生成+全体攻撃
【通常】黄パネル吸収攻撃
【HP80%・60%・40%・20%以下：1回のみ】クリティカル</t>
    <phoneticPr fontId="10"/>
  </si>
  <si>
    <t>【開幕】防御力激烈UP+Aの行動頻度UP
【通常】攻撃力UP+単体攻撃
【A死亡時】防御力激烈DOWN+攻撃頻度UP
-------------------------------------
【A死亡後1ターン目】攻撃頻度UP+青パネル吸収攻撃
【A死亡後通常】3回連続攻撃
【A死亡後通常】クリティカル+自身のHP小回復</t>
    <phoneticPr fontId="10"/>
  </si>
  <si>
    <t>鐵扇公主 _ 羅_女</t>
  </si>
  <si>
    <t>PremiumSSS</t>
  </si>
  <si>
    <t>C･CB･マグネット･ボム･緑パネル以外を緑ボムパネルに変換+3ターンHPを回復+2ターン緑パネルの出現率を特大UP</t>
  </si>
  <si>
    <t>1体に超大ダメージ</t>
  </si>
  <si>
    <t>幸吹の蓮華粧 ラクシュミー</t>
  </si>
  <si>
    <t>PremiumSSw</t>
  </si>
  <si>
    <t>1体に特大ダメージ（ゴッドに効果超大）</t>
  </si>
  <si>
    <t>大魔導士 _ 莫莉</t>
  </si>
  <si>
    <t>PremiumS</t>
  </si>
  <si>
    <t>青パネルをハートパネルに変換+1ターン自身のタップ回数を1増やす</t>
  </si>
  <si>
    <t>HPを大回復+ フィーバーゲージ上昇</t>
  </si>
  <si>
    <t>聖賢哲者 _ 唐三藏</t>
  </si>
  <si>
    <t>最大1個SCP(特大)に変換+2ターン赤･緑･青属性全員で攻撃参加+1ターン全ユニットのタップ数を1増やし、黄パネルが出現しない</t>
  </si>
  <si>
    <t>赤・緑・青属性で 単体に3連続ダメージ</t>
  </si>
  <si>
    <t>凶天慟地の覇腕 アザゼル</t>
  </si>
  <si>
    <t>DropWizS</t>
  </si>
  <si>
    <t>2ターンタップ回数を1にする代わりに、C・CB・M・ボムパネル以外を全て緑パネルに変換し、1ターン緑パネルの出現率大UP</t>
  </si>
  <si>
    <t>ヒューマンに効果特大の 単体ダメージ+1ターン攻撃力小UP</t>
  </si>
  <si>
    <t>最終焉算の鋼砲 チューリング</t>
  </si>
  <si>
    <t>青・赤パネルをハートボム変換+2ターンタップ数を1増やし、黄パネルを吸収して防御力UP+ハート・黄パネルが出現しない</t>
  </si>
  <si>
    <t>MAX</t>
    <phoneticPr fontId="10"/>
  </si>
  <si>
    <t>MAX</t>
    <phoneticPr fontId="10"/>
  </si>
  <si>
    <t>▼未対策パーティー1　：　モリー→アザゼル</t>
    <phoneticPr fontId="10"/>
  </si>
  <si>
    <t>拡命の大群論 ガロア</t>
  </si>
  <si>
    <t>ランダムでSCパネルを2個生成(威力大)+2ターン全ユニットのCパネル生成短縮(効果特大)、青パネルが出現しない</t>
  </si>
  <si>
    <t>1体に特大ダメージ+ 1ターン緑属性の攻撃力UP</t>
  </si>
  <si>
    <t>▼未対策パーティー３　：　コラボユニットなし</t>
    <phoneticPr fontId="10"/>
  </si>
  <si>
    <t>▼未対策パーティー２　：　モリー→紫式部</t>
    <phoneticPr fontId="10"/>
  </si>
  <si>
    <t>彩気煥発の創作人 紫式部</t>
  </si>
  <si>
    <t>PremiumSS</t>
  </si>
  <si>
    <t>ランダムで2つSCパネル(大)に変換+3ターン青属性のタップ回数を2増やす</t>
  </si>
  <si>
    <t>1体に超大ダメージ+ 1ターン青属性の攻撃力UP</t>
  </si>
  <si>
    <t>MAX</t>
    <phoneticPr fontId="10"/>
  </si>
  <si>
    <t>MAX</t>
    <phoneticPr fontId="10"/>
  </si>
  <si>
    <t>-</t>
    <phoneticPr fontId="10"/>
  </si>
  <si>
    <t>想定パーティで何度もプレイし、ギミックを把握したうえでのプレイ。
道中は若干敵の耐久力が高いものの、羅刹女+唐三蔵のセット発動が強力無比なため、それなりの速度感で攻略可能です。大きなダメージを受ける機会はありますが、立て直せない雰囲気は感じませんでした。
ボス戦では2ゲージ目開幕予告からの吸収攻撃で敗北。
羅刹女のスキルを使い切っていたため対応できなかったのが原因でした。
再チャレンジではスキルを温存して突破できましたが、その後3ゲージ目開幕行動のネガティブパネルで身動きがとれず敗北。こちらも唐三蔵のスキルを使い切っていたためで、再々チャレンジで突破できました。
その後の3度目の敗北は、路西法のクリティカルが運悪く紫式部に当たって即死したためなので、
運が良ければクリアできそうな希望はありました。</t>
    <rPh sb="0" eb="2">
      <t>ソウテイ</t>
    </rPh>
    <rPh sb="7" eb="9">
      <t>ナンドモ</t>
    </rPh>
    <rPh sb="20" eb="22">
      <t>ハアク</t>
    </rPh>
    <rPh sb="34" eb="36">
      <t>ドウチュウ</t>
    </rPh>
    <rPh sb="37" eb="39">
      <t>ジャッカン</t>
    </rPh>
    <rPh sb="39" eb="40">
      <t>テキノ</t>
    </rPh>
    <rPh sb="41" eb="44">
      <t>タイキュウリョクガ</t>
    </rPh>
    <rPh sb="45" eb="46">
      <t>タカイ</t>
    </rPh>
    <rPh sb="51" eb="53">
      <t>ラセツ</t>
    </rPh>
    <rPh sb="53" eb="54">
      <t>オンナ</t>
    </rPh>
    <rPh sb="55" eb="56">
      <t>カラシ</t>
    </rPh>
    <rPh sb="56" eb="58">
      <t>サンゾウ</t>
    </rPh>
    <rPh sb="62" eb="64">
      <t>ハツドウガ</t>
    </rPh>
    <rPh sb="65" eb="67">
      <t>キョウリョク</t>
    </rPh>
    <rPh sb="67" eb="69">
      <t>ムヒ</t>
    </rPh>
    <rPh sb="78" eb="81">
      <t>ソクドカン</t>
    </rPh>
    <rPh sb="82" eb="84">
      <t>コウリャク</t>
    </rPh>
    <rPh sb="84" eb="86">
      <t>カノウ</t>
    </rPh>
    <rPh sb="89" eb="90">
      <t>オオキナ</t>
    </rPh>
    <rPh sb="97" eb="98">
      <t>ウケル</t>
    </rPh>
    <rPh sb="100" eb="102">
      <t>キカイハ</t>
    </rPh>
    <rPh sb="109" eb="110">
      <t>タテナオセナイ</t>
    </rPh>
    <rPh sb="115" eb="118">
      <t>フンイキ</t>
    </rPh>
    <rPh sb="119" eb="120">
      <t>カンジナカッタ</t>
    </rPh>
    <rPh sb="131" eb="132">
      <t>イクサ</t>
    </rPh>
    <rPh sb="139" eb="141">
      <t>カイマク</t>
    </rPh>
    <rPh sb="141" eb="143">
      <t>ヨコク</t>
    </rPh>
    <rPh sb="146" eb="148">
      <t>キュウシュウ</t>
    </rPh>
    <rPh sb="148" eb="150">
      <t>コウゲキ</t>
    </rPh>
    <rPh sb="151" eb="153">
      <t>ハイボク</t>
    </rPh>
    <rPh sb="155" eb="157">
      <t>ラセツ</t>
    </rPh>
    <rPh sb="157" eb="158">
      <t>オンナ</t>
    </rPh>
    <rPh sb="163" eb="164">
      <t>ツカイキッテ</t>
    </rPh>
    <rPh sb="172" eb="174">
      <t>タイオウ</t>
    </rPh>
    <rPh sb="182" eb="184">
      <t>ゲンイn</t>
    </rPh>
    <rPh sb="189" eb="190">
      <t>サイチャレンジ</t>
    </rPh>
    <rPh sb="201" eb="203">
      <t>オンゾn</t>
    </rPh>
    <rPh sb="205" eb="207">
      <t>トッパ</t>
    </rPh>
    <rPh sb="222" eb="224">
      <t>カイマク</t>
    </rPh>
    <rPh sb="224" eb="226">
      <t>コウドウノ</t>
    </rPh>
    <rPh sb="236" eb="238">
      <t>ミウゴキガ</t>
    </rPh>
    <rPh sb="243" eb="245">
      <t>ハイボク</t>
    </rPh>
    <rPh sb="250" eb="251">
      <t>カラ</t>
    </rPh>
    <rPh sb="251" eb="253">
      <t>サンゾウ</t>
    </rPh>
    <rPh sb="258" eb="259">
      <t>ツカイキッテ</t>
    </rPh>
    <rPh sb="269" eb="270">
      <t>サイサイ</t>
    </rPh>
    <rPh sb="277" eb="279">
      <t>トッパ</t>
    </rPh>
    <rPh sb="291" eb="293">
      <t>ドメ</t>
    </rPh>
    <rPh sb="294" eb="296">
      <t>ハイボク</t>
    </rPh>
    <rPh sb="298" eb="299">
      <t>ロ</t>
    </rPh>
    <rPh sb="299" eb="300">
      <t>セイホウ</t>
    </rPh>
    <rPh sb="300" eb="301">
      <t>ホウ</t>
    </rPh>
    <rPh sb="309" eb="311">
      <t>ウンワルク</t>
    </rPh>
    <rPh sb="312" eb="313">
      <t>ムラサキ</t>
    </rPh>
    <rPh sb="313" eb="315">
      <t>シキブ</t>
    </rPh>
    <rPh sb="316" eb="317">
      <t>アタッテ</t>
    </rPh>
    <rPh sb="320" eb="322">
      <t>ソクシ</t>
    </rPh>
    <rPh sb="331" eb="332">
      <t>ウンガヨケレバ</t>
    </rPh>
    <rPh sb="345" eb="347">
      <t>キボウガ</t>
    </rPh>
    <phoneticPr fontId="10"/>
  </si>
  <si>
    <t>2ゲージ目で1回・3ゲージ目で2回敗北。</t>
    <rPh sb="7" eb="8">
      <t>カイ</t>
    </rPh>
    <rPh sb="16" eb="17">
      <t>カイズツ</t>
    </rPh>
    <rPh sb="17" eb="19">
      <t>ハイボク</t>
    </rPh>
    <phoneticPr fontId="10"/>
  </si>
  <si>
    <t>クリア</t>
    <phoneticPr fontId="10"/>
  </si>
  <si>
    <t>回復が間に合わず敗北</t>
    <rPh sb="0" eb="2">
      <t>カイフク</t>
    </rPh>
    <rPh sb="3" eb="4">
      <t>マニアワズ</t>
    </rPh>
    <rPh sb="8" eb="10">
      <t>ハイボク</t>
    </rPh>
    <phoneticPr fontId="10"/>
  </si>
  <si>
    <t>スキルを貯められず3ゲージ目で敗北</t>
    <rPh sb="4" eb="5">
      <t>タメラレズ</t>
    </rPh>
    <rPh sb="15" eb="17">
      <t>ハイボク</t>
    </rPh>
    <phoneticPr fontId="10"/>
  </si>
  <si>
    <t>莫莉がアザゼルになったことで回復がかなり厳しくなり、フロア1はあまり安定しません。
フロア3のキングドライグもパネル吸収により攻撃力がUPしていると耐えきれずに負ける場合がありました。
ボスフロアは攻撃力が高く、回復をスキルやフィーバーでなんとか耐えつつ3ゲージ目までは到達できましたがスキルが間に合わず敗北しました。
フロア1でのパネル運が良く、上手く立ち回ればクリアは可能かと思います。</t>
    <phoneticPr fontId="10"/>
  </si>
  <si>
    <t>回復が間に合わず敗北</t>
    <phoneticPr fontId="10"/>
  </si>
  <si>
    <t xml:space="preserve">フロア1
HPがギリギリになる場合もあるが油断しなければ十分に突破可能。
フロア2
唐三蔵、鐵扇公主、ラクシュミーのスキルを使い1ターンで突破可能。
被ダメージは暗闇にさえ注意すれば問題ない。
フロア3
フィーバーや莫莉のスキルで敵の攻撃を耐えつつ、スキル溜めをしてスキルが溜まったら唐三蔵、鐵扇公主を使い突破。
赤パネル吸収攻撃のダメージが大きくなることは有るが注意していれば問題なく対処可能。
HP50%以下のだんだん強くなる攻撃はもう少しダメージを上げても良いかもしれません。
フロア4
1ゲージ目
スキル溜めをしつつ、ラクシュミーのスキルとフィーバーを使い突破。
被ダメージは大きいが回復バフにより、フィーバーでほぼ全回復することが可能な為油断しなければ問題ない。
2ゲージ目
唐三蔵、鐵扇公主のスキルを使い盤面に緑を多く残し1ターン目のパネル吸収を耐え2ターン目にスキルの継続効果で突破。
3ゲージ目
2ゲージ目を2ターンで突破してしまったことにより開幕のダメージパネルを消せず全て割ってしまいましたが、ラクシュミーのスキルで盤面を破壊しギリギリ耐えることが出来た(パネル運も絡む)。
その後はフィーバーや莫莉で回復しつつ耐え、唐三蔵と鐵扇公主のスキルで突破。
</t>
    <rPh sb="76" eb="77">
      <t>ヒダメージ</t>
    </rPh>
    <rPh sb="82" eb="84">
      <t>クラヤミ</t>
    </rPh>
    <rPh sb="92" eb="94">
      <t>モンダイナイ</t>
    </rPh>
    <phoneticPr fontId="10"/>
  </si>
  <si>
    <t>・３F　HP50%以下のだんだん強くなる攻撃の威力を若干上昇
・４F　３ゲージ目のフィーバー現象を削除</t>
    <phoneticPr fontId="10"/>
  </si>
  <si>
    <t>1回敗北</t>
    <phoneticPr fontId="10"/>
  </si>
  <si>
    <t>2回敗北</t>
    <phoneticPr fontId="10"/>
  </si>
  <si>
    <t>想定パーティでギミック把握・クリア済み。
各フロアの開幕攻撃力UPが、コラボキャラがいないため完全には回避できず、全体的なダメージが上がってしまいクリアが非常に難しい。
またバフが乗らないため敵が硬く、耐久も難しくなっている。
ポアソン等と入れ替えて数回プレイしたがクリアできず。</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</si>
</sst>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10"/>
      <color rgb="FF000000"/>
      <name val="MS PGothic"/>
      <family val="3"/>
      <charset val="128"/>
    </font>
    <font>
      <sz val="6"/>
      <name val="MS PGothic"/>
      <family val="3"/>
      <charset val="128"/>
    </font>
    <font>
      <sz val="12"/>
      <color rgb="FF000000"/>
      <name val="ＭＳ Ｐゴシック"/>
      <family val="3"/>
      <charset val="128"/>
    </font>
    <font>
      <sz val="12"/>
      <color theme="1"/>
      <name val="MS PGothic"/>
      <family val="3"/>
      <charset val="128"/>
    </font>
    <font>
      <sz val="12"/>
      <color theme="0" tint="-0.499984740745262"/>
      <name val="MS PGothic"/>
      <family val="3"/>
      <charset val="128"/>
    </font>
    <font>
      <b/>
      <sz val="12"/>
      <color theme="0" tint="-0.499984740745262"/>
      <name val="MS PGothic"/>
      <family val="3"/>
      <charset val="128"/>
    </font>
    <font>
      <sz val="10"/>
      <color rgb="FFFF0000"/>
      <name val="MS PGothic"/>
      <family val="3"/>
      <charset val="128"/>
    </font>
    <font>
      <sz val="10"/>
      <color rgb="FFFF0000"/>
      <name val="ＭＳ Ｐゴシック"/>
      <family val="3"/>
      <charset val="128"/>
    </font>
    <font>
      <sz val="10"/>
      <color rgb="FF00B0F0"/>
      <name val="MS PGothic"/>
      <family val="3"/>
      <charset val="128"/>
    </font>
    <font>
      <sz val="10"/>
      <color theme="9" tint="-0.249977111117893"/>
      <name val="MS PGothic"/>
      <family val="3"/>
      <charset val="128"/>
    </font>
    <font>
      <sz val="14"/>
      <color rgb="FF000000"/>
      <name val="Hiragino Kaku Gothic ProN"/>
      <family val="3"/>
      <charset val="128"/>
    </font>
  </fonts>
  <fills count="16">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FFF00"/>
        <bgColor rgb="FFFFFF00"/>
      </patternFill>
    </fill>
    <fill>
      <patternFill patternType="solid">
        <fgColor rgb="FFFEF2CB"/>
        <bgColor rgb="FFFEF2CB"/>
      </patternFill>
    </fill>
    <fill>
      <patternFill patternType="solid">
        <fgColor rgb="FFFFFFFF"/>
        <bgColor rgb="FFFFFFFF"/>
      </patternFill>
    </fill>
    <fill>
      <patternFill patternType="solid">
        <fgColor rgb="FF000000"/>
        <bgColor rgb="FF000000"/>
      </patternFill>
    </fill>
    <fill>
      <patternFill patternType="solid">
        <fgColor rgb="FFC8C8C8"/>
        <bgColor rgb="FFC8C8C8"/>
      </patternFill>
    </fill>
    <fill>
      <patternFill patternType="solid">
        <fgColor theme="0"/>
        <bgColor rgb="FFCCFFCC"/>
      </patternFill>
    </fill>
    <fill>
      <patternFill patternType="solid">
        <fgColor theme="0"/>
        <bgColor indexed="64"/>
      </patternFill>
    </fill>
    <fill>
      <patternFill patternType="solid">
        <fgColor theme="0"/>
        <bgColor rgb="FFFFFFFF"/>
      </patternFill>
    </fill>
    <fill>
      <patternFill patternType="solid">
        <fgColor theme="3"/>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1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5" xfId="0" applyFont="1" applyFill="1" applyBorder="1"/>
    <xf numFmtId="0" fontId="1" fillId="3" borderId="5" xfId="0" applyFont="1" applyFill="1" applyBorder="1" applyAlignment="1"/>
    <xf numFmtId="0" fontId="1" fillId="3" borderId="1" xfId="0" applyFont="1" applyFill="1" applyBorder="1"/>
    <xf numFmtId="0" fontId="0" fillId="4" borderId="15"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5" xfId="0" applyFont="1" applyFill="1" applyBorder="1" applyAlignment="1">
      <alignment vertical="center" wrapText="1"/>
    </xf>
    <xf numFmtId="0" fontId="1" fillId="3" borderId="1" xfId="0" applyFont="1" applyFill="1" applyBorder="1" applyAlignment="1">
      <alignment vertical="center" wrapText="1"/>
    </xf>
    <xf numFmtId="0" fontId="0" fillId="4" borderId="15"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xf numFmtId="0" fontId="0" fillId="4" borderId="1" xfId="0" applyFont="1" applyFill="1" applyBorder="1" applyAlignment="1">
      <alignment vertical="center" wrapText="1"/>
    </xf>
    <xf numFmtId="0" fontId="2" fillId="6" borderId="1" xfId="0" applyFont="1" applyFill="1" applyBorder="1" applyAlignment="1">
      <alignment vertical="center" wrapText="1"/>
    </xf>
    <xf numFmtId="0" fontId="0" fillId="8" borderId="1" xfId="0" applyFont="1" applyFill="1" applyBorder="1" applyAlignment="1">
      <alignment vertical="center" wrapText="1"/>
    </xf>
    <xf numFmtId="0" fontId="2" fillId="6"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4" fillId="9" borderId="0" xfId="0" applyFont="1" applyFill="1" applyAlignment="1">
      <alignment horizontal="left"/>
    </xf>
    <xf numFmtId="0" fontId="5" fillId="0" borderId="0" xfId="0" applyFont="1" applyAlignment="1">
      <alignment horizontal="left" vertical="top"/>
    </xf>
    <xf numFmtId="0" fontId="6" fillId="0" borderId="0" xfId="0" applyFont="1" applyAlignment="1">
      <alignment horizontal="left" vertical="top"/>
    </xf>
    <xf numFmtId="0" fontId="7" fillId="10" borderId="0" xfId="0" applyFont="1" applyFill="1" applyBorder="1" applyAlignment="1">
      <alignment horizontal="left" vertical="top"/>
    </xf>
    <xf numFmtId="0" fontId="5" fillId="11" borderId="1" xfId="0" applyFont="1" applyFill="1" applyBorder="1" applyAlignment="1">
      <alignment horizontal="left" vertical="top"/>
    </xf>
    <xf numFmtId="0" fontId="0" fillId="0" borderId="0" xfId="0" applyFont="1" applyAlignment="1">
      <alignment vertical="top"/>
    </xf>
    <xf numFmtId="0" fontId="0" fillId="0" borderId="0" xfId="0" applyFont="1" applyAlignment="1">
      <alignment wrapText="1"/>
    </xf>
    <xf numFmtId="0" fontId="8" fillId="0" borderId="0" xfId="0" applyFont="1" applyAlignment="1">
      <alignment horizontal="left" vertical="top"/>
    </xf>
    <xf numFmtId="0" fontId="5" fillId="0" borderId="14"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5" fillId="0" borderId="1" xfId="0" applyFont="1" applyBorder="1" applyAlignment="1">
      <alignment horizontal="left" vertical="top"/>
    </xf>
    <xf numFmtId="0" fontId="7" fillId="10" borderId="1" xfId="0" applyFont="1" applyFill="1" applyBorder="1" applyAlignment="1">
      <alignment horizontal="left" vertical="top"/>
    </xf>
    <xf numFmtId="0" fontId="0" fillId="0" borderId="0" xfId="0" applyFont="1" applyAlignment="1"/>
    <xf numFmtId="0" fontId="0" fillId="0" borderId="3" xfId="0" applyFont="1" applyBorder="1" applyAlignment="1">
      <alignment vertical="center" wrapText="1"/>
    </xf>
    <xf numFmtId="0" fontId="0" fillId="0" borderId="16" xfId="0" applyFont="1" applyBorder="1" applyAlignment="1">
      <alignment vertical="center" wrapText="1"/>
    </xf>
    <xf numFmtId="0" fontId="0" fillId="0" borderId="0" xfId="0" applyFont="1" applyAlignment="1">
      <alignment vertical="top" wrapText="1"/>
    </xf>
    <xf numFmtId="0" fontId="0" fillId="0" borderId="0" xfId="0" applyFont="1" applyFill="1" applyBorder="1" applyAlignment="1">
      <alignment vertical="center"/>
    </xf>
    <xf numFmtId="0" fontId="1" fillId="0" borderId="16" xfId="0" applyFont="1" applyBorder="1" applyAlignment="1">
      <alignment vertical="center" wrapText="1"/>
    </xf>
    <xf numFmtId="0" fontId="0" fillId="13" borderId="1" xfId="0" applyFont="1" applyFill="1" applyBorder="1" applyAlignment="1">
      <alignment vertical="center"/>
    </xf>
    <xf numFmtId="0" fontId="11" fillId="14" borderId="17" xfId="0" applyFont="1" applyFill="1" applyBorder="1" applyAlignment="1">
      <alignment horizontal="left" vertical="center"/>
    </xf>
    <xf numFmtId="0" fontId="11" fillId="14" borderId="1" xfId="0" applyFont="1" applyFill="1" applyBorder="1" applyAlignment="1">
      <alignment horizontal="left" vertical="center"/>
    </xf>
    <xf numFmtId="0" fontId="11" fillId="9" borderId="16" xfId="0" applyFont="1" applyFill="1" applyBorder="1" applyAlignment="1">
      <alignment horizontal="left" vertical="center" wrapText="1"/>
    </xf>
    <xf numFmtId="0" fontId="5" fillId="11" borderId="15" xfId="0" applyFont="1" applyFill="1" applyBorder="1" applyAlignment="1">
      <alignment horizontal="left" vertical="top"/>
    </xf>
    <xf numFmtId="0" fontId="0" fillId="0" borderId="16" xfId="0" applyFont="1" applyBorder="1" applyAlignment="1">
      <alignment horizontal="left" vertical="center"/>
    </xf>
    <xf numFmtId="0" fontId="19" fillId="0" borderId="16" xfId="0" applyFont="1" applyBorder="1" applyAlignment="1"/>
    <xf numFmtId="0" fontId="0" fillId="11" borderId="15" xfId="0" applyFont="1" applyFill="1" applyBorder="1" applyAlignment="1">
      <alignment horizontal="left" vertical="top"/>
    </xf>
    <xf numFmtId="0" fontId="0" fillId="0" borderId="16" xfId="0" applyFont="1" applyBorder="1" applyAlignment="1"/>
    <xf numFmtId="0" fontId="5" fillId="15" borderId="1" xfId="0" applyFont="1" applyFill="1" applyBorder="1" applyAlignment="1">
      <alignment horizontal="left" vertical="top"/>
    </xf>
    <xf numFmtId="0" fontId="5" fillId="15" borderId="3" xfId="0" applyFont="1" applyFill="1" applyBorder="1" applyAlignment="1">
      <alignment horizontal="left" vertical="top"/>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2" fillId="6" borderId="3" xfId="0" applyFont="1" applyFill="1" applyBorder="1" applyAlignment="1">
      <alignment vertical="center" wrapText="1"/>
    </xf>
    <xf numFmtId="0" fontId="3" fillId="0" borderId="5" xfId="0" applyFont="1" applyBorder="1"/>
    <xf numFmtId="0" fontId="0" fillId="4" borderId="3" xfId="0" applyFont="1" applyFill="1" applyBorder="1" applyAlignment="1">
      <alignment vertical="center"/>
    </xf>
    <xf numFmtId="0" fontId="3" fillId="0" borderId="4" xfId="0" applyFont="1" applyBorder="1"/>
    <xf numFmtId="0" fontId="2" fillId="2" borderId="0" xfId="0" applyFont="1" applyFill="1" applyBorder="1"/>
    <xf numFmtId="0" fontId="3" fillId="0" borderId="0" xfId="0" applyFont="1" applyBorder="1"/>
    <xf numFmtId="0" fontId="1" fillId="4" borderId="6" xfId="0" applyFont="1" applyFill="1" applyBorder="1" applyAlignment="1">
      <alignment vertical="center"/>
    </xf>
    <xf numFmtId="0" fontId="1" fillId="4" borderId="3" xfId="0" applyFont="1" applyFill="1" applyBorder="1" applyAlignment="1">
      <alignment vertical="center"/>
    </xf>
    <xf numFmtId="0" fontId="0" fillId="4" borderId="13" xfId="0" applyFont="1" applyFill="1" applyBorder="1" applyAlignment="1">
      <alignment vertical="center"/>
    </xf>
    <xf numFmtId="0" fontId="3" fillId="0" borderId="13" xfId="0" applyFont="1" applyBorder="1"/>
    <xf numFmtId="0" fontId="3" fillId="0" borderId="14" xfId="0" applyFont="1" applyBorder="1"/>
    <xf numFmtId="0" fontId="0" fillId="7" borderId="3" xfId="0" applyFont="1" applyFill="1" applyBorder="1" applyAlignment="1">
      <alignment vertical="center" wrapText="1"/>
    </xf>
    <xf numFmtId="0" fontId="0" fillId="4" borderId="15" xfId="0" applyFont="1" applyFill="1" applyBorder="1" applyAlignment="1">
      <alignment vertical="center"/>
    </xf>
    <xf numFmtId="0" fontId="0" fillId="4" borderId="6" xfId="0" applyFont="1" applyFill="1" applyBorder="1" applyAlignment="1">
      <alignment vertical="center"/>
    </xf>
    <xf numFmtId="0" fontId="0" fillId="8" borderId="3" xfId="0" applyFont="1" applyFill="1" applyBorder="1" applyAlignment="1">
      <alignment vertical="center" wrapText="1"/>
    </xf>
    <xf numFmtId="0" fontId="4" fillId="5" borderId="3" xfId="0" applyFont="1" applyFill="1" applyBorder="1" applyAlignment="1">
      <alignment wrapText="1"/>
    </xf>
    <xf numFmtId="0" fontId="0" fillId="4" borderId="15" xfId="0" applyFont="1" applyFill="1" applyBorder="1" applyAlignment="1">
      <alignment vertical="center" wrapText="1"/>
    </xf>
    <xf numFmtId="0" fontId="0" fillId="4" borderId="9" xfId="0" applyFont="1" applyFill="1" applyBorder="1" applyAlignment="1">
      <alignment vertical="center"/>
    </xf>
    <xf numFmtId="0" fontId="0" fillId="8" borderId="3" xfId="0" applyFont="1" applyFill="1" applyBorder="1" applyAlignment="1">
      <alignment horizontal="left" vertical="center" wrapText="1"/>
    </xf>
    <xf numFmtId="0" fontId="0" fillId="12" borderId="3" xfId="0" applyFont="1" applyFill="1" applyBorder="1" applyAlignment="1">
      <alignment horizontal="left" vertical="center" wrapText="1"/>
    </xf>
    <xf numFmtId="0" fontId="0" fillId="12" borderId="4" xfId="0" applyFont="1" applyFill="1" applyBorder="1" applyAlignment="1">
      <alignment horizontal="left" vertical="center"/>
    </xf>
    <xf numFmtId="0" fontId="0" fillId="12" borderId="5" xfId="0" applyFont="1" applyFill="1" applyBorder="1" applyAlignment="1">
      <alignment horizontal="lef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12" borderId="3" xfId="0" applyFont="1" applyFill="1" applyBorder="1" applyAlignment="1">
      <alignment horizontal="left" vertical="center"/>
    </xf>
    <xf numFmtId="0" fontId="7" fillId="10"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19" fillId="0" borderId="16" xfId="0" applyFont="1" applyBorder="1" applyAlignment="1">
      <alignment horizontal="center"/>
    </xf>
    <xf numFmtId="0" fontId="5" fillId="0" borderId="6" xfId="0" applyFont="1" applyBorder="1" applyAlignment="1">
      <alignment horizontal="left" vertical="top" wrapText="1"/>
    </xf>
    <xf numFmtId="0" fontId="9" fillId="0" borderId="3" xfId="0" applyFont="1" applyBorder="1" applyAlignment="1">
      <alignment horizontal="left" vertical="top"/>
    </xf>
    <xf numFmtId="0" fontId="5" fillId="0" borderId="16" xfId="0" applyFont="1" applyBorder="1" applyAlignment="1">
      <alignment horizontal="left" vertical="top" wrapText="1"/>
    </xf>
    <xf numFmtId="0" fontId="3" fillId="0" borderId="16" xfId="0" applyFont="1" applyBorder="1"/>
    <xf numFmtId="0" fontId="0" fillId="0" borderId="16" xfId="0" applyFont="1" applyBorder="1" applyAlignme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628650</xdr:colOff>
      <xdr:row>1</xdr:row>
      <xdr:rowOff>161925</xdr:rowOff>
    </xdr:from>
    <xdr:to>
      <xdr:col>14</xdr:col>
      <xdr:colOff>647700</xdr:colOff>
      <xdr:row>18</xdr:row>
      <xdr:rowOff>161925</xdr:rowOff>
    </xdr:to>
    <xdr:pic>
      <xdr:nvPicPr>
        <xdr:cNvPr id="2" name="image1.png" title="画像"/>
        <xdr:cNvPicPr preferRelativeResize="0"/>
      </xdr:nvPicPr>
      <xdr:blipFill>
        <a:blip xmlns:r="http://schemas.openxmlformats.org/officeDocument/2006/relationships" r:embed="rId1" cstate="print"/>
        <a:stretch>
          <a:fillRect/>
        </a:stretch>
      </xdr:blipFill>
      <xdr:spPr>
        <a:xfrm>
          <a:off x="0" y="0"/>
          <a:ext cx="5276850" cy="3238500"/>
        </a:xfrm>
        <a:prstGeom prst="rect">
          <a:avLst/>
        </a:prstGeom>
        <a:noFill/>
      </xdr:spPr>
    </xdr:pic>
    <xdr:clientData fLocksWithSheet="0"/>
  </xdr:twoCellAnchor>
  <xdr:twoCellAnchor>
    <xdr:from>
      <xdr:col>15</xdr:col>
      <xdr:colOff>638175</xdr:colOff>
      <xdr:row>1</xdr:row>
      <xdr:rowOff>152400</xdr:rowOff>
    </xdr:from>
    <xdr:to>
      <xdr:col>23</xdr:col>
      <xdr:colOff>638175</xdr:colOff>
      <xdr:row>18</xdr:row>
      <xdr:rowOff>142875</xdr:rowOff>
    </xdr:to>
    <xdr:pic>
      <xdr:nvPicPr>
        <xdr:cNvPr id="3" name="image2.png" title="画像"/>
        <xdr:cNvPicPr preferRelativeResize="0"/>
      </xdr:nvPicPr>
      <xdr:blipFill>
        <a:blip xmlns:r="http://schemas.openxmlformats.org/officeDocument/2006/relationships" r:embed="rId2" cstate="print"/>
        <a:stretch>
          <a:fillRect/>
        </a:stretch>
      </xdr:blipFill>
      <xdr:spPr>
        <a:xfrm>
          <a:off x="0" y="0"/>
          <a:ext cx="5257800" cy="322897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9"/>
  <sheetViews>
    <sheetView topLeftCell="A52" workbookViewId="0">
      <selection activeCell="H79" sqref="H79"/>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7" width="7.1640625" customWidth="1"/>
    <col min="8" max="27" width="7.6640625" customWidth="1"/>
  </cols>
  <sheetData>
    <row r="1" spans="1:27" x14ac:dyDescent="0.15">
      <c r="A1" s="80" t="s">
        <v>10</v>
      </c>
      <c r="B1" s="81"/>
      <c r="C1" s="81"/>
      <c r="D1" s="81"/>
      <c r="E1" s="81"/>
      <c r="F1" s="81"/>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75" t="s">
        <v>11</v>
      </c>
      <c r="I2" s="73"/>
      <c r="J2" s="73"/>
      <c r="K2" s="73"/>
      <c r="L2" s="73"/>
      <c r="M2" s="73"/>
      <c r="N2" s="73"/>
      <c r="O2" s="73"/>
      <c r="P2" s="1"/>
      <c r="Q2" s="75" t="s">
        <v>16</v>
      </c>
      <c r="R2" s="73"/>
      <c r="S2" s="73"/>
      <c r="T2" s="73"/>
      <c r="U2" s="73"/>
      <c r="V2" s="73"/>
      <c r="W2" s="73"/>
      <c r="X2" s="73"/>
      <c r="Y2" s="1"/>
      <c r="Z2" s="1"/>
      <c r="AA2" s="1"/>
    </row>
    <row r="3" spans="1:27" x14ac:dyDescent="0.15">
      <c r="A3" s="3"/>
      <c r="B3" s="78" t="s">
        <v>36</v>
      </c>
      <c r="C3" s="79"/>
      <c r="D3" s="79"/>
      <c r="E3" s="79"/>
      <c r="F3" s="77"/>
      <c r="G3" s="1"/>
      <c r="H3" s="66" t="s">
        <v>11</v>
      </c>
      <c r="I3" s="67"/>
      <c r="J3" s="67"/>
      <c r="K3" s="67"/>
      <c r="L3" s="67"/>
      <c r="M3" s="67"/>
      <c r="N3" s="67"/>
      <c r="O3" s="68"/>
      <c r="P3" s="1"/>
      <c r="Q3" s="66" t="s">
        <v>16</v>
      </c>
      <c r="R3" s="67"/>
      <c r="S3" s="67"/>
      <c r="T3" s="67"/>
      <c r="U3" s="67"/>
      <c r="V3" s="67"/>
      <c r="W3" s="67"/>
      <c r="X3" s="68"/>
      <c r="Y3" s="1"/>
      <c r="Z3" s="1"/>
      <c r="AA3" s="1"/>
    </row>
    <row r="4" spans="1:27" x14ac:dyDescent="0.15">
      <c r="A4" s="3"/>
      <c r="B4" s="6"/>
      <c r="C4" s="6"/>
      <c r="D4" s="6"/>
      <c r="E4" s="7"/>
      <c r="F4" s="1"/>
      <c r="G4" s="1"/>
      <c r="H4" s="69"/>
      <c r="I4" s="70"/>
      <c r="J4" s="70"/>
      <c r="K4" s="70"/>
      <c r="L4" s="70"/>
      <c r="M4" s="70"/>
      <c r="N4" s="70"/>
      <c r="O4" s="71"/>
      <c r="P4" s="1"/>
      <c r="Q4" s="69"/>
      <c r="R4" s="70"/>
      <c r="S4" s="70"/>
      <c r="T4" s="70"/>
      <c r="U4" s="70"/>
      <c r="V4" s="70"/>
      <c r="W4" s="70"/>
      <c r="X4" s="71"/>
      <c r="Y4" s="1"/>
      <c r="Z4" s="1"/>
      <c r="AA4" s="1"/>
    </row>
    <row r="5" spans="1:27" ht="16" x14ac:dyDescent="0.2">
      <c r="A5" s="3"/>
      <c r="B5" s="6"/>
      <c r="C5" s="78" t="s">
        <v>50</v>
      </c>
      <c r="D5" s="79"/>
      <c r="E5" s="91" t="s">
        <v>13</v>
      </c>
      <c r="F5" s="77"/>
      <c r="G5" s="1"/>
      <c r="H5" s="69"/>
      <c r="I5" s="70"/>
      <c r="J5" s="70"/>
      <c r="K5" s="70"/>
      <c r="L5" s="70"/>
      <c r="M5" s="70"/>
      <c r="N5" s="70"/>
      <c r="O5" s="71"/>
      <c r="P5" s="1"/>
      <c r="Q5" s="69"/>
      <c r="R5" s="70"/>
      <c r="S5" s="70"/>
      <c r="T5" s="70"/>
      <c r="U5" s="70"/>
      <c r="V5" s="70"/>
      <c r="W5" s="70"/>
      <c r="X5" s="71"/>
      <c r="Y5" s="1"/>
      <c r="Z5" s="1"/>
      <c r="AA5" s="1"/>
    </row>
    <row r="6" spans="1:27" x14ac:dyDescent="0.15">
      <c r="A6" s="3"/>
      <c r="B6" s="6"/>
      <c r="C6" s="78" t="s">
        <v>17</v>
      </c>
      <c r="D6" s="79"/>
      <c r="E6" s="76" t="str">
        <f>VLOOKUP(E5,参照シート!A10:B15,2,FALSE)</f>
        <v>超上級者の遊び場。★６まで育ち、なおかつ下手なガチャキャラ、フェス当たりよりも強いユニットが手に入る。フェス限ユニットの使いみちその１。</v>
      </c>
      <c r="F6" s="77"/>
      <c r="G6" s="1"/>
      <c r="H6" s="69"/>
      <c r="I6" s="70"/>
      <c r="J6" s="70"/>
      <c r="K6" s="70"/>
      <c r="L6" s="70"/>
      <c r="M6" s="70"/>
      <c r="N6" s="70"/>
      <c r="O6" s="71"/>
      <c r="P6" s="1"/>
      <c r="Q6" s="69"/>
      <c r="R6" s="70"/>
      <c r="S6" s="70"/>
      <c r="T6" s="70"/>
      <c r="U6" s="70"/>
      <c r="V6" s="70"/>
      <c r="W6" s="70"/>
      <c r="X6" s="71"/>
      <c r="Y6" s="1"/>
      <c r="Z6" s="1"/>
      <c r="AA6" s="1"/>
    </row>
    <row r="7" spans="1:27" x14ac:dyDescent="0.15">
      <c r="A7" s="3"/>
      <c r="B7" s="6"/>
      <c r="C7" s="78" t="s">
        <v>54</v>
      </c>
      <c r="D7" s="79"/>
      <c r="E7" s="76" t="str">
        <f>VLOOKUP(E5,参照シート!A18:B23,2,FALSE)</f>
        <v>フェス限がないと勝てない難易度で良かです</v>
      </c>
      <c r="F7" s="77"/>
      <c r="G7" s="1"/>
      <c r="H7" s="69"/>
      <c r="I7" s="70"/>
      <c r="J7" s="70"/>
      <c r="K7" s="70"/>
      <c r="L7" s="70"/>
      <c r="M7" s="70"/>
      <c r="N7" s="70"/>
      <c r="O7" s="71"/>
      <c r="P7" s="1"/>
      <c r="Q7" s="69"/>
      <c r="R7" s="70"/>
      <c r="S7" s="70"/>
      <c r="T7" s="70"/>
      <c r="U7" s="70"/>
      <c r="V7" s="70"/>
      <c r="W7" s="70"/>
      <c r="X7" s="71"/>
      <c r="Y7" s="1"/>
      <c r="Z7" s="1"/>
      <c r="AA7" s="1"/>
    </row>
    <row r="8" spans="1:27" x14ac:dyDescent="0.15">
      <c r="A8" s="3"/>
      <c r="B8" s="6"/>
      <c r="C8" s="6"/>
      <c r="D8" s="6"/>
      <c r="E8" s="7"/>
      <c r="F8" s="1"/>
      <c r="G8" s="1"/>
      <c r="H8" s="69"/>
      <c r="I8" s="70"/>
      <c r="J8" s="70"/>
      <c r="K8" s="70"/>
      <c r="L8" s="70"/>
      <c r="M8" s="70"/>
      <c r="N8" s="70"/>
      <c r="O8" s="71"/>
      <c r="P8" s="1"/>
      <c r="Q8" s="69"/>
      <c r="R8" s="70"/>
      <c r="S8" s="70"/>
      <c r="T8" s="70"/>
      <c r="U8" s="70"/>
      <c r="V8" s="70"/>
      <c r="W8" s="70"/>
      <c r="X8" s="71"/>
      <c r="Y8" s="1"/>
      <c r="Z8" s="1"/>
      <c r="AA8" s="1"/>
    </row>
    <row r="9" spans="1:27" x14ac:dyDescent="0.15">
      <c r="A9" s="3"/>
      <c r="B9" s="6"/>
      <c r="C9" s="6"/>
      <c r="D9" s="6"/>
      <c r="E9" s="7"/>
      <c r="F9" s="1"/>
      <c r="G9" s="1"/>
      <c r="H9" s="69"/>
      <c r="I9" s="70"/>
      <c r="J9" s="70"/>
      <c r="K9" s="70"/>
      <c r="L9" s="70"/>
      <c r="M9" s="70"/>
      <c r="N9" s="70"/>
      <c r="O9" s="71"/>
      <c r="P9" s="1"/>
      <c r="Q9" s="69"/>
      <c r="R9" s="70"/>
      <c r="S9" s="70"/>
      <c r="T9" s="70"/>
      <c r="U9" s="70"/>
      <c r="V9" s="70"/>
      <c r="W9" s="70"/>
      <c r="X9" s="71"/>
      <c r="Y9" s="1"/>
      <c r="Z9" s="1"/>
      <c r="AA9" s="1"/>
    </row>
    <row r="10" spans="1:27" x14ac:dyDescent="0.15">
      <c r="A10" s="3"/>
      <c r="B10" s="78" t="s">
        <v>94</v>
      </c>
      <c r="C10" s="79"/>
      <c r="D10" s="79"/>
      <c r="E10" s="79"/>
      <c r="F10" s="77"/>
      <c r="G10" s="1"/>
      <c r="H10" s="69"/>
      <c r="I10" s="70"/>
      <c r="J10" s="70"/>
      <c r="K10" s="70"/>
      <c r="L10" s="70"/>
      <c r="M10" s="70"/>
      <c r="N10" s="70"/>
      <c r="O10" s="71"/>
      <c r="P10" s="1"/>
      <c r="Q10" s="69"/>
      <c r="R10" s="70"/>
      <c r="S10" s="70"/>
      <c r="T10" s="70"/>
      <c r="U10" s="70"/>
      <c r="V10" s="70"/>
      <c r="W10" s="70"/>
      <c r="X10" s="71"/>
      <c r="Y10" s="1"/>
      <c r="Z10" s="1"/>
      <c r="AA10" s="1"/>
    </row>
    <row r="11" spans="1:27" x14ac:dyDescent="0.15">
      <c r="A11" s="3"/>
      <c r="B11" s="6"/>
      <c r="C11" s="6"/>
      <c r="D11" s="6"/>
      <c r="E11" s="7"/>
      <c r="F11" s="1"/>
      <c r="G11" s="8"/>
      <c r="H11" s="69"/>
      <c r="I11" s="70"/>
      <c r="J11" s="70"/>
      <c r="K11" s="70"/>
      <c r="L11" s="70"/>
      <c r="M11" s="70"/>
      <c r="N11" s="70"/>
      <c r="O11" s="71"/>
      <c r="P11" s="1"/>
      <c r="Q11" s="69"/>
      <c r="R11" s="70"/>
      <c r="S11" s="70"/>
      <c r="T11" s="70"/>
      <c r="U11" s="70"/>
      <c r="V11" s="70"/>
      <c r="W11" s="70"/>
      <c r="X11" s="71"/>
      <c r="Y11" s="1"/>
      <c r="Z11" s="1"/>
      <c r="AA11" s="1"/>
    </row>
    <row r="12" spans="1:27" x14ac:dyDescent="0.15">
      <c r="A12" s="3"/>
      <c r="B12" s="6"/>
      <c r="C12" s="83" t="s">
        <v>29</v>
      </c>
      <c r="D12" s="79"/>
      <c r="E12" s="87" t="s">
        <v>95</v>
      </c>
      <c r="F12" s="77"/>
      <c r="G12" s="1"/>
      <c r="H12" s="69"/>
      <c r="I12" s="70"/>
      <c r="J12" s="70"/>
      <c r="K12" s="70"/>
      <c r="L12" s="70"/>
      <c r="M12" s="70"/>
      <c r="N12" s="70"/>
      <c r="O12" s="71"/>
      <c r="P12" s="1"/>
      <c r="Q12" s="69"/>
      <c r="R12" s="70"/>
      <c r="S12" s="70"/>
      <c r="T12" s="70"/>
      <c r="U12" s="70"/>
      <c r="V12" s="70"/>
      <c r="W12" s="70"/>
      <c r="X12" s="71"/>
      <c r="Y12" s="1"/>
      <c r="Z12" s="1"/>
      <c r="AA12" s="1"/>
    </row>
    <row r="13" spans="1:27" x14ac:dyDescent="0.15">
      <c r="A13" s="3"/>
      <c r="B13" s="6"/>
      <c r="C13" s="82" t="s">
        <v>96</v>
      </c>
      <c r="D13" s="9" t="s">
        <v>47</v>
      </c>
      <c r="E13" s="76" t="str">
        <f>VLOOKUP($E$5,参照シート!$A$10:$N$15,8,FALSE)</f>
        <v>◯</v>
      </c>
      <c r="F13" s="77"/>
      <c r="G13" s="2"/>
      <c r="H13" s="69"/>
      <c r="I13" s="70"/>
      <c r="J13" s="70"/>
      <c r="K13" s="70"/>
      <c r="L13" s="70"/>
      <c r="M13" s="70"/>
      <c r="N13" s="70"/>
      <c r="O13" s="71"/>
      <c r="P13" s="1"/>
      <c r="Q13" s="69"/>
      <c r="R13" s="70"/>
      <c r="S13" s="70"/>
      <c r="T13" s="70"/>
      <c r="U13" s="70"/>
      <c r="V13" s="70"/>
      <c r="W13" s="70"/>
      <c r="X13" s="71"/>
      <c r="Y13" s="1"/>
      <c r="Z13" s="1"/>
      <c r="AA13" s="1"/>
    </row>
    <row r="14" spans="1:27" x14ac:dyDescent="0.15">
      <c r="A14" s="3"/>
      <c r="B14" s="6"/>
      <c r="C14" s="69"/>
      <c r="D14" s="9" t="s">
        <v>49</v>
      </c>
      <c r="E14" s="76" t="str">
        <f>VLOOKUP($E$5,参照シート!$A$10:$N$15,9,FALSE)</f>
        <v>ー</v>
      </c>
      <c r="F14" s="77"/>
      <c r="G14" s="2"/>
      <c r="H14" s="69"/>
      <c r="I14" s="70"/>
      <c r="J14" s="70"/>
      <c r="K14" s="70"/>
      <c r="L14" s="70"/>
      <c r="M14" s="70"/>
      <c r="N14" s="70"/>
      <c r="O14" s="71"/>
      <c r="P14" s="1"/>
      <c r="Q14" s="69"/>
      <c r="R14" s="70"/>
      <c r="S14" s="70"/>
      <c r="T14" s="70"/>
      <c r="U14" s="70"/>
      <c r="V14" s="70"/>
      <c r="W14" s="70"/>
      <c r="X14" s="71"/>
      <c r="Y14" s="1"/>
      <c r="Z14" s="1"/>
      <c r="AA14" s="1"/>
    </row>
    <row r="15" spans="1:27" x14ac:dyDescent="0.15">
      <c r="A15" s="3"/>
      <c r="B15" s="6"/>
      <c r="C15" s="69"/>
      <c r="D15" s="9" t="s">
        <v>97</v>
      </c>
      <c r="E15" s="76" t="str">
        <f>VLOOKUP($E$5,参照シート!$A$10:$N$15,10,FALSE)</f>
        <v>ー</v>
      </c>
      <c r="F15" s="77"/>
      <c r="G15" s="2"/>
      <c r="H15" s="69"/>
      <c r="I15" s="70"/>
      <c r="J15" s="70"/>
      <c r="K15" s="70"/>
      <c r="L15" s="70"/>
      <c r="M15" s="70"/>
      <c r="N15" s="70"/>
      <c r="O15" s="71"/>
      <c r="P15" s="1"/>
      <c r="Q15" s="69"/>
      <c r="R15" s="70"/>
      <c r="S15" s="70"/>
      <c r="T15" s="70"/>
      <c r="U15" s="70"/>
      <c r="V15" s="70"/>
      <c r="W15" s="70"/>
      <c r="X15" s="71"/>
      <c r="Y15" s="1"/>
      <c r="Z15" s="1"/>
      <c r="AA15" s="1"/>
    </row>
    <row r="16" spans="1:27" x14ac:dyDescent="0.15">
      <c r="A16" s="3"/>
      <c r="B16" s="6"/>
      <c r="C16" s="69"/>
      <c r="D16" s="9" t="s">
        <v>2</v>
      </c>
      <c r="E16" s="76" t="str">
        <f>VLOOKUP($E$5,参照シート!$A$10:$N$15,11,FALSE)</f>
        <v>ー</v>
      </c>
      <c r="F16" s="77"/>
      <c r="G16" s="2"/>
      <c r="H16" s="69"/>
      <c r="I16" s="70"/>
      <c r="J16" s="70"/>
      <c r="K16" s="70"/>
      <c r="L16" s="70"/>
      <c r="M16" s="70"/>
      <c r="N16" s="70"/>
      <c r="O16" s="71"/>
      <c r="P16" s="1"/>
      <c r="Q16" s="69"/>
      <c r="R16" s="70"/>
      <c r="S16" s="70"/>
      <c r="T16" s="70"/>
      <c r="U16" s="70"/>
      <c r="V16" s="70"/>
      <c r="W16" s="70"/>
      <c r="X16" s="71"/>
      <c r="Y16" s="1"/>
      <c r="Z16" s="1"/>
      <c r="AA16" s="1"/>
    </row>
    <row r="17" spans="1:27" x14ac:dyDescent="0.15">
      <c r="A17" s="3"/>
      <c r="B17" s="6"/>
      <c r="C17" s="69"/>
      <c r="D17" s="9" t="s">
        <v>1</v>
      </c>
      <c r="E17" s="76" t="str">
        <f>VLOOKUP($E$5,参照シート!$A$10:$N$15,12,FALSE)</f>
        <v>ー</v>
      </c>
      <c r="F17" s="77"/>
      <c r="G17" s="2"/>
      <c r="H17" s="69"/>
      <c r="I17" s="70"/>
      <c r="J17" s="70"/>
      <c r="K17" s="70"/>
      <c r="L17" s="70"/>
      <c r="M17" s="70"/>
      <c r="N17" s="70"/>
      <c r="O17" s="71"/>
      <c r="P17" s="1"/>
      <c r="Q17" s="69"/>
      <c r="R17" s="70"/>
      <c r="S17" s="70"/>
      <c r="T17" s="70"/>
      <c r="U17" s="70"/>
      <c r="V17" s="70"/>
      <c r="W17" s="70"/>
      <c r="X17" s="71"/>
      <c r="Y17" s="1"/>
      <c r="Z17" s="1"/>
      <c r="AA17" s="1"/>
    </row>
    <row r="18" spans="1:27" x14ac:dyDescent="0.15">
      <c r="A18" s="3"/>
      <c r="B18" s="6"/>
      <c r="C18" s="69"/>
      <c r="D18" s="9" t="s">
        <v>98</v>
      </c>
      <c r="E18" s="76" t="str">
        <f>VLOOKUP($E$5,参照シート!$A$10:$N$15,13,FALSE)</f>
        <v>ー</v>
      </c>
      <c r="F18" s="77"/>
      <c r="G18" s="2"/>
      <c r="H18" s="72"/>
      <c r="I18" s="73"/>
      <c r="J18" s="73"/>
      <c r="K18" s="73"/>
      <c r="L18" s="73"/>
      <c r="M18" s="73"/>
      <c r="N18" s="73"/>
      <c r="O18" s="74"/>
      <c r="P18" s="1"/>
      <c r="Q18" s="72"/>
      <c r="R18" s="73"/>
      <c r="S18" s="73"/>
      <c r="T18" s="73"/>
      <c r="U18" s="73"/>
      <c r="V18" s="73"/>
      <c r="W18" s="73"/>
      <c r="X18" s="74"/>
      <c r="Y18" s="1"/>
      <c r="Z18" s="1"/>
      <c r="AA18" s="1"/>
    </row>
    <row r="19" spans="1:27" x14ac:dyDescent="0.15">
      <c r="A19" s="3"/>
      <c r="B19" s="6"/>
      <c r="C19" s="69"/>
      <c r="D19" s="9" t="s">
        <v>99</v>
      </c>
      <c r="E19" s="76" t="str">
        <f>VLOOKUP($E$5,参照シート!$A$10:$N$15,14,FALSE)</f>
        <v>ー</v>
      </c>
      <c r="F19" s="77"/>
      <c r="G19" s="2"/>
      <c r="H19" s="2"/>
      <c r="I19" s="2"/>
      <c r="J19" s="2"/>
      <c r="K19" s="2"/>
      <c r="L19" s="2"/>
      <c r="M19" s="2"/>
      <c r="N19" s="2"/>
      <c r="O19" s="2"/>
      <c r="P19" s="2"/>
      <c r="Q19" s="2"/>
      <c r="R19" s="2"/>
      <c r="S19" s="2"/>
      <c r="T19" s="2"/>
      <c r="U19" s="2"/>
      <c r="V19" s="2"/>
      <c r="W19" s="2"/>
      <c r="X19" s="2"/>
      <c r="Y19" s="2"/>
      <c r="Z19" s="1"/>
      <c r="AA19" s="1"/>
    </row>
    <row r="20" spans="1:27" x14ac:dyDescent="0.15">
      <c r="A20" s="3"/>
      <c r="B20" s="6"/>
      <c r="C20" s="69"/>
      <c r="D20" s="10" t="s">
        <v>100</v>
      </c>
      <c r="E20" s="90" t="s">
        <v>101</v>
      </c>
      <c r="F20" s="77"/>
      <c r="G20" s="1"/>
      <c r="H20" s="1"/>
      <c r="I20" s="1"/>
      <c r="J20" s="1"/>
      <c r="K20" s="1"/>
      <c r="L20" s="1"/>
      <c r="M20" s="1"/>
      <c r="N20" s="1"/>
      <c r="O20" s="1"/>
      <c r="P20" s="1"/>
      <c r="Q20" s="1"/>
      <c r="R20" s="1"/>
      <c r="S20" s="1"/>
      <c r="T20" s="1"/>
      <c r="U20" s="1"/>
      <c r="V20" s="1"/>
      <c r="W20" s="1"/>
      <c r="X20" s="1"/>
      <c r="Y20" s="1"/>
      <c r="Z20" s="1"/>
      <c r="AA20" s="1"/>
    </row>
    <row r="21" spans="1:27" x14ac:dyDescent="0.15">
      <c r="A21" s="3"/>
      <c r="B21" s="6"/>
      <c r="C21" s="84" t="s">
        <v>102</v>
      </c>
      <c r="D21" s="11" t="s">
        <v>4</v>
      </c>
      <c r="E21" s="90" t="s">
        <v>103</v>
      </c>
      <c r="F21" s="77"/>
      <c r="G21" s="1"/>
      <c r="H21" s="75" t="s">
        <v>104</v>
      </c>
      <c r="I21" s="73"/>
      <c r="J21" s="73"/>
      <c r="K21" s="73"/>
      <c r="L21" s="73"/>
      <c r="M21" s="73"/>
      <c r="N21" s="73"/>
      <c r="O21" s="73"/>
      <c r="P21" s="1"/>
      <c r="Q21" s="75" t="s">
        <v>105</v>
      </c>
      <c r="R21" s="73"/>
      <c r="S21" s="73"/>
      <c r="T21" s="73"/>
      <c r="U21" s="73"/>
      <c r="V21" s="73"/>
      <c r="W21" s="73"/>
      <c r="X21" s="73"/>
      <c r="Y21" s="1"/>
      <c r="Z21" s="1"/>
      <c r="AA21" s="1"/>
    </row>
    <row r="22" spans="1:27" x14ac:dyDescent="0.15">
      <c r="A22" s="3"/>
      <c r="B22" s="6"/>
      <c r="C22" s="85"/>
      <c r="D22" s="11" t="s">
        <v>5</v>
      </c>
      <c r="E22" s="90" t="s">
        <v>106</v>
      </c>
      <c r="F22" s="77"/>
      <c r="G22" s="3"/>
      <c r="H22" s="66" t="s">
        <v>104</v>
      </c>
      <c r="I22" s="67"/>
      <c r="J22" s="67"/>
      <c r="K22" s="67"/>
      <c r="L22" s="67"/>
      <c r="M22" s="67"/>
      <c r="N22" s="67"/>
      <c r="O22" s="68"/>
      <c r="P22" s="3"/>
      <c r="Q22" s="66"/>
      <c r="R22" s="67"/>
      <c r="S22" s="67"/>
      <c r="T22" s="67"/>
      <c r="U22" s="67"/>
      <c r="V22" s="67"/>
      <c r="W22" s="67"/>
      <c r="X22" s="68"/>
      <c r="Y22" s="3"/>
      <c r="Z22" s="3"/>
      <c r="AA22" s="3"/>
    </row>
    <row r="23" spans="1:27" x14ac:dyDescent="0.15">
      <c r="A23" s="3"/>
      <c r="B23" s="6"/>
      <c r="C23" s="85"/>
      <c r="D23" s="11" t="s">
        <v>107</v>
      </c>
      <c r="E23" s="90" t="s">
        <v>70</v>
      </c>
      <c r="F23" s="77"/>
      <c r="G23" s="1"/>
      <c r="H23" s="69"/>
      <c r="I23" s="70"/>
      <c r="J23" s="70"/>
      <c r="K23" s="70"/>
      <c r="L23" s="70"/>
      <c r="M23" s="70"/>
      <c r="N23" s="70"/>
      <c r="O23" s="71"/>
      <c r="P23" s="1"/>
      <c r="Q23" s="69"/>
      <c r="R23" s="70"/>
      <c r="S23" s="70"/>
      <c r="T23" s="70"/>
      <c r="U23" s="70"/>
      <c r="V23" s="70"/>
      <c r="W23" s="70"/>
      <c r="X23" s="71"/>
      <c r="Y23" s="1"/>
      <c r="Z23" s="1"/>
      <c r="AA23" s="1"/>
    </row>
    <row r="24" spans="1:27" x14ac:dyDescent="0.15">
      <c r="A24" s="3"/>
      <c r="B24" s="6"/>
      <c r="C24" s="85"/>
      <c r="D24" s="11" t="s">
        <v>108</v>
      </c>
      <c r="E24" s="90" t="s">
        <v>86</v>
      </c>
      <c r="F24" s="77"/>
      <c r="G24" s="1"/>
      <c r="H24" s="69"/>
      <c r="I24" s="70"/>
      <c r="J24" s="70"/>
      <c r="K24" s="70"/>
      <c r="L24" s="70"/>
      <c r="M24" s="70"/>
      <c r="N24" s="70"/>
      <c r="O24" s="71"/>
      <c r="P24" s="1"/>
      <c r="Q24" s="69"/>
      <c r="R24" s="70"/>
      <c r="S24" s="70"/>
      <c r="T24" s="70"/>
      <c r="U24" s="70"/>
      <c r="V24" s="70"/>
      <c r="W24" s="70"/>
      <c r="X24" s="71"/>
      <c r="Y24" s="1"/>
      <c r="Z24" s="1"/>
      <c r="AA24" s="1"/>
    </row>
    <row r="25" spans="1:27" x14ac:dyDescent="0.15">
      <c r="A25" s="3"/>
      <c r="B25" s="6"/>
      <c r="C25" s="85"/>
      <c r="D25" s="11" t="s">
        <v>109</v>
      </c>
      <c r="E25" s="90" t="s">
        <v>88</v>
      </c>
      <c r="F25" s="77"/>
      <c r="G25" s="1"/>
      <c r="H25" s="69"/>
      <c r="I25" s="70"/>
      <c r="J25" s="70"/>
      <c r="K25" s="70"/>
      <c r="L25" s="70"/>
      <c r="M25" s="70"/>
      <c r="N25" s="70"/>
      <c r="O25" s="71"/>
      <c r="P25" s="1"/>
      <c r="Q25" s="69"/>
      <c r="R25" s="70"/>
      <c r="S25" s="70"/>
      <c r="T25" s="70"/>
      <c r="U25" s="70"/>
      <c r="V25" s="70"/>
      <c r="W25" s="70"/>
      <c r="X25" s="71"/>
      <c r="Y25" s="1"/>
      <c r="Z25" s="1"/>
      <c r="AA25" s="1"/>
    </row>
    <row r="26" spans="1:27" x14ac:dyDescent="0.15">
      <c r="A26" s="3"/>
      <c r="B26" s="6"/>
      <c r="C26" s="86"/>
      <c r="D26" s="11" t="s">
        <v>110</v>
      </c>
      <c r="E26" s="90" t="s">
        <v>75</v>
      </c>
      <c r="F26" s="77"/>
      <c r="G26" s="1"/>
      <c r="H26" s="69"/>
      <c r="I26" s="70"/>
      <c r="J26" s="70"/>
      <c r="K26" s="70"/>
      <c r="L26" s="70"/>
      <c r="M26" s="70"/>
      <c r="N26" s="70"/>
      <c r="O26" s="71"/>
      <c r="P26" s="1"/>
      <c r="Q26" s="69"/>
      <c r="R26" s="70"/>
      <c r="S26" s="70"/>
      <c r="T26" s="70"/>
      <c r="U26" s="70"/>
      <c r="V26" s="70"/>
      <c r="W26" s="70"/>
      <c r="X26" s="71"/>
      <c r="Y26" s="1"/>
      <c r="Z26" s="1"/>
      <c r="AA26" s="1"/>
    </row>
    <row r="27" spans="1:27" x14ac:dyDescent="0.15">
      <c r="A27" s="3"/>
      <c r="B27" s="6"/>
      <c r="C27" s="88" t="s">
        <v>111</v>
      </c>
      <c r="D27" s="11" t="s">
        <v>4</v>
      </c>
      <c r="E27" s="90" t="s">
        <v>112</v>
      </c>
      <c r="F27" s="79"/>
      <c r="G27" s="1"/>
      <c r="H27" s="69"/>
      <c r="I27" s="70"/>
      <c r="J27" s="70"/>
      <c r="K27" s="70"/>
      <c r="L27" s="70"/>
      <c r="M27" s="70"/>
      <c r="N27" s="70"/>
      <c r="O27" s="71"/>
      <c r="P27" s="1"/>
      <c r="Q27" s="69"/>
      <c r="R27" s="70"/>
      <c r="S27" s="70"/>
      <c r="T27" s="70"/>
      <c r="U27" s="70"/>
      <c r="V27" s="70"/>
      <c r="W27" s="70"/>
      <c r="X27" s="71"/>
      <c r="Y27" s="1"/>
      <c r="Z27" s="1"/>
      <c r="AA27" s="1"/>
    </row>
    <row r="28" spans="1:27" x14ac:dyDescent="0.15">
      <c r="A28" s="3"/>
      <c r="B28" s="6"/>
      <c r="C28" s="85"/>
      <c r="D28" s="11" t="s">
        <v>5</v>
      </c>
      <c r="E28" s="90" t="s">
        <v>113</v>
      </c>
      <c r="F28" s="79"/>
      <c r="G28" s="3"/>
      <c r="H28" s="69"/>
      <c r="I28" s="70"/>
      <c r="J28" s="70"/>
      <c r="K28" s="70"/>
      <c r="L28" s="70"/>
      <c r="M28" s="70"/>
      <c r="N28" s="70"/>
      <c r="O28" s="71"/>
      <c r="P28" s="3"/>
      <c r="Q28" s="69"/>
      <c r="R28" s="70"/>
      <c r="S28" s="70"/>
      <c r="T28" s="70"/>
      <c r="U28" s="70"/>
      <c r="V28" s="70"/>
      <c r="W28" s="70"/>
      <c r="X28" s="71"/>
      <c r="Y28" s="3"/>
      <c r="Z28" s="3"/>
      <c r="AA28" s="3"/>
    </row>
    <row r="29" spans="1:27" x14ac:dyDescent="0.15">
      <c r="A29" s="3"/>
      <c r="B29" s="6"/>
      <c r="C29" s="6"/>
      <c r="D29" s="6"/>
      <c r="E29" s="7"/>
      <c r="F29" s="1"/>
      <c r="G29" s="1"/>
      <c r="H29" s="69"/>
      <c r="I29" s="70"/>
      <c r="J29" s="70"/>
      <c r="K29" s="70"/>
      <c r="L29" s="70"/>
      <c r="M29" s="70"/>
      <c r="N29" s="70"/>
      <c r="O29" s="71"/>
      <c r="P29" s="1"/>
      <c r="Q29" s="69"/>
      <c r="R29" s="70"/>
      <c r="S29" s="70"/>
      <c r="T29" s="70"/>
      <c r="U29" s="70"/>
      <c r="V29" s="70"/>
      <c r="W29" s="70"/>
      <c r="X29" s="71"/>
      <c r="Y29" s="1"/>
      <c r="Z29" s="1"/>
      <c r="AA29" s="1"/>
    </row>
    <row r="30" spans="1:27" x14ac:dyDescent="0.15">
      <c r="A30" s="3"/>
      <c r="B30" s="6"/>
      <c r="C30" s="92" t="s">
        <v>114</v>
      </c>
      <c r="D30" s="11" t="s">
        <v>115</v>
      </c>
      <c r="E30" s="90"/>
      <c r="F30" s="77"/>
      <c r="G30" s="1"/>
      <c r="H30" s="69"/>
      <c r="I30" s="70"/>
      <c r="J30" s="70"/>
      <c r="K30" s="70"/>
      <c r="L30" s="70"/>
      <c r="M30" s="70"/>
      <c r="N30" s="70"/>
      <c r="O30" s="71"/>
      <c r="P30" s="1"/>
      <c r="Q30" s="69"/>
      <c r="R30" s="70"/>
      <c r="S30" s="70"/>
      <c r="T30" s="70"/>
      <c r="U30" s="70"/>
      <c r="V30" s="70"/>
      <c r="W30" s="70"/>
      <c r="X30" s="71"/>
      <c r="Y30" s="1"/>
      <c r="Z30" s="1"/>
      <c r="AA30" s="1"/>
    </row>
    <row r="31" spans="1:27" x14ac:dyDescent="0.15">
      <c r="A31" s="3"/>
      <c r="B31" s="6"/>
      <c r="C31" s="86"/>
      <c r="D31" s="11" t="s">
        <v>116</v>
      </c>
      <c r="E31" s="90"/>
      <c r="F31" s="77"/>
      <c r="G31" s="3"/>
      <c r="H31" s="69"/>
      <c r="I31" s="70"/>
      <c r="J31" s="70"/>
      <c r="K31" s="70"/>
      <c r="L31" s="70"/>
      <c r="M31" s="70"/>
      <c r="N31" s="70"/>
      <c r="O31" s="71"/>
      <c r="P31" s="3"/>
      <c r="Q31" s="69"/>
      <c r="R31" s="70"/>
      <c r="S31" s="70"/>
      <c r="T31" s="70"/>
      <c r="U31" s="70"/>
      <c r="V31" s="70"/>
      <c r="W31" s="70"/>
      <c r="X31" s="71"/>
      <c r="Y31" s="3"/>
      <c r="Z31" s="3"/>
      <c r="AA31" s="3"/>
    </row>
    <row r="32" spans="1:27" x14ac:dyDescent="0.15">
      <c r="A32" s="3"/>
      <c r="B32" s="6"/>
      <c r="C32" s="93" t="s">
        <v>117</v>
      </c>
      <c r="D32" s="11" t="s">
        <v>118</v>
      </c>
      <c r="E32" s="90"/>
      <c r="F32" s="77"/>
      <c r="G32" s="1"/>
      <c r="H32" s="69"/>
      <c r="I32" s="70"/>
      <c r="J32" s="70"/>
      <c r="K32" s="70"/>
      <c r="L32" s="70"/>
      <c r="M32" s="70"/>
      <c r="N32" s="70"/>
      <c r="O32" s="71"/>
      <c r="P32" s="1"/>
      <c r="Q32" s="69"/>
      <c r="R32" s="70"/>
      <c r="S32" s="70"/>
      <c r="T32" s="70"/>
      <c r="U32" s="70"/>
      <c r="V32" s="70"/>
      <c r="W32" s="70"/>
      <c r="X32" s="71"/>
      <c r="Y32" s="1"/>
      <c r="Z32" s="1"/>
      <c r="AA32" s="1"/>
    </row>
    <row r="33" spans="1:27" x14ac:dyDescent="0.15">
      <c r="A33" s="3"/>
      <c r="B33" s="6"/>
      <c r="C33" s="72"/>
      <c r="D33" s="11" t="s">
        <v>119</v>
      </c>
      <c r="E33" s="90"/>
      <c r="F33" s="77"/>
      <c r="G33" s="1"/>
      <c r="H33" s="69"/>
      <c r="I33" s="70"/>
      <c r="J33" s="70"/>
      <c r="K33" s="70"/>
      <c r="L33" s="70"/>
      <c r="M33" s="70"/>
      <c r="N33" s="70"/>
      <c r="O33" s="71"/>
      <c r="P33" s="1"/>
      <c r="Q33" s="69"/>
      <c r="R33" s="70"/>
      <c r="S33" s="70"/>
      <c r="T33" s="70"/>
      <c r="U33" s="70"/>
      <c r="V33" s="70"/>
      <c r="W33" s="70"/>
      <c r="X33" s="71"/>
      <c r="Y33" s="1"/>
      <c r="Z33" s="1"/>
      <c r="AA33" s="1"/>
    </row>
    <row r="34" spans="1:27" x14ac:dyDescent="0.15">
      <c r="A34" s="3"/>
      <c r="B34" s="6"/>
      <c r="C34" s="89" t="s">
        <v>120</v>
      </c>
      <c r="D34" s="11" t="s">
        <v>118</v>
      </c>
      <c r="E34" s="90"/>
      <c r="F34" s="77"/>
      <c r="G34" s="1"/>
      <c r="H34" s="69"/>
      <c r="I34" s="70"/>
      <c r="J34" s="70"/>
      <c r="K34" s="70"/>
      <c r="L34" s="70"/>
      <c r="M34" s="70"/>
      <c r="N34" s="70"/>
      <c r="O34" s="71"/>
      <c r="P34" s="1"/>
      <c r="Q34" s="69"/>
      <c r="R34" s="70"/>
      <c r="S34" s="70"/>
      <c r="T34" s="70"/>
      <c r="U34" s="70"/>
      <c r="V34" s="70"/>
      <c r="W34" s="70"/>
      <c r="X34" s="71"/>
      <c r="Y34" s="1"/>
      <c r="Z34" s="1"/>
      <c r="AA34" s="1"/>
    </row>
    <row r="35" spans="1:27" ht="17.25" customHeight="1" x14ac:dyDescent="0.15">
      <c r="A35" s="3"/>
      <c r="B35" s="6"/>
      <c r="C35" s="72"/>
      <c r="D35" s="11" t="s">
        <v>119</v>
      </c>
      <c r="E35" s="90"/>
      <c r="F35" s="77"/>
      <c r="G35" s="1"/>
      <c r="H35" s="69"/>
      <c r="I35" s="70"/>
      <c r="J35" s="70"/>
      <c r="K35" s="70"/>
      <c r="L35" s="70"/>
      <c r="M35" s="70"/>
      <c r="N35" s="70"/>
      <c r="O35" s="71"/>
      <c r="P35" s="1"/>
      <c r="Q35" s="69"/>
      <c r="R35" s="70"/>
      <c r="S35" s="70"/>
      <c r="T35" s="70"/>
      <c r="U35" s="70"/>
      <c r="V35" s="70"/>
      <c r="W35" s="70"/>
      <c r="X35" s="71"/>
      <c r="Y35" s="1"/>
      <c r="Z35" s="1"/>
      <c r="AA35" s="1"/>
    </row>
    <row r="36" spans="1:27" x14ac:dyDescent="0.15">
      <c r="A36" s="3"/>
      <c r="B36" s="6"/>
      <c r="C36" s="89" t="s">
        <v>121</v>
      </c>
      <c r="D36" s="11" t="s">
        <v>122</v>
      </c>
      <c r="E36" s="90"/>
      <c r="F36" s="77"/>
      <c r="G36" s="1"/>
      <c r="H36" s="69"/>
      <c r="I36" s="70"/>
      <c r="J36" s="70"/>
      <c r="K36" s="70"/>
      <c r="L36" s="70"/>
      <c r="M36" s="70"/>
      <c r="N36" s="70"/>
      <c r="O36" s="71"/>
      <c r="P36" s="1"/>
      <c r="Q36" s="69"/>
      <c r="R36" s="70"/>
      <c r="S36" s="70"/>
      <c r="T36" s="70"/>
      <c r="U36" s="70"/>
      <c r="V36" s="70"/>
      <c r="W36" s="70"/>
      <c r="X36" s="71"/>
      <c r="Y36" s="1"/>
      <c r="Z36" s="1"/>
      <c r="AA36" s="1"/>
    </row>
    <row r="37" spans="1:27" x14ac:dyDescent="0.15">
      <c r="A37" s="3"/>
      <c r="B37" s="6"/>
      <c r="C37" s="72"/>
      <c r="D37" s="11" t="s">
        <v>123</v>
      </c>
      <c r="E37" s="90"/>
      <c r="F37" s="77"/>
      <c r="G37" s="1"/>
      <c r="H37" s="72"/>
      <c r="I37" s="73"/>
      <c r="J37" s="73"/>
      <c r="K37" s="73"/>
      <c r="L37" s="73"/>
      <c r="M37" s="73"/>
      <c r="N37" s="73"/>
      <c r="O37" s="74"/>
      <c r="P37" s="1"/>
      <c r="Q37" s="72"/>
      <c r="R37" s="73"/>
      <c r="S37" s="73"/>
      <c r="T37" s="73"/>
      <c r="U37" s="73"/>
      <c r="V37" s="73"/>
      <c r="W37" s="73"/>
      <c r="X37" s="74"/>
      <c r="Y37" s="1"/>
      <c r="Z37" s="1"/>
      <c r="AA37" s="1"/>
    </row>
    <row r="38" spans="1:27" x14ac:dyDescent="0.15">
      <c r="A38" s="3"/>
      <c r="B38" s="6"/>
      <c r="C38" s="13" t="s">
        <v>124</v>
      </c>
      <c r="D38" s="11"/>
      <c r="E38" s="90"/>
      <c r="F38" s="77"/>
      <c r="G38" s="1"/>
      <c r="H38" s="14"/>
      <c r="I38" s="14"/>
      <c r="J38" s="14"/>
      <c r="K38" s="14"/>
      <c r="L38" s="14"/>
      <c r="M38" s="14"/>
      <c r="N38" s="14"/>
      <c r="O38" s="14"/>
      <c r="P38" s="3"/>
      <c r="Q38" s="14"/>
      <c r="R38" s="14"/>
      <c r="S38" s="14"/>
      <c r="T38" s="14"/>
      <c r="U38" s="14"/>
      <c r="V38" s="14"/>
      <c r="W38" s="14"/>
      <c r="X38" s="14"/>
      <c r="Y38" s="1"/>
      <c r="Z38" s="1"/>
      <c r="AA38" s="1"/>
    </row>
    <row r="39" spans="1:27" x14ac:dyDescent="0.15">
      <c r="A39" s="3"/>
      <c r="B39" s="6"/>
      <c r="C39" s="78" t="s">
        <v>125</v>
      </c>
      <c r="D39" s="77"/>
      <c r="E39" s="94" t="s">
        <v>67</v>
      </c>
      <c r="F39" s="77"/>
      <c r="G39" s="1"/>
      <c r="H39" s="14"/>
      <c r="I39" s="14"/>
      <c r="J39" s="14"/>
      <c r="K39" s="14"/>
      <c r="L39" s="14"/>
      <c r="M39" s="14"/>
      <c r="N39" s="14"/>
      <c r="O39" s="14"/>
      <c r="P39" s="3"/>
      <c r="Q39" s="14"/>
      <c r="R39" s="14"/>
      <c r="S39" s="14"/>
      <c r="T39" s="14"/>
      <c r="U39" s="14"/>
      <c r="V39" s="14"/>
      <c r="W39" s="14"/>
      <c r="X39" s="14"/>
      <c r="Y39" s="1"/>
      <c r="Z39" s="1"/>
      <c r="AA39" s="1"/>
    </row>
    <row r="40" spans="1:27" x14ac:dyDescent="0.15">
      <c r="A40" s="3"/>
      <c r="B40" s="6"/>
      <c r="C40" s="13" t="s">
        <v>126</v>
      </c>
      <c r="D40" s="11" t="s">
        <v>127</v>
      </c>
      <c r="E40" s="90"/>
      <c r="F40" s="77"/>
      <c r="G40" s="1"/>
      <c r="H40" s="14"/>
      <c r="I40" s="14"/>
      <c r="J40" s="14"/>
      <c r="K40" s="14"/>
      <c r="L40" s="14"/>
      <c r="M40" s="14"/>
      <c r="N40" s="14"/>
      <c r="O40" s="14"/>
      <c r="P40" s="3"/>
      <c r="Q40" s="14"/>
      <c r="R40" s="14"/>
      <c r="S40" s="14"/>
      <c r="T40" s="14"/>
      <c r="U40" s="14"/>
      <c r="V40" s="14"/>
      <c r="W40" s="14"/>
      <c r="X40" s="14"/>
      <c r="Y40" s="1"/>
      <c r="Z40" s="1"/>
      <c r="AA40" s="1"/>
    </row>
    <row r="41" spans="1:27" ht="117.75" customHeight="1" x14ac:dyDescent="0.15">
      <c r="A41" s="3"/>
      <c r="B41" s="6"/>
      <c r="C41" s="15" t="s">
        <v>128</v>
      </c>
      <c r="D41" s="16" t="s">
        <v>129</v>
      </c>
      <c r="E41" s="90" t="s">
        <v>130</v>
      </c>
      <c r="F41" s="77"/>
      <c r="G41" s="3"/>
      <c r="H41" s="14"/>
      <c r="I41" s="14"/>
      <c r="J41" s="14"/>
      <c r="K41" s="14"/>
      <c r="L41" s="14"/>
      <c r="M41" s="14"/>
      <c r="N41" s="14"/>
      <c r="O41" s="14"/>
      <c r="P41" s="3"/>
      <c r="Q41" s="14"/>
      <c r="R41" s="14"/>
      <c r="S41" s="14"/>
      <c r="T41" s="14"/>
      <c r="U41" s="14"/>
      <c r="V41" s="14"/>
      <c r="W41" s="14"/>
      <c r="X41" s="14"/>
      <c r="Y41" s="3"/>
      <c r="Z41" s="3"/>
      <c r="AA41" s="3"/>
    </row>
    <row r="42" spans="1:27" ht="117.75" customHeight="1" x14ac:dyDescent="0.15">
      <c r="A42" s="3"/>
      <c r="B42" s="6"/>
      <c r="C42" s="17" t="s">
        <v>131</v>
      </c>
      <c r="D42" s="16" t="s">
        <v>132</v>
      </c>
      <c r="E42" s="90" t="s">
        <v>133</v>
      </c>
      <c r="F42" s="77"/>
      <c r="G42" s="3"/>
      <c r="H42" s="14"/>
      <c r="I42" s="14"/>
      <c r="J42" s="14"/>
      <c r="K42" s="14"/>
      <c r="L42" s="14"/>
      <c r="M42" s="14"/>
      <c r="N42" s="14"/>
      <c r="O42" s="14"/>
      <c r="P42" s="3"/>
      <c r="Q42" s="14"/>
      <c r="R42" s="14"/>
      <c r="S42" s="14"/>
      <c r="T42" s="14"/>
      <c r="U42" s="14"/>
      <c r="V42" s="14"/>
      <c r="W42" s="14"/>
      <c r="X42" s="14"/>
      <c r="Y42" s="3"/>
      <c r="Z42" s="3"/>
      <c r="AA42" s="3"/>
    </row>
    <row r="43" spans="1:27" ht="186" customHeight="1" x14ac:dyDescent="0.15">
      <c r="A43" s="3"/>
      <c r="B43" s="6"/>
      <c r="C43" s="12"/>
      <c r="D43" s="18" t="s">
        <v>134</v>
      </c>
      <c r="E43" s="94" t="s">
        <v>135</v>
      </c>
      <c r="F43" s="77"/>
      <c r="G43" s="19"/>
      <c r="H43" s="19"/>
      <c r="I43" s="19"/>
      <c r="J43" s="19"/>
      <c r="K43" s="19"/>
      <c r="L43" s="19"/>
      <c r="M43" s="19"/>
      <c r="N43" s="19"/>
      <c r="O43" s="1"/>
      <c r="P43" s="1"/>
      <c r="Q43" s="1"/>
      <c r="R43" s="1"/>
      <c r="S43" s="1"/>
      <c r="T43" s="1"/>
      <c r="U43" s="1"/>
      <c r="V43" s="1"/>
      <c r="W43" s="1"/>
      <c r="X43" s="1"/>
      <c r="Y43" s="1"/>
      <c r="Z43" s="1"/>
      <c r="AA43" s="1"/>
    </row>
    <row r="44" spans="1:27" ht="120" customHeight="1" x14ac:dyDescent="0.15">
      <c r="A44" s="3"/>
      <c r="B44" s="6"/>
      <c r="C44" s="88" t="s">
        <v>136</v>
      </c>
      <c r="D44" s="20" t="s">
        <v>137</v>
      </c>
      <c r="E44" s="90" t="s">
        <v>138</v>
      </c>
      <c r="F44" s="77"/>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6"/>
      <c r="C45" s="85"/>
      <c r="D45" s="20" t="s">
        <v>139</v>
      </c>
      <c r="E45" s="90" t="s">
        <v>140</v>
      </c>
      <c r="F45" s="77"/>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6"/>
      <c r="C46" s="85"/>
      <c r="D46" s="20" t="s">
        <v>141</v>
      </c>
      <c r="E46" s="90" t="s">
        <v>142</v>
      </c>
      <c r="F46" s="77"/>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6"/>
      <c r="C47" s="85"/>
      <c r="D47" s="21" t="s">
        <v>143</v>
      </c>
      <c r="E47" s="90" t="s">
        <v>144</v>
      </c>
      <c r="F47" s="77"/>
      <c r="G47" s="1"/>
      <c r="H47" s="1"/>
      <c r="I47" s="1"/>
      <c r="J47" s="1"/>
      <c r="K47" s="1"/>
      <c r="L47" s="1"/>
      <c r="M47" s="1"/>
      <c r="N47" s="1"/>
      <c r="O47" s="1"/>
      <c r="P47" s="1"/>
      <c r="Q47" s="1"/>
      <c r="R47" s="1"/>
      <c r="S47" s="1"/>
      <c r="T47" s="1"/>
      <c r="U47" s="1"/>
      <c r="V47" s="1"/>
      <c r="W47" s="1"/>
      <c r="X47" s="1"/>
      <c r="Y47" s="1"/>
      <c r="Z47" s="1"/>
      <c r="AA47" s="1"/>
    </row>
    <row r="48" spans="1:27" ht="120" customHeight="1" x14ac:dyDescent="0.15">
      <c r="A48" s="3"/>
      <c r="B48" s="6"/>
      <c r="C48" s="85"/>
      <c r="D48" s="21" t="s">
        <v>145</v>
      </c>
      <c r="E48" s="90" t="s">
        <v>146</v>
      </c>
      <c r="F48" s="77"/>
      <c r="G48" s="1"/>
      <c r="H48" s="1"/>
      <c r="I48" s="1"/>
      <c r="J48" s="1"/>
      <c r="K48" s="1"/>
      <c r="L48" s="1"/>
      <c r="M48" s="1"/>
      <c r="N48" s="1"/>
      <c r="O48" s="1"/>
      <c r="P48" s="1"/>
      <c r="Q48" s="1"/>
      <c r="R48" s="1"/>
      <c r="S48" s="1"/>
      <c r="T48" s="1"/>
      <c r="U48" s="1"/>
      <c r="V48" s="1"/>
      <c r="W48" s="1"/>
      <c r="X48" s="1"/>
      <c r="Y48" s="1"/>
      <c r="Z48" s="1"/>
      <c r="AA48" s="1"/>
    </row>
    <row r="49" spans="1:27" ht="120" customHeight="1" x14ac:dyDescent="0.15">
      <c r="A49" s="3"/>
      <c r="B49" s="6"/>
      <c r="C49" s="86"/>
      <c r="D49" s="20" t="s">
        <v>147</v>
      </c>
      <c r="E49" s="90" t="s">
        <v>148</v>
      </c>
      <c r="F49" s="77"/>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88" t="s">
        <v>149</v>
      </c>
      <c r="D50" s="22" t="s">
        <v>150</v>
      </c>
      <c r="E50" s="90"/>
      <c r="F50" s="77"/>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85"/>
      <c r="D51" s="22" t="s">
        <v>151</v>
      </c>
      <c r="E51" s="90"/>
      <c r="F51" s="77"/>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6"/>
      <c r="C52" s="85"/>
      <c r="D52" s="22" t="s">
        <v>152</v>
      </c>
      <c r="E52" s="90"/>
      <c r="F52" s="77"/>
      <c r="G52" s="1"/>
      <c r="H52" s="1"/>
      <c r="I52" s="1"/>
      <c r="J52" s="1"/>
      <c r="K52" s="1"/>
      <c r="L52" s="1"/>
      <c r="M52" s="1"/>
      <c r="N52" s="1"/>
      <c r="O52" s="1"/>
      <c r="P52" s="1"/>
      <c r="Q52" s="1"/>
      <c r="R52" s="1"/>
      <c r="S52" s="1"/>
      <c r="T52" s="1"/>
      <c r="U52" s="1"/>
      <c r="V52" s="1"/>
      <c r="W52" s="1"/>
      <c r="X52" s="1"/>
      <c r="Y52" s="1"/>
      <c r="Z52" s="1"/>
      <c r="AA52" s="1"/>
    </row>
    <row r="53" spans="1:27" ht="15" customHeight="1" x14ac:dyDescent="0.15">
      <c r="A53" s="3"/>
      <c r="B53" s="6"/>
      <c r="C53" s="85"/>
      <c r="D53" s="22" t="s">
        <v>153</v>
      </c>
      <c r="E53" s="90"/>
      <c r="F53" s="77"/>
      <c r="G53" s="1"/>
      <c r="H53" s="1"/>
      <c r="I53" s="1"/>
      <c r="J53" s="1"/>
      <c r="K53" s="1"/>
      <c r="L53" s="1"/>
      <c r="M53" s="1"/>
      <c r="N53" s="1"/>
      <c r="O53" s="1"/>
      <c r="P53" s="1"/>
      <c r="Q53" s="1"/>
      <c r="R53" s="1"/>
      <c r="S53" s="1"/>
      <c r="T53" s="1"/>
      <c r="U53" s="1"/>
      <c r="V53" s="1"/>
      <c r="W53" s="1"/>
      <c r="X53" s="1"/>
      <c r="Y53" s="1"/>
      <c r="Z53" s="1"/>
      <c r="AA53" s="1"/>
    </row>
    <row r="54" spans="1:27" ht="15" customHeight="1" x14ac:dyDescent="0.15">
      <c r="A54" s="3"/>
      <c r="B54" s="6"/>
      <c r="C54" s="86"/>
      <c r="D54" s="22" t="s">
        <v>154</v>
      </c>
      <c r="E54" s="90"/>
      <c r="F54" s="77"/>
      <c r="G54" s="1"/>
      <c r="H54" s="1"/>
      <c r="I54" s="1"/>
      <c r="J54" s="1"/>
      <c r="K54" s="1"/>
      <c r="L54" s="1"/>
      <c r="M54" s="1"/>
      <c r="N54" s="1"/>
      <c r="O54" s="1"/>
      <c r="P54" s="1"/>
      <c r="Q54" s="1"/>
      <c r="R54" s="1"/>
      <c r="S54" s="1"/>
      <c r="T54" s="1"/>
      <c r="U54" s="1"/>
      <c r="V54" s="1"/>
      <c r="W54" s="1"/>
      <c r="X54" s="1"/>
      <c r="Y54" s="1"/>
      <c r="Z54" s="1"/>
      <c r="AA54" s="1"/>
    </row>
    <row r="55" spans="1:27" ht="120" customHeight="1" x14ac:dyDescent="0.15">
      <c r="A55" s="3"/>
      <c r="B55" s="6"/>
      <c r="C55" s="99" t="s">
        <v>155</v>
      </c>
      <c r="D55" s="79"/>
      <c r="E55" s="98" t="s">
        <v>156</v>
      </c>
      <c r="F55" s="77"/>
      <c r="G55" s="1"/>
      <c r="H55" s="1"/>
      <c r="I55" s="1"/>
      <c r="J55" s="1"/>
      <c r="K55" s="1"/>
      <c r="L55" s="1"/>
      <c r="M55" s="1"/>
      <c r="N55" s="1"/>
      <c r="O55" s="1"/>
      <c r="P55" s="1"/>
      <c r="Q55" s="1"/>
      <c r="R55" s="1"/>
      <c r="S55" s="1"/>
      <c r="T55" s="1"/>
      <c r="U55" s="1"/>
      <c r="V55" s="1"/>
      <c r="W55" s="1"/>
      <c r="X55" s="1"/>
      <c r="Y55" s="1"/>
      <c r="Z55" s="1"/>
      <c r="AA55" s="1"/>
    </row>
    <row r="56" spans="1:27" x14ac:dyDescent="0.15">
      <c r="A56" s="3"/>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
      <c r="C57" s="78" t="s">
        <v>157</v>
      </c>
      <c r="D57" s="77"/>
      <c r="E57" s="90"/>
      <c r="F57" s="77"/>
      <c r="G57" s="1"/>
      <c r="H57" s="1"/>
      <c r="I57" s="1"/>
      <c r="J57" s="1"/>
      <c r="K57" s="1"/>
      <c r="L57" s="1"/>
      <c r="M57" s="1"/>
      <c r="N57" s="1"/>
      <c r="O57" s="1"/>
      <c r="P57" s="1"/>
      <c r="Q57" s="1"/>
      <c r="R57" s="1"/>
      <c r="S57" s="1"/>
      <c r="T57" s="1"/>
      <c r="U57" s="1"/>
      <c r="V57" s="1"/>
      <c r="W57" s="1"/>
      <c r="X57" s="1"/>
      <c r="Y57" s="1"/>
      <c r="Z57" s="1"/>
      <c r="AA57" s="1"/>
    </row>
    <row r="58" spans="1:27" x14ac:dyDescent="0.15">
      <c r="A58" s="3"/>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3"/>
      <c r="B59" s="6"/>
      <c r="C59" s="78" t="s">
        <v>158</v>
      </c>
      <c r="D59" s="77"/>
      <c r="E59" s="90"/>
      <c r="F59" s="77"/>
      <c r="G59" s="1"/>
      <c r="H59" s="1"/>
      <c r="I59" s="1"/>
      <c r="J59" s="1"/>
      <c r="K59" s="1"/>
      <c r="L59" s="1"/>
      <c r="M59" s="1"/>
      <c r="N59" s="1"/>
      <c r="O59" s="1"/>
      <c r="P59" s="1"/>
      <c r="Q59" s="1"/>
      <c r="R59" s="1"/>
      <c r="S59" s="1"/>
      <c r="T59" s="1"/>
      <c r="U59" s="1"/>
      <c r="V59" s="1"/>
      <c r="W59" s="1"/>
      <c r="X59" s="1"/>
      <c r="Y59" s="1"/>
      <c r="Z59" s="1"/>
      <c r="AA59" s="1"/>
    </row>
    <row r="60" spans="1:27" x14ac:dyDescent="0.15">
      <c r="A60" s="3"/>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3"/>
      <c r="B61" s="78" t="s">
        <v>159</v>
      </c>
      <c r="C61" s="79"/>
      <c r="D61" s="79"/>
      <c r="E61" s="79"/>
      <c r="F61" s="77"/>
      <c r="G61" s="1"/>
      <c r="H61" s="1"/>
      <c r="I61" s="1"/>
      <c r="J61" s="1"/>
      <c r="K61" s="1"/>
      <c r="L61" s="1"/>
      <c r="M61" s="1"/>
      <c r="N61" s="1"/>
      <c r="O61" s="1"/>
      <c r="P61" s="1"/>
      <c r="Q61" s="1"/>
      <c r="R61" s="1"/>
      <c r="S61" s="1"/>
      <c r="T61" s="1"/>
      <c r="U61" s="1"/>
      <c r="V61" s="1"/>
      <c r="W61" s="1"/>
      <c r="X61" s="1"/>
      <c r="Y61" s="1"/>
      <c r="Z61" s="1"/>
      <c r="AA61" s="1"/>
    </row>
    <row r="62" spans="1:27" x14ac:dyDescent="0.15">
      <c r="A62" s="3"/>
      <c r="B62" s="6"/>
      <c r="C62" s="6"/>
      <c r="D62" s="6"/>
      <c r="E62" s="7"/>
      <c r="F62" s="1"/>
      <c r="G62" s="1"/>
      <c r="H62" s="1"/>
      <c r="I62" s="1"/>
      <c r="J62" s="1"/>
      <c r="K62" s="1"/>
      <c r="L62" s="1"/>
      <c r="M62" s="1"/>
      <c r="N62" s="1"/>
      <c r="O62" s="1"/>
      <c r="P62" s="1"/>
      <c r="Q62" s="1"/>
      <c r="R62" s="1"/>
      <c r="S62" s="1"/>
      <c r="T62" s="1"/>
      <c r="U62" s="1"/>
      <c r="V62" s="1"/>
      <c r="W62" s="1"/>
      <c r="X62" s="1"/>
      <c r="Y62" s="1"/>
      <c r="Z62" s="1"/>
      <c r="AA62" s="1"/>
    </row>
    <row r="63" spans="1:27" x14ac:dyDescent="0.15">
      <c r="A63" s="3"/>
      <c r="B63" s="6"/>
      <c r="C63" s="13" t="s">
        <v>160</v>
      </c>
      <c r="D63" s="13" t="s">
        <v>4</v>
      </c>
      <c r="E63" s="23" t="s">
        <v>5</v>
      </c>
      <c r="F63" s="13" t="s">
        <v>161</v>
      </c>
      <c r="G63" s="1"/>
      <c r="H63" s="2"/>
      <c r="I63" s="1"/>
      <c r="J63" s="1"/>
      <c r="K63" s="1"/>
      <c r="L63" s="1"/>
      <c r="M63" s="1"/>
      <c r="N63" s="1"/>
      <c r="O63" s="1"/>
      <c r="P63" s="1"/>
      <c r="Q63" s="1"/>
      <c r="R63" s="1"/>
      <c r="S63" s="1"/>
      <c r="T63" s="1"/>
      <c r="U63" s="1"/>
      <c r="V63" s="1"/>
      <c r="W63" s="1"/>
      <c r="X63" s="1"/>
      <c r="Y63" s="1"/>
      <c r="Z63" s="1"/>
      <c r="AA63" s="1"/>
    </row>
    <row r="64" spans="1:27" ht="47" customHeight="1" x14ac:dyDescent="0.15">
      <c r="A64" s="3"/>
      <c r="B64" s="6"/>
      <c r="C64" s="24" t="str">
        <f>VLOOKUP($E$5,参照シート!$A$10:$G$15,4,FALSE)</f>
        <v>SSS(Level:99)</v>
      </c>
      <c r="D64" s="25"/>
      <c r="E64" s="25" t="s">
        <v>231</v>
      </c>
      <c r="F64" s="25" t="s">
        <v>204</v>
      </c>
      <c r="G64" s="14">
        <v>8</v>
      </c>
      <c r="H64" s="6"/>
      <c r="I64" s="1"/>
      <c r="J64" s="1"/>
      <c r="K64" s="1"/>
      <c r="L64" s="1"/>
      <c r="M64" s="1"/>
      <c r="N64" s="1"/>
      <c r="O64" s="1"/>
      <c r="P64" s="1"/>
      <c r="Q64" s="1"/>
      <c r="R64" s="1"/>
      <c r="S64" s="1"/>
      <c r="T64" s="1"/>
      <c r="U64" s="1"/>
      <c r="V64" s="1"/>
      <c r="W64" s="1"/>
      <c r="X64" s="1"/>
      <c r="Y64" s="1"/>
      <c r="Z64" s="1"/>
      <c r="AA64" s="1"/>
    </row>
    <row r="65" spans="1:27" ht="47" customHeight="1" x14ac:dyDescent="0.15">
      <c r="A65" s="3"/>
      <c r="B65" s="6"/>
      <c r="C65" s="26" t="s">
        <v>43</v>
      </c>
      <c r="D65" s="25"/>
      <c r="E65" s="25" t="s">
        <v>232</v>
      </c>
      <c r="F65" s="25" t="s">
        <v>162</v>
      </c>
      <c r="G65" s="14">
        <v>8</v>
      </c>
      <c r="H65" s="6" t="s">
        <v>206</v>
      </c>
      <c r="I65" s="1"/>
      <c r="J65" s="1"/>
      <c r="K65" s="1"/>
      <c r="L65" s="1"/>
      <c r="M65" s="1"/>
      <c r="N65" s="1"/>
      <c r="O65" s="1"/>
      <c r="P65" s="1"/>
      <c r="Q65" s="1"/>
      <c r="R65" s="1"/>
      <c r="S65" s="1"/>
      <c r="T65" s="1"/>
      <c r="U65" s="1"/>
      <c r="V65" s="1"/>
      <c r="W65" s="1"/>
      <c r="X65" s="1"/>
      <c r="Y65" s="1"/>
      <c r="Z65" s="1"/>
      <c r="AA65" s="1"/>
    </row>
    <row r="66" spans="1:27" ht="47" customHeight="1" x14ac:dyDescent="0.15">
      <c r="A66" s="3"/>
      <c r="B66" s="6"/>
      <c r="C66" s="24" t="str">
        <f>VLOOKUP($E$5,参照シート!$A$10:$G$15,5,FALSE)</f>
        <v>S(Level:99)</v>
      </c>
      <c r="D66" s="25"/>
      <c r="E66" s="25" t="s">
        <v>230</v>
      </c>
      <c r="F66" s="25" t="s">
        <v>163</v>
      </c>
      <c r="G66" s="14">
        <v>8</v>
      </c>
      <c r="H66" s="6"/>
      <c r="I66" s="1"/>
      <c r="J66" s="1"/>
      <c r="K66" s="1"/>
      <c r="L66" s="1"/>
      <c r="M66" s="1"/>
      <c r="N66" s="1"/>
      <c r="O66" s="1"/>
      <c r="P66" s="1"/>
      <c r="Q66" s="1"/>
      <c r="R66" s="1"/>
      <c r="S66" s="1"/>
      <c r="T66" s="1"/>
      <c r="U66" s="1"/>
      <c r="V66" s="1"/>
      <c r="W66" s="1"/>
      <c r="X66" s="1"/>
      <c r="Y66" s="1"/>
      <c r="Z66" s="1"/>
      <c r="AA66" s="1"/>
    </row>
    <row r="67" spans="1:27" ht="47" customHeight="1" x14ac:dyDescent="0.15">
      <c r="A67" s="3"/>
      <c r="B67" s="6"/>
      <c r="C67" s="24" t="str">
        <f>VLOOKUP($E$5,参照シート!$A$10:$G$15,7,FALSE)</f>
        <v>SSS(Level:99)</v>
      </c>
      <c r="D67" s="25"/>
      <c r="E67" s="25" t="s">
        <v>233</v>
      </c>
      <c r="F67" s="25" t="s">
        <v>205</v>
      </c>
      <c r="G67" s="14">
        <v>7</v>
      </c>
      <c r="H67" s="2"/>
      <c r="I67" s="1"/>
      <c r="J67" s="1"/>
      <c r="K67" s="1"/>
      <c r="L67" s="1"/>
      <c r="M67" s="1"/>
      <c r="N67" s="1"/>
      <c r="O67" s="1"/>
      <c r="P67" s="1"/>
      <c r="Q67" s="1"/>
      <c r="R67" s="1"/>
      <c r="S67" s="1"/>
      <c r="T67" s="1"/>
      <c r="U67" s="1"/>
      <c r="V67" s="1"/>
      <c r="W67" s="1"/>
      <c r="X67" s="1"/>
      <c r="Y67" s="1"/>
      <c r="Z67" s="1"/>
      <c r="AA67" s="1"/>
    </row>
    <row r="68" spans="1:27" x14ac:dyDescent="0.15">
      <c r="A68" s="3"/>
      <c r="B68" s="6"/>
      <c r="C68" s="6"/>
      <c r="D68" s="6"/>
      <c r="E68" s="27"/>
      <c r="F68" s="6"/>
      <c r="G68" s="1"/>
      <c r="H68" s="1"/>
      <c r="I68" s="1"/>
      <c r="J68" s="1"/>
      <c r="K68" s="1"/>
      <c r="L68" s="1"/>
      <c r="M68" s="1"/>
      <c r="N68" s="1"/>
      <c r="O68" s="1"/>
      <c r="P68" s="1"/>
      <c r="Q68" s="1"/>
      <c r="R68" s="1"/>
      <c r="S68" s="1"/>
      <c r="T68" s="1"/>
      <c r="U68" s="1"/>
      <c r="V68" s="1"/>
      <c r="W68" s="1"/>
      <c r="X68" s="1"/>
      <c r="Y68" s="1"/>
      <c r="Z68" s="1"/>
      <c r="AA68" s="1"/>
    </row>
    <row r="69" spans="1:27" x14ac:dyDescent="0.15">
      <c r="A69" s="3"/>
      <c r="B69" s="28" t="s">
        <v>164</v>
      </c>
      <c r="C69" s="29"/>
      <c r="D69" s="29"/>
      <c r="E69" s="30"/>
      <c r="F69" s="31"/>
      <c r="G69" s="1"/>
      <c r="H69" s="1"/>
      <c r="I69" s="1"/>
      <c r="J69" s="1"/>
      <c r="K69" s="1"/>
      <c r="L69" s="1"/>
      <c r="M69" s="1"/>
      <c r="N69" s="1"/>
      <c r="O69" s="1"/>
      <c r="P69" s="1"/>
      <c r="Q69" s="1"/>
      <c r="R69" s="1"/>
      <c r="S69" s="1"/>
      <c r="T69" s="1"/>
      <c r="U69" s="1"/>
      <c r="V69" s="1"/>
      <c r="W69" s="1"/>
      <c r="X69" s="1"/>
      <c r="Y69" s="1"/>
      <c r="Z69" s="1"/>
      <c r="AA69" s="1"/>
    </row>
    <row r="70" spans="1:27" x14ac:dyDescent="0.15">
      <c r="A70" s="3"/>
      <c r="B70" s="6"/>
      <c r="C70" s="6"/>
      <c r="D70" s="6"/>
      <c r="E70" s="7"/>
      <c r="F70" s="6"/>
      <c r="G70" s="1"/>
      <c r="H70" s="1"/>
      <c r="I70" s="1"/>
      <c r="J70" s="1"/>
      <c r="K70" s="1"/>
      <c r="L70" s="1"/>
      <c r="M70" s="1"/>
      <c r="N70" s="1"/>
      <c r="O70" s="1"/>
      <c r="P70" s="1"/>
      <c r="Q70" s="1"/>
      <c r="R70" s="1"/>
      <c r="S70" s="1"/>
      <c r="T70" s="1"/>
      <c r="U70" s="1"/>
      <c r="V70" s="1"/>
      <c r="W70" s="1"/>
      <c r="X70" s="1"/>
      <c r="Y70" s="1"/>
      <c r="Z70" s="1"/>
      <c r="AA70" s="1"/>
    </row>
    <row r="71" spans="1:27" x14ac:dyDescent="0.15">
      <c r="A71" s="3"/>
      <c r="B71" s="6"/>
      <c r="C71" s="78" t="s">
        <v>165</v>
      </c>
      <c r="D71" s="79"/>
      <c r="E71" s="79"/>
      <c r="F71" s="77"/>
      <c r="G71" s="1"/>
      <c r="H71" s="1"/>
      <c r="I71" s="1"/>
      <c r="J71" s="1"/>
      <c r="K71" s="1"/>
      <c r="L71" s="1"/>
      <c r="M71" s="1"/>
      <c r="N71" s="1"/>
      <c r="O71" s="1"/>
      <c r="P71" s="1"/>
      <c r="Q71" s="1"/>
      <c r="R71" s="1"/>
      <c r="S71" s="1"/>
      <c r="T71" s="1"/>
      <c r="U71" s="1"/>
      <c r="V71" s="1"/>
      <c r="W71" s="1"/>
      <c r="X71" s="1"/>
      <c r="Y71" s="1"/>
      <c r="Z71" s="1"/>
      <c r="AA71" s="1"/>
    </row>
    <row r="72" spans="1:27" s="8" customFormat="1" ht="54" customHeight="1" x14ac:dyDescent="0.15">
      <c r="A72" s="3"/>
      <c r="B72" s="6"/>
      <c r="C72" s="95" t="s">
        <v>211</v>
      </c>
      <c r="D72" s="96"/>
      <c r="E72" s="96"/>
      <c r="F72" s="97"/>
      <c r="G72" s="3"/>
      <c r="H72" s="3"/>
      <c r="I72" s="3"/>
      <c r="J72" s="3"/>
      <c r="K72" s="3"/>
      <c r="L72" s="3"/>
      <c r="M72" s="3"/>
      <c r="N72" s="3"/>
      <c r="O72" s="3"/>
      <c r="P72" s="3"/>
      <c r="Q72" s="3"/>
      <c r="R72" s="3"/>
      <c r="S72" s="3"/>
      <c r="T72" s="3"/>
      <c r="U72" s="3"/>
      <c r="V72" s="3"/>
      <c r="W72" s="3"/>
      <c r="X72" s="3"/>
      <c r="Y72" s="3"/>
      <c r="Z72" s="3"/>
      <c r="AA72" s="3"/>
    </row>
    <row r="73" spans="1:27" x14ac:dyDescent="0.15">
      <c r="A73" s="3"/>
      <c r="B73" s="6"/>
      <c r="C73" s="13" t="s">
        <v>4</v>
      </c>
      <c r="D73" s="13" t="s">
        <v>5</v>
      </c>
      <c r="E73" s="23" t="s">
        <v>201</v>
      </c>
      <c r="F73" s="13" t="s">
        <v>166</v>
      </c>
      <c r="G73" s="1"/>
      <c r="H73" s="1"/>
      <c r="I73" s="1"/>
      <c r="J73" s="1"/>
      <c r="K73" s="1"/>
      <c r="L73" s="1"/>
      <c r="M73" s="1"/>
      <c r="N73" s="1"/>
      <c r="O73" s="1"/>
      <c r="P73" s="1"/>
      <c r="Q73" s="1"/>
      <c r="R73" s="1"/>
      <c r="S73" s="1"/>
      <c r="T73" s="1"/>
      <c r="U73" s="1"/>
      <c r="V73" s="1"/>
      <c r="W73" s="1"/>
      <c r="X73" s="1"/>
      <c r="Y73" s="1"/>
      <c r="Z73" s="1"/>
      <c r="AA73" s="1"/>
    </row>
    <row r="74" spans="1:27" ht="82" customHeight="1" x14ac:dyDescent="0.15">
      <c r="A74" s="3"/>
      <c r="B74" s="6"/>
      <c r="C74" s="32">
        <v>364</v>
      </c>
      <c r="D74" s="55" t="s">
        <v>213</v>
      </c>
      <c r="E74" s="32" t="s">
        <v>200</v>
      </c>
      <c r="F74" s="32" t="s">
        <v>235</v>
      </c>
      <c r="G74" s="8"/>
      <c r="H74" s="1"/>
      <c r="I74" s="1"/>
      <c r="J74" s="1"/>
      <c r="K74" s="1"/>
      <c r="L74" s="1"/>
      <c r="M74" s="1"/>
      <c r="N74" s="1"/>
      <c r="O74" s="1"/>
      <c r="P74" s="1"/>
      <c r="Q74" s="1"/>
      <c r="R74" s="1"/>
      <c r="S74" s="1"/>
      <c r="T74" s="1"/>
      <c r="U74" s="1"/>
      <c r="V74" s="1"/>
      <c r="W74" s="1"/>
      <c r="X74" s="1"/>
      <c r="Y74" s="1"/>
      <c r="Z74" s="1"/>
      <c r="AA74" s="1"/>
    </row>
    <row r="75" spans="1:27" s="8" customFormat="1" ht="138" customHeight="1" x14ac:dyDescent="0.15">
      <c r="A75" s="3"/>
      <c r="B75" s="6"/>
      <c r="C75" s="32">
        <v>365</v>
      </c>
      <c r="D75" s="55" t="s">
        <v>214</v>
      </c>
      <c r="E75" s="32" t="s">
        <v>202</v>
      </c>
      <c r="F75" s="32" t="s">
        <v>237</v>
      </c>
      <c r="H75" s="3"/>
      <c r="I75" s="3"/>
      <c r="J75" s="3"/>
      <c r="K75" s="3"/>
      <c r="L75" s="3"/>
      <c r="M75" s="3"/>
      <c r="N75" s="3"/>
      <c r="O75" s="3"/>
      <c r="P75" s="3"/>
      <c r="Q75" s="3"/>
      <c r="R75" s="3"/>
      <c r="S75" s="3"/>
      <c r="T75" s="3"/>
      <c r="U75" s="3"/>
      <c r="V75" s="3"/>
      <c r="W75" s="3"/>
      <c r="X75" s="3"/>
      <c r="Y75" s="3"/>
      <c r="Z75" s="3"/>
      <c r="AA75" s="3"/>
    </row>
    <row r="76" spans="1:27" ht="64" customHeight="1" x14ac:dyDescent="0.15">
      <c r="A76" s="3"/>
      <c r="B76" s="6"/>
      <c r="C76" s="32">
        <v>8138</v>
      </c>
      <c r="D76" s="32" t="s">
        <v>228</v>
      </c>
      <c r="E76" s="32" t="s">
        <v>203</v>
      </c>
      <c r="F76" s="32" t="s">
        <v>225</v>
      </c>
      <c r="G76" s="53"/>
      <c r="H76" s="1"/>
      <c r="I76" s="1"/>
      <c r="J76" s="1"/>
      <c r="K76" s="1"/>
      <c r="L76" s="1"/>
      <c r="M76" s="1"/>
      <c r="N76" s="1"/>
      <c r="O76" s="1"/>
      <c r="P76" s="1"/>
      <c r="Q76" s="1"/>
      <c r="R76" s="1"/>
      <c r="S76" s="1"/>
      <c r="T76" s="1"/>
      <c r="U76" s="1"/>
      <c r="V76" s="1"/>
      <c r="W76" s="1"/>
      <c r="X76" s="1"/>
      <c r="Y76" s="1"/>
      <c r="Z76" s="1"/>
      <c r="AA76" s="1"/>
    </row>
    <row r="77" spans="1:27" ht="18" customHeight="1" x14ac:dyDescent="0.15">
      <c r="A77" s="3"/>
      <c r="B77" s="6"/>
      <c r="C77" s="6"/>
      <c r="D77" s="6"/>
      <c r="E77" s="7"/>
      <c r="F77" s="6"/>
      <c r="G77" s="1"/>
      <c r="H77" s="1"/>
      <c r="I77" s="1"/>
      <c r="J77" s="1"/>
      <c r="K77" s="1"/>
      <c r="L77" s="1"/>
      <c r="M77" s="1"/>
      <c r="N77" s="1"/>
      <c r="O77" s="1"/>
      <c r="P77" s="1"/>
      <c r="Q77" s="1"/>
      <c r="R77" s="1"/>
      <c r="S77" s="1"/>
      <c r="T77" s="1"/>
      <c r="U77" s="1"/>
      <c r="V77" s="1"/>
      <c r="W77" s="1"/>
      <c r="X77" s="1"/>
      <c r="Y77" s="1"/>
      <c r="Z77" s="1"/>
      <c r="AA77" s="1"/>
    </row>
    <row r="78" spans="1:27" x14ac:dyDescent="0.15">
      <c r="A78" s="3"/>
      <c r="B78" s="6"/>
      <c r="C78" s="78" t="s">
        <v>167</v>
      </c>
      <c r="D78" s="79"/>
      <c r="E78" s="79"/>
      <c r="F78" s="77"/>
      <c r="G78" s="1"/>
      <c r="H78" s="1"/>
      <c r="I78" s="1"/>
      <c r="J78" s="1"/>
      <c r="K78" s="1"/>
      <c r="L78" s="1"/>
      <c r="M78" s="1"/>
      <c r="N78" s="1"/>
      <c r="O78" s="1"/>
      <c r="P78" s="1"/>
      <c r="Q78" s="1"/>
      <c r="R78" s="1"/>
      <c r="S78" s="1"/>
      <c r="T78" s="1"/>
      <c r="U78" s="1"/>
      <c r="V78" s="1"/>
      <c r="W78" s="1"/>
      <c r="X78" s="1"/>
      <c r="Y78" s="1"/>
      <c r="Z78" s="1"/>
      <c r="AA78" s="1"/>
    </row>
    <row r="79" spans="1:27" s="8" customFormat="1" ht="50" customHeight="1" x14ac:dyDescent="0.15">
      <c r="A79" s="3"/>
      <c r="B79" s="6"/>
      <c r="C79" s="100"/>
      <c r="D79" s="96"/>
      <c r="E79" s="96"/>
      <c r="F79" s="97"/>
      <c r="G79" s="3"/>
      <c r="H79" s="3"/>
      <c r="I79" s="3"/>
      <c r="J79" s="3"/>
      <c r="K79" s="3"/>
      <c r="L79" s="3"/>
      <c r="M79" s="3"/>
      <c r="N79" s="3"/>
      <c r="O79" s="3"/>
      <c r="P79" s="3"/>
      <c r="Q79" s="3"/>
      <c r="R79" s="3"/>
      <c r="S79" s="3"/>
      <c r="T79" s="3"/>
      <c r="U79" s="3"/>
      <c r="V79" s="3"/>
      <c r="W79" s="3"/>
      <c r="X79" s="3"/>
      <c r="Y79" s="3"/>
      <c r="Z79" s="3"/>
      <c r="AA79" s="3"/>
    </row>
    <row r="80" spans="1:27" x14ac:dyDescent="0.15">
      <c r="A80" s="3"/>
      <c r="B80" s="6"/>
      <c r="C80" s="13" t="s">
        <v>4</v>
      </c>
      <c r="D80" s="13" t="s">
        <v>5</v>
      </c>
      <c r="E80" s="23" t="s">
        <v>196</v>
      </c>
      <c r="F80" s="13" t="s">
        <v>166</v>
      </c>
      <c r="G80" s="1"/>
      <c r="H80" s="1"/>
      <c r="I80" s="1"/>
      <c r="J80" s="1"/>
      <c r="K80" s="1"/>
      <c r="L80" s="1"/>
      <c r="M80" s="1"/>
      <c r="N80" s="1"/>
      <c r="O80" s="1"/>
      <c r="P80" s="1"/>
      <c r="Q80" s="1"/>
      <c r="R80" s="1"/>
      <c r="S80" s="1"/>
      <c r="T80" s="1"/>
      <c r="U80" s="1"/>
      <c r="V80" s="1"/>
      <c r="W80" s="1"/>
      <c r="X80" s="1"/>
      <c r="Y80" s="1"/>
      <c r="Z80" s="1"/>
      <c r="AA80" s="1"/>
    </row>
    <row r="81" spans="1:27" ht="154" customHeight="1" x14ac:dyDescent="0.15">
      <c r="A81" s="3"/>
      <c r="B81" s="6"/>
      <c r="C81" s="32">
        <v>853</v>
      </c>
      <c r="D81" s="55" t="s">
        <v>212</v>
      </c>
      <c r="E81" s="32" t="s">
        <v>200</v>
      </c>
      <c r="F81" s="32" t="s">
        <v>234</v>
      </c>
      <c r="G81" s="8"/>
      <c r="H81" s="1"/>
      <c r="I81" s="1"/>
      <c r="J81" s="1"/>
      <c r="K81" s="1"/>
      <c r="L81" s="1"/>
      <c r="M81" s="1"/>
      <c r="N81" s="1"/>
      <c r="O81" s="1"/>
      <c r="P81" s="1"/>
      <c r="Q81" s="1"/>
      <c r="R81" s="1"/>
      <c r="S81" s="1"/>
      <c r="T81" s="1"/>
      <c r="U81" s="1"/>
      <c r="V81" s="1"/>
      <c r="W81" s="1"/>
      <c r="X81" s="1"/>
      <c r="Y81" s="1"/>
      <c r="Z81" s="1"/>
      <c r="AA81" s="1"/>
    </row>
    <row r="82" spans="1:27" ht="79" customHeight="1" x14ac:dyDescent="0.15">
      <c r="A82" s="3"/>
      <c r="B82" s="6"/>
      <c r="C82" s="32">
        <v>8133</v>
      </c>
      <c r="D82" s="32" t="s">
        <v>229</v>
      </c>
      <c r="E82" s="32" t="s">
        <v>203</v>
      </c>
      <c r="F82" s="32" t="s">
        <v>220</v>
      </c>
      <c r="G82" s="8"/>
      <c r="H82" s="1"/>
      <c r="I82" s="1"/>
      <c r="J82" s="1"/>
      <c r="K82" s="1"/>
      <c r="L82" s="1"/>
      <c r="M82" s="1"/>
      <c r="N82" s="1"/>
      <c r="O82" s="1"/>
      <c r="P82" s="1"/>
      <c r="Q82" s="1"/>
      <c r="R82" s="1"/>
      <c r="S82" s="1"/>
      <c r="T82" s="1"/>
      <c r="U82" s="1"/>
      <c r="V82" s="1"/>
      <c r="W82" s="1"/>
      <c r="X82" s="1"/>
      <c r="Y82" s="1"/>
      <c r="Z82" s="1"/>
      <c r="AA82" s="1"/>
    </row>
    <row r="83" spans="1:27" ht="18" customHeight="1" x14ac:dyDescent="0.15">
      <c r="A83" s="3"/>
      <c r="B83" s="6"/>
      <c r="C83" s="6"/>
      <c r="D83" s="6"/>
      <c r="E83" s="7"/>
      <c r="F83" s="6"/>
      <c r="G83" s="1"/>
      <c r="H83" s="1"/>
      <c r="I83" s="1"/>
      <c r="J83" s="1"/>
      <c r="K83" s="1"/>
      <c r="L83" s="1"/>
      <c r="M83" s="1"/>
      <c r="N83" s="1"/>
      <c r="O83" s="1"/>
      <c r="P83" s="1"/>
      <c r="Q83" s="1"/>
      <c r="R83" s="1"/>
      <c r="S83" s="1"/>
      <c r="T83" s="1"/>
      <c r="U83" s="1"/>
      <c r="V83" s="1"/>
      <c r="W83" s="1"/>
      <c r="X83" s="1"/>
      <c r="Y83" s="1"/>
      <c r="Z83" s="1"/>
      <c r="AA83" s="1"/>
    </row>
    <row r="84" spans="1:27" x14ac:dyDescent="0.15">
      <c r="A84" s="3"/>
      <c r="B84" s="6"/>
      <c r="C84" s="78" t="s">
        <v>168</v>
      </c>
      <c r="D84" s="79"/>
      <c r="E84" s="79"/>
      <c r="F84" s="77"/>
      <c r="G84" s="1"/>
      <c r="H84" s="1"/>
      <c r="I84" s="1"/>
      <c r="J84" s="1"/>
      <c r="K84" s="1"/>
      <c r="L84" s="1"/>
      <c r="M84" s="1"/>
      <c r="N84" s="1"/>
      <c r="O84" s="1"/>
      <c r="P84" s="1"/>
      <c r="Q84" s="1"/>
      <c r="R84" s="1"/>
      <c r="S84" s="1"/>
      <c r="T84" s="1"/>
      <c r="U84" s="1"/>
      <c r="V84" s="1"/>
      <c r="W84" s="1"/>
      <c r="X84" s="1"/>
      <c r="Y84" s="1"/>
      <c r="Z84" s="1"/>
      <c r="AA84" s="1"/>
    </row>
    <row r="85" spans="1:27" s="8" customFormat="1" ht="53" customHeight="1" x14ac:dyDescent="0.15">
      <c r="A85" s="3"/>
      <c r="B85" s="6"/>
      <c r="C85" s="95" t="s">
        <v>218</v>
      </c>
      <c r="D85" s="96"/>
      <c r="E85" s="96"/>
      <c r="F85" s="97"/>
      <c r="G85" s="3"/>
      <c r="H85" s="3"/>
      <c r="I85" s="3"/>
      <c r="J85" s="3"/>
      <c r="K85" s="3"/>
      <c r="L85" s="3"/>
      <c r="M85" s="3"/>
      <c r="N85" s="3"/>
      <c r="O85" s="3"/>
      <c r="P85" s="3"/>
      <c r="Q85" s="3"/>
      <c r="R85" s="3"/>
      <c r="S85" s="3"/>
      <c r="T85" s="3"/>
      <c r="U85" s="3"/>
      <c r="V85" s="3"/>
      <c r="W85" s="3"/>
      <c r="X85" s="3"/>
      <c r="Y85" s="3"/>
      <c r="Z85" s="3"/>
      <c r="AA85" s="3"/>
    </row>
    <row r="86" spans="1:27" x14ac:dyDescent="0.15">
      <c r="A86" s="3"/>
      <c r="B86" s="6"/>
      <c r="C86" s="13" t="s">
        <v>4</v>
      </c>
      <c r="D86" s="13" t="s">
        <v>5</v>
      </c>
      <c r="E86" s="23" t="s">
        <v>196</v>
      </c>
      <c r="F86" s="13" t="s">
        <v>166</v>
      </c>
      <c r="G86" s="1"/>
      <c r="H86" s="1"/>
      <c r="I86" s="1"/>
      <c r="J86" s="1"/>
      <c r="K86" s="1"/>
      <c r="L86" s="1"/>
      <c r="M86" s="1"/>
      <c r="N86" s="1"/>
      <c r="O86" s="1"/>
      <c r="P86" s="1"/>
      <c r="Q86" s="1"/>
      <c r="R86" s="1"/>
      <c r="S86" s="1"/>
      <c r="T86" s="1"/>
      <c r="U86" s="1"/>
      <c r="V86" s="1"/>
      <c r="W86" s="1"/>
      <c r="X86" s="1"/>
      <c r="Y86" s="1"/>
      <c r="Z86" s="1"/>
      <c r="AA86" s="1"/>
    </row>
    <row r="87" spans="1:27" ht="154" customHeight="1" x14ac:dyDescent="0.2">
      <c r="A87" s="3"/>
      <c r="B87" s="6"/>
      <c r="C87" s="33">
        <v>965</v>
      </c>
      <c r="D87" s="56" t="s">
        <v>197</v>
      </c>
      <c r="E87" s="32" t="s">
        <v>200</v>
      </c>
      <c r="F87" s="32" t="s">
        <v>219</v>
      </c>
      <c r="G87" s="34"/>
      <c r="H87" s="1"/>
      <c r="I87" s="1"/>
      <c r="J87" s="1"/>
      <c r="K87" s="1"/>
      <c r="L87" s="1"/>
      <c r="M87" s="1"/>
      <c r="N87" s="1"/>
      <c r="O87" s="1"/>
      <c r="P87" s="1"/>
      <c r="Q87" s="1"/>
      <c r="R87" s="1"/>
      <c r="S87" s="1"/>
      <c r="T87" s="1"/>
      <c r="U87" s="1"/>
      <c r="V87" s="1"/>
      <c r="W87" s="1"/>
      <c r="X87" s="1"/>
      <c r="Y87" s="1"/>
      <c r="Z87" s="1"/>
      <c r="AA87" s="1"/>
    </row>
    <row r="88" spans="1:27" ht="90" customHeight="1" x14ac:dyDescent="0.15">
      <c r="A88" s="3"/>
      <c r="B88" s="6"/>
      <c r="C88" s="50">
        <v>8134</v>
      </c>
      <c r="D88" s="58" t="s">
        <v>227</v>
      </c>
      <c r="E88" s="32" t="s">
        <v>203</v>
      </c>
      <c r="F88" s="32" t="s">
        <v>224</v>
      </c>
      <c r="G88" s="8"/>
      <c r="H88" s="1"/>
      <c r="I88" s="1"/>
      <c r="J88" s="1"/>
      <c r="K88" s="1"/>
      <c r="L88" s="1"/>
      <c r="M88" s="1"/>
      <c r="N88" s="1"/>
      <c r="O88" s="1"/>
      <c r="P88" s="1"/>
      <c r="Q88" s="1"/>
      <c r="R88" s="1"/>
      <c r="S88" s="1"/>
      <c r="T88" s="1"/>
      <c r="U88" s="1"/>
      <c r="V88" s="1"/>
      <c r="W88" s="1"/>
      <c r="X88" s="1"/>
      <c r="Y88" s="1"/>
      <c r="Z88" s="1"/>
      <c r="AA88" s="1"/>
    </row>
    <row r="89" spans="1:27" ht="18" customHeight="1" x14ac:dyDescent="0.15">
      <c r="A89" s="3"/>
      <c r="B89" s="6"/>
      <c r="C89" s="6"/>
      <c r="D89" s="6"/>
      <c r="E89" s="7"/>
      <c r="F89" s="6"/>
      <c r="G89" s="1"/>
      <c r="H89" s="1"/>
      <c r="I89" s="1"/>
      <c r="J89" s="1"/>
      <c r="K89" s="1"/>
      <c r="L89" s="1"/>
      <c r="M89" s="1"/>
      <c r="N89" s="1"/>
      <c r="O89" s="1"/>
      <c r="P89" s="1"/>
      <c r="Q89" s="1"/>
      <c r="R89" s="1"/>
      <c r="S89" s="1"/>
      <c r="T89" s="1"/>
      <c r="U89" s="1"/>
      <c r="V89" s="1"/>
      <c r="W89" s="1"/>
      <c r="X89" s="1"/>
      <c r="Y89" s="1"/>
      <c r="Z89" s="1"/>
      <c r="AA89" s="1"/>
    </row>
    <row r="90" spans="1:27" x14ac:dyDescent="0.15">
      <c r="A90" s="3"/>
      <c r="B90" s="6"/>
      <c r="C90" s="78" t="s">
        <v>169</v>
      </c>
      <c r="D90" s="79"/>
      <c r="E90" s="79"/>
      <c r="F90" s="77"/>
      <c r="G90" s="1"/>
      <c r="H90" s="1"/>
      <c r="I90" s="1"/>
      <c r="J90" s="1"/>
      <c r="K90" s="1"/>
      <c r="L90" s="1"/>
      <c r="M90" s="1"/>
      <c r="N90" s="1"/>
      <c r="O90" s="1"/>
      <c r="P90" s="1"/>
      <c r="Q90" s="1"/>
      <c r="R90" s="1"/>
      <c r="S90" s="1"/>
      <c r="T90" s="1"/>
      <c r="U90" s="1"/>
      <c r="V90" s="1"/>
      <c r="W90" s="1"/>
      <c r="X90" s="1"/>
      <c r="Y90" s="1"/>
      <c r="Z90" s="1"/>
      <c r="AA90" s="1"/>
    </row>
    <row r="91" spans="1:27" s="8" customFormat="1" ht="147" customHeight="1" x14ac:dyDescent="0.15">
      <c r="A91" s="3"/>
      <c r="B91" s="6"/>
      <c r="C91" s="95" t="s">
        <v>226</v>
      </c>
      <c r="D91" s="96"/>
      <c r="E91" s="96"/>
      <c r="F91" s="97"/>
      <c r="G91" s="3"/>
      <c r="H91" s="3"/>
      <c r="I91" s="3"/>
      <c r="J91" s="3"/>
      <c r="K91" s="3"/>
      <c r="L91" s="3"/>
      <c r="M91" s="3"/>
      <c r="N91" s="3"/>
      <c r="O91" s="3"/>
      <c r="P91" s="3"/>
      <c r="Q91" s="3"/>
      <c r="R91" s="3"/>
      <c r="S91" s="3"/>
      <c r="T91" s="3"/>
      <c r="U91" s="3"/>
      <c r="V91" s="3"/>
      <c r="W91" s="3"/>
      <c r="X91" s="3"/>
      <c r="Y91" s="3"/>
      <c r="Z91" s="3"/>
      <c r="AA91" s="3"/>
    </row>
    <row r="92" spans="1:27" x14ac:dyDescent="0.15">
      <c r="A92" s="3"/>
      <c r="B92" s="6"/>
      <c r="C92" s="13" t="s">
        <v>221</v>
      </c>
      <c r="D92" s="13" t="s">
        <v>5</v>
      </c>
      <c r="E92" s="23" t="s">
        <v>196</v>
      </c>
      <c r="F92" s="17" t="s">
        <v>166</v>
      </c>
      <c r="G92" s="1"/>
      <c r="H92" s="1"/>
      <c r="I92" s="1"/>
      <c r="J92" s="1"/>
      <c r="K92" s="1"/>
      <c r="L92" s="1"/>
      <c r="M92" s="1"/>
      <c r="N92" s="1"/>
      <c r="O92" s="1"/>
      <c r="P92" s="1"/>
      <c r="Q92" s="1"/>
      <c r="R92" s="1"/>
      <c r="S92" s="1"/>
      <c r="T92" s="1"/>
      <c r="U92" s="1"/>
      <c r="V92" s="1"/>
      <c r="W92" s="1"/>
      <c r="X92" s="1"/>
      <c r="Y92" s="1"/>
      <c r="Z92" s="1"/>
      <c r="AA92" s="1"/>
    </row>
    <row r="93" spans="1:27" ht="182" customHeight="1" x14ac:dyDescent="0.15">
      <c r="A93" s="3"/>
      <c r="B93" s="6"/>
      <c r="C93" s="33">
        <v>8135</v>
      </c>
      <c r="D93" s="57" t="s">
        <v>198</v>
      </c>
      <c r="E93" s="32" t="s">
        <v>200</v>
      </c>
      <c r="F93" s="51" t="s">
        <v>222</v>
      </c>
      <c r="G93" s="39" t="s">
        <v>207</v>
      </c>
      <c r="H93" s="39"/>
      <c r="I93" s="39"/>
      <c r="J93" s="39"/>
      <c r="K93" s="39"/>
      <c r="L93" s="39"/>
      <c r="M93" s="39"/>
      <c r="N93" s="39"/>
      <c r="O93" s="39"/>
      <c r="P93" s="1"/>
      <c r="Q93" s="1"/>
      <c r="R93" s="1"/>
      <c r="S93" s="1"/>
      <c r="T93" s="1"/>
      <c r="U93" s="1"/>
      <c r="V93" s="1"/>
      <c r="W93" s="1"/>
      <c r="X93" s="1"/>
      <c r="Y93" s="1"/>
      <c r="Z93" s="1"/>
      <c r="AA93" s="1"/>
    </row>
    <row r="94" spans="1:27" ht="163" customHeight="1" x14ac:dyDescent="0.15">
      <c r="A94" s="3"/>
      <c r="B94" s="6"/>
      <c r="C94" s="32">
        <v>8136</v>
      </c>
      <c r="D94" s="57" t="s">
        <v>199</v>
      </c>
      <c r="E94" s="32" t="s">
        <v>200</v>
      </c>
      <c r="F94" s="54" t="s">
        <v>236</v>
      </c>
      <c r="G94" s="52"/>
      <c r="H94" s="39"/>
      <c r="I94" s="39"/>
      <c r="J94" s="39"/>
      <c r="K94" s="39"/>
      <c r="L94" s="39"/>
      <c r="M94" s="39"/>
      <c r="N94" s="39"/>
      <c r="O94" s="39"/>
      <c r="P94" s="1"/>
      <c r="Q94" s="1"/>
      <c r="R94" s="1"/>
      <c r="S94" s="1"/>
      <c r="T94" s="1"/>
      <c r="U94" s="1"/>
      <c r="V94" s="1"/>
      <c r="W94" s="1"/>
      <c r="X94" s="1"/>
      <c r="Y94" s="1"/>
      <c r="Z94" s="1"/>
      <c r="AA94" s="1"/>
    </row>
    <row r="95" spans="1:27" ht="225" customHeight="1" x14ac:dyDescent="0.15">
      <c r="A95" s="3"/>
      <c r="B95" s="6"/>
      <c r="C95" s="32">
        <v>8136</v>
      </c>
      <c r="D95" s="57" t="s">
        <v>199</v>
      </c>
      <c r="E95" s="32" t="s">
        <v>200</v>
      </c>
      <c r="F95" s="54" t="s">
        <v>223</v>
      </c>
      <c r="G95" s="39"/>
      <c r="H95" s="39"/>
      <c r="I95" s="39"/>
      <c r="J95" s="39"/>
      <c r="K95" s="39"/>
      <c r="L95" s="39"/>
      <c r="M95" s="39"/>
      <c r="N95" s="39"/>
      <c r="O95" s="39"/>
      <c r="P95" s="1"/>
      <c r="Q95" s="1"/>
      <c r="R95" s="1"/>
      <c r="S95" s="1"/>
      <c r="T95" s="1"/>
      <c r="U95" s="1"/>
      <c r="V95" s="1"/>
      <c r="W95" s="1"/>
      <c r="X95" s="1"/>
      <c r="Y95" s="1"/>
      <c r="Z95" s="1"/>
      <c r="AA95" s="1"/>
    </row>
    <row r="96" spans="1:27" ht="18" customHeight="1" x14ac:dyDescent="0.15">
      <c r="A96" s="3"/>
      <c r="B96" s="6"/>
      <c r="C96" s="6"/>
      <c r="D96" s="6"/>
      <c r="E96" s="7"/>
      <c r="F96" s="40"/>
      <c r="G96" s="1"/>
      <c r="H96" s="1"/>
      <c r="I96" s="1"/>
      <c r="J96" s="1"/>
      <c r="K96" s="1"/>
      <c r="L96" s="1"/>
      <c r="M96" s="1"/>
      <c r="N96" s="1"/>
      <c r="O96" s="1"/>
      <c r="P96" s="1"/>
      <c r="Q96" s="1"/>
      <c r="R96" s="1"/>
      <c r="S96" s="1"/>
      <c r="T96" s="1"/>
      <c r="U96" s="1"/>
      <c r="V96" s="1"/>
      <c r="W96" s="1"/>
      <c r="X96" s="1"/>
      <c r="Y96" s="1"/>
      <c r="Z96" s="1"/>
      <c r="AA96" s="1"/>
    </row>
    <row r="97" spans="1:27" s="49" customFormat="1" ht="18" customHeight="1" x14ac:dyDescent="0.15">
      <c r="A97" s="3"/>
      <c r="B97" s="6"/>
      <c r="C97" s="6"/>
      <c r="D97" s="6"/>
      <c r="E97" s="27"/>
      <c r="F97" s="40" t="s">
        <v>209</v>
      </c>
      <c r="G97" s="3"/>
      <c r="H97" s="3"/>
      <c r="I97" s="3"/>
      <c r="J97" s="3"/>
      <c r="K97" s="3"/>
      <c r="L97" s="3"/>
      <c r="M97" s="3"/>
      <c r="N97" s="3"/>
      <c r="O97" s="3"/>
      <c r="P97" s="3"/>
      <c r="Q97" s="3"/>
      <c r="R97" s="3"/>
      <c r="S97" s="3"/>
      <c r="T97" s="3"/>
      <c r="U97" s="3"/>
      <c r="V97" s="3"/>
      <c r="W97" s="3"/>
      <c r="X97" s="3"/>
      <c r="Y97" s="3"/>
      <c r="Z97" s="3"/>
      <c r="AA97" s="3"/>
    </row>
    <row r="98" spans="1:27" x14ac:dyDescent="0.15">
      <c r="A98" s="1"/>
      <c r="B98" s="1"/>
      <c r="C98" s="1"/>
      <c r="D98" s="1"/>
      <c r="E98" s="40"/>
      <c r="F98" s="49" t="s">
        <v>210</v>
      </c>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40"/>
      <c r="F99" s="40" t="s">
        <v>208</v>
      </c>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40"/>
      <c r="F100" s="3" t="s">
        <v>215</v>
      </c>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40"/>
      <c r="F101" s="3" t="s">
        <v>217</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40"/>
      <c r="F102" s="3" t="s">
        <v>195</v>
      </c>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40"/>
      <c r="F103" s="1"/>
      <c r="G103" s="1"/>
      <c r="H103" s="1"/>
      <c r="I103" s="1"/>
      <c r="J103" s="1"/>
      <c r="K103" s="1"/>
      <c r="L103" s="1"/>
      <c r="M103" s="1"/>
      <c r="N103" s="1"/>
      <c r="O103" s="1"/>
      <c r="P103" s="1"/>
      <c r="Q103" s="1"/>
      <c r="R103" s="1"/>
      <c r="S103" s="1"/>
      <c r="T103" s="1"/>
      <c r="U103" s="1"/>
      <c r="V103" s="1"/>
      <c r="W103" s="1"/>
      <c r="X103" s="1"/>
      <c r="Y103" s="1"/>
      <c r="Z103" s="1"/>
      <c r="AA103" s="1"/>
    </row>
    <row r="104" spans="1:27" ht="60" x14ac:dyDescent="0.15">
      <c r="A104" s="1"/>
      <c r="B104" s="1"/>
      <c r="C104" s="1"/>
      <c r="D104" s="1"/>
      <c r="E104" s="40"/>
      <c r="F104" s="40" t="s">
        <v>216</v>
      </c>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40"/>
      <c r="F105" s="1"/>
      <c r="G105" s="1"/>
      <c r="H105" s="1"/>
      <c r="I105" s="1"/>
      <c r="J105" s="1"/>
      <c r="K105" s="1"/>
      <c r="L105" s="1"/>
      <c r="M105" s="1"/>
      <c r="N105" s="1"/>
      <c r="O105" s="1"/>
      <c r="P105" s="1"/>
      <c r="Q105" s="1"/>
      <c r="R105" s="1"/>
      <c r="S105" s="1"/>
      <c r="T105" s="1"/>
      <c r="U105" s="1"/>
      <c r="V105" s="1"/>
      <c r="W105" s="1"/>
      <c r="X105" s="1"/>
      <c r="Y105" s="1"/>
      <c r="Z105" s="1"/>
      <c r="AA105" s="1"/>
    </row>
    <row r="106" spans="1:27" ht="15" customHeight="1" x14ac:dyDescent="0.15">
      <c r="A106" s="1"/>
      <c r="B106" s="1"/>
      <c r="C106" s="1"/>
      <c r="D106" s="1"/>
      <c r="E106" s="40"/>
      <c r="F106" s="40"/>
      <c r="G106" s="1"/>
      <c r="H106" s="1"/>
      <c r="I106" s="1"/>
      <c r="J106" s="1"/>
      <c r="K106" s="1"/>
      <c r="L106" s="1"/>
      <c r="M106" s="1"/>
      <c r="N106" s="1"/>
      <c r="O106" s="1"/>
      <c r="P106" s="1"/>
      <c r="Q106" s="1"/>
      <c r="R106" s="1"/>
      <c r="S106" s="1"/>
      <c r="T106" s="1"/>
      <c r="U106" s="1"/>
      <c r="V106" s="1"/>
      <c r="W106" s="1"/>
      <c r="X106" s="1"/>
      <c r="Y106" s="1"/>
      <c r="Z106" s="1"/>
      <c r="AA106" s="1"/>
    </row>
    <row r="107" spans="1:27" ht="15" customHeight="1" x14ac:dyDescent="0.15">
      <c r="A107" s="1"/>
      <c r="B107" s="1"/>
      <c r="C107" s="1"/>
      <c r="D107" s="1"/>
      <c r="E107" s="40"/>
      <c r="F107" s="49"/>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40"/>
      <c r="F108" s="40"/>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40"/>
      <c r="F109" s="3"/>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40"/>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40"/>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40"/>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40"/>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40"/>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40"/>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40"/>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40"/>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40"/>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40"/>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40"/>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40"/>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40"/>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40"/>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40"/>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40"/>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40"/>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40"/>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40"/>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40"/>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40"/>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40"/>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40"/>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40"/>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40"/>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40"/>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40"/>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40"/>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40"/>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40"/>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40"/>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40"/>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40"/>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40"/>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40"/>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40"/>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40"/>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40"/>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40"/>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40"/>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40"/>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40"/>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40"/>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40"/>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40"/>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40"/>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40"/>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40"/>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40"/>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40"/>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40"/>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40"/>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40"/>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40"/>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40"/>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40"/>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40"/>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40"/>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40"/>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40"/>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40"/>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40"/>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40"/>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40"/>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40"/>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40"/>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40"/>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40"/>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40"/>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40"/>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40"/>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40"/>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40"/>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40"/>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40"/>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40"/>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40"/>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40"/>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40"/>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40"/>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40"/>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40"/>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40"/>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40"/>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40"/>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40"/>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40"/>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40"/>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40"/>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40"/>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40"/>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40"/>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40"/>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40"/>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40"/>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40"/>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40"/>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40"/>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40"/>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40"/>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40"/>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40"/>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40"/>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40"/>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40"/>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40"/>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40"/>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40"/>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40"/>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40"/>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40"/>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40"/>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40"/>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40"/>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40"/>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40"/>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40"/>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40"/>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40"/>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40"/>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40"/>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40"/>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40"/>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40"/>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40"/>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40"/>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40"/>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40"/>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40"/>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40"/>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40"/>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40"/>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40"/>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40"/>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40"/>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40"/>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40"/>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40"/>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40"/>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40"/>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40"/>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40"/>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40"/>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40"/>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40"/>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40"/>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40"/>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40"/>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40"/>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40"/>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40"/>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40"/>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40"/>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40"/>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40"/>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40"/>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40"/>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40"/>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40"/>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40"/>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40"/>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40"/>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40"/>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40"/>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40"/>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40"/>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40"/>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40"/>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40"/>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40"/>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40"/>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40"/>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40"/>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40"/>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40"/>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40"/>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40"/>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40"/>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40"/>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40"/>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40"/>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40"/>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40"/>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40"/>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40"/>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40"/>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40"/>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40"/>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40"/>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40"/>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40"/>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40"/>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40"/>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40"/>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40"/>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40"/>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40"/>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40"/>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40"/>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40"/>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40"/>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40"/>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40"/>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40"/>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40"/>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40"/>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40"/>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40"/>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40"/>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40"/>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40"/>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40"/>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40"/>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40"/>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40"/>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40"/>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40"/>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40"/>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40"/>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40"/>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40"/>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40"/>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40"/>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40"/>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40"/>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40"/>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40"/>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40"/>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40"/>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40"/>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40"/>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40"/>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40"/>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40"/>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40"/>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40"/>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40"/>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40"/>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40"/>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40"/>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40"/>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40"/>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40"/>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40"/>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40"/>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40"/>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40"/>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40"/>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40"/>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40"/>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40"/>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40"/>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40"/>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40"/>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40"/>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40"/>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40"/>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40"/>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40"/>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40"/>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40"/>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40"/>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40"/>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40"/>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40"/>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40"/>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40"/>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40"/>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40"/>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40"/>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40"/>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40"/>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40"/>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40"/>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40"/>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40"/>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40"/>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40"/>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40"/>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40"/>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40"/>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40"/>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40"/>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40"/>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40"/>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40"/>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40"/>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40"/>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40"/>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40"/>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40"/>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40"/>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40"/>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40"/>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40"/>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40"/>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40"/>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40"/>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40"/>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40"/>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40"/>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40"/>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40"/>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40"/>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40"/>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40"/>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40"/>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40"/>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40"/>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40"/>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40"/>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40"/>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40"/>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40"/>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40"/>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40"/>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40"/>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40"/>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40"/>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40"/>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40"/>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40"/>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40"/>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40"/>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40"/>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40"/>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40"/>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40"/>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40"/>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40"/>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40"/>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40"/>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40"/>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40"/>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40"/>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40"/>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40"/>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40"/>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40"/>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40"/>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40"/>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40"/>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40"/>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40"/>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40"/>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40"/>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40"/>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40"/>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40"/>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40"/>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40"/>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40"/>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40"/>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40"/>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40"/>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40"/>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40"/>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40"/>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40"/>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40"/>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40"/>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40"/>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40"/>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40"/>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40"/>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40"/>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40"/>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40"/>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40"/>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40"/>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40"/>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40"/>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40"/>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40"/>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40"/>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40"/>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40"/>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40"/>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40"/>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40"/>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40"/>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40"/>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40"/>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40"/>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40"/>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40"/>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40"/>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40"/>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40"/>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40"/>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40"/>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40"/>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40"/>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40"/>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40"/>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40"/>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40"/>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40"/>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40"/>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40"/>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40"/>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40"/>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40"/>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40"/>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40"/>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40"/>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40"/>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40"/>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40"/>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40"/>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40"/>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40"/>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40"/>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40"/>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40"/>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40"/>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40"/>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40"/>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40"/>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40"/>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40"/>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40"/>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40"/>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40"/>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40"/>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40"/>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40"/>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40"/>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40"/>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40"/>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40"/>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40"/>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40"/>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40"/>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40"/>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40"/>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40"/>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40"/>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40"/>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40"/>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40"/>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40"/>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40"/>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40"/>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40"/>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40"/>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40"/>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40"/>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40"/>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40"/>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40"/>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40"/>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40"/>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40"/>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40"/>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40"/>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40"/>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40"/>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40"/>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40"/>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40"/>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40"/>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40"/>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40"/>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40"/>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40"/>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40"/>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40"/>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40"/>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40"/>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40"/>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40"/>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40"/>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40"/>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40"/>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40"/>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40"/>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40"/>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40"/>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40"/>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40"/>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40"/>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40"/>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40"/>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40"/>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40"/>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40"/>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40"/>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40"/>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40"/>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40"/>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40"/>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40"/>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40"/>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40"/>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40"/>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40"/>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40"/>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40"/>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40"/>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40"/>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40"/>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40"/>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40"/>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40"/>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40"/>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40"/>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40"/>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40"/>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40"/>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40"/>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40"/>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40"/>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40"/>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40"/>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40"/>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40"/>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40"/>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40"/>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40"/>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40"/>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40"/>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40"/>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40"/>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40"/>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40"/>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40"/>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40"/>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40"/>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40"/>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40"/>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40"/>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40"/>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40"/>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40"/>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40"/>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40"/>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40"/>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40"/>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40"/>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40"/>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40"/>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40"/>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40"/>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40"/>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40"/>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40"/>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40"/>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40"/>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40"/>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40"/>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40"/>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40"/>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40"/>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40"/>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40"/>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40"/>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40"/>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40"/>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40"/>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40"/>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40"/>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40"/>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40"/>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40"/>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40"/>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40"/>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40"/>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40"/>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40"/>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40"/>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40"/>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40"/>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40"/>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40"/>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40"/>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40"/>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40"/>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40"/>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40"/>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40"/>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40"/>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40"/>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40"/>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40"/>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40"/>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40"/>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40"/>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40"/>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40"/>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40"/>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40"/>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40"/>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40"/>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40"/>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40"/>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40"/>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40"/>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40"/>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40"/>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40"/>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40"/>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40"/>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40"/>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40"/>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40"/>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40"/>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40"/>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40"/>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40"/>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40"/>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40"/>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40"/>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40"/>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40"/>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40"/>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40"/>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40"/>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40"/>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40"/>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40"/>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40"/>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40"/>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40"/>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40"/>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40"/>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40"/>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40"/>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40"/>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40"/>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40"/>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40"/>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40"/>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40"/>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40"/>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40"/>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40"/>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40"/>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40"/>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40"/>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40"/>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40"/>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40"/>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40"/>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40"/>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40"/>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40"/>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40"/>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40"/>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40"/>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40"/>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40"/>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40"/>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40"/>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40"/>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40"/>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40"/>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40"/>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40"/>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40"/>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40"/>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40"/>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40"/>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40"/>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40"/>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40"/>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40"/>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40"/>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40"/>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40"/>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40"/>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40"/>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40"/>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40"/>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40"/>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40"/>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40"/>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40"/>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40"/>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40"/>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40"/>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40"/>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40"/>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40"/>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40"/>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40"/>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40"/>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40"/>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40"/>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40"/>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40"/>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40"/>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40"/>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40"/>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40"/>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40"/>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40"/>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40"/>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40"/>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40"/>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40"/>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40"/>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40"/>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40"/>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40"/>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40"/>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40"/>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40"/>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40"/>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40"/>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40"/>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40"/>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40"/>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40"/>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40"/>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40"/>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40"/>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40"/>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40"/>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40"/>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40"/>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40"/>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40"/>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40"/>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40"/>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40"/>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40"/>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40"/>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40"/>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40"/>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40"/>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40"/>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40"/>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40"/>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40"/>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40"/>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40"/>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40"/>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40"/>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40"/>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40"/>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40"/>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40"/>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40"/>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40"/>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40"/>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40"/>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40"/>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40"/>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40"/>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40"/>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40"/>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40"/>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40"/>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40"/>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40"/>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40"/>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40"/>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40"/>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40"/>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40"/>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40"/>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40"/>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40"/>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40"/>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40"/>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40"/>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40"/>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40"/>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40"/>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40"/>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40"/>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40"/>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40"/>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40"/>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40"/>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40"/>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40"/>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40"/>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40"/>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40"/>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40"/>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40"/>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40"/>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40"/>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40"/>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40"/>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40"/>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40"/>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40"/>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40"/>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40"/>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40"/>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40"/>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40"/>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40"/>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40"/>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40"/>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40"/>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40"/>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40"/>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40"/>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40"/>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40"/>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40"/>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40"/>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40"/>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40"/>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40"/>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40"/>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40"/>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40"/>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40"/>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40"/>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40"/>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40"/>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40"/>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40"/>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40"/>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40"/>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40"/>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40"/>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40"/>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40"/>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40"/>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40"/>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40"/>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40"/>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40"/>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40"/>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40"/>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40"/>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40"/>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40"/>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40"/>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40"/>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40"/>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40"/>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40"/>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40"/>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40"/>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40"/>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40"/>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40"/>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40"/>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40"/>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40"/>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40"/>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40"/>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40"/>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40"/>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40"/>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40"/>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40"/>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40"/>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40"/>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40"/>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40"/>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40"/>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40"/>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40"/>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40"/>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40"/>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40"/>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40"/>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40"/>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40"/>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40"/>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40"/>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40"/>
      <c r="F979" s="1"/>
      <c r="G979" s="1"/>
      <c r="H979" s="1"/>
      <c r="I979" s="1"/>
      <c r="J979" s="1"/>
      <c r="K979" s="1"/>
      <c r="L979" s="1"/>
      <c r="M979" s="1"/>
      <c r="N979" s="1"/>
      <c r="O979" s="1"/>
      <c r="P979" s="1"/>
      <c r="Q979" s="1"/>
      <c r="R979" s="1"/>
      <c r="S979" s="1"/>
      <c r="T979" s="1"/>
      <c r="U979" s="1"/>
      <c r="V979" s="1"/>
      <c r="W979" s="1"/>
      <c r="X979" s="1"/>
      <c r="Y979" s="1"/>
      <c r="Z979" s="1"/>
      <c r="AA979" s="1"/>
    </row>
  </sheetData>
  <mergeCells count="85">
    <mergeCell ref="C84:F84"/>
    <mergeCell ref="C90:F90"/>
    <mergeCell ref="E45:F45"/>
    <mergeCell ref="E46:F46"/>
    <mergeCell ref="E47:F47"/>
    <mergeCell ref="E49:F49"/>
    <mergeCell ref="E48:F48"/>
    <mergeCell ref="C59:D59"/>
    <mergeCell ref="E59:F59"/>
    <mergeCell ref="C72:F72"/>
    <mergeCell ref="C79:F79"/>
    <mergeCell ref="C85:F85"/>
    <mergeCell ref="E57:F57"/>
    <mergeCell ref="E51:F51"/>
    <mergeCell ref="E52:F52"/>
    <mergeCell ref="E53:F53"/>
    <mergeCell ref="C91:F91"/>
    <mergeCell ref="E38:F38"/>
    <mergeCell ref="E30:F30"/>
    <mergeCell ref="E31:F31"/>
    <mergeCell ref="E36:F36"/>
    <mergeCell ref="E35:F35"/>
    <mergeCell ref="E34:F34"/>
    <mergeCell ref="C39:D39"/>
    <mergeCell ref="B61:F61"/>
    <mergeCell ref="C78:F78"/>
    <mergeCell ref="C71:F71"/>
    <mergeCell ref="C57:D57"/>
    <mergeCell ref="C50:C54"/>
    <mergeCell ref="C44:C49"/>
    <mergeCell ref="E55:F55"/>
    <mergeCell ref="C55:D55"/>
    <mergeCell ref="E54:F54"/>
    <mergeCell ref="E50:F50"/>
    <mergeCell ref="E39:F39"/>
    <mergeCell ref="E40:F40"/>
    <mergeCell ref="E42:F42"/>
    <mergeCell ref="E41:F41"/>
    <mergeCell ref="E43:F43"/>
    <mergeCell ref="E44:F44"/>
    <mergeCell ref="H22:O37"/>
    <mergeCell ref="Q22:X37"/>
    <mergeCell ref="E23:F23"/>
    <mergeCell ref="E22:F22"/>
    <mergeCell ref="E21:F21"/>
    <mergeCell ref="E24:F24"/>
    <mergeCell ref="E28:F28"/>
    <mergeCell ref="E27:F27"/>
    <mergeCell ref="E26:F26"/>
    <mergeCell ref="E25:F25"/>
    <mergeCell ref="E37:F37"/>
    <mergeCell ref="H21:O21"/>
    <mergeCell ref="C27:C28"/>
    <mergeCell ref="C36:C37"/>
    <mergeCell ref="C34:C35"/>
    <mergeCell ref="C5:D5"/>
    <mergeCell ref="C6:D6"/>
    <mergeCell ref="B10:F10"/>
    <mergeCell ref="E7:F7"/>
    <mergeCell ref="E33:F33"/>
    <mergeCell ref="E32:F32"/>
    <mergeCell ref="E20:F20"/>
    <mergeCell ref="E5:F5"/>
    <mergeCell ref="E6:F6"/>
    <mergeCell ref="C30:C31"/>
    <mergeCell ref="C32:C33"/>
    <mergeCell ref="A1:F1"/>
    <mergeCell ref="C7:D7"/>
    <mergeCell ref="C13:C20"/>
    <mergeCell ref="C12:D12"/>
    <mergeCell ref="C21:C26"/>
    <mergeCell ref="E13:F13"/>
    <mergeCell ref="E12:F12"/>
    <mergeCell ref="E14:F14"/>
    <mergeCell ref="Q3:X18"/>
    <mergeCell ref="Q2:X2"/>
    <mergeCell ref="Q21:X21"/>
    <mergeCell ref="E17:F17"/>
    <mergeCell ref="B3:F3"/>
    <mergeCell ref="H3:O18"/>
    <mergeCell ref="H2:O2"/>
    <mergeCell ref="E18:F18"/>
    <mergeCell ref="E19:F19"/>
    <mergeCell ref="E15:F15"/>
    <mergeCell ref="E16:F16"/>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4</v>
      </c>
      <c r="D2" s="4" t="s">
        <v>5</v>
      </c>
      <c r="E2" s="4" t="s">
        <v>6</v>
      </c>
      <c r="F2" s="4" t="s">
        <v>7</v>
      </c>
      <c r="G2" s="4" t="s">
        <v>8</v>
      </c>
      <c r="H2" s="4" t="s">
        <v>9</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12</v>
      </c>
      <c r="B4" s="1"/>
      <c r="C4" s="1"/>
      <c r="D4" s="3"/>
      <c r="E4" s="3"/>
      <c r="F4" s="3"/>
      <c r="G4" s="3"/>
      <c r="H4" s="3"/>
      <c r="I4" s="3"/>
      <c r="J4" s="3"/>
    </row>
    <row r="5" spans="1:15" ht="15" customHeight="1" x14ac:dyDescent="0.15">
      <c r="A5" s="2" t="s">
        <v>13</v>
      </c>
      <c r="B5" s="1"/>
      <c r="C5" s="1"/>
      <c r="D5" s="3"/>
      <c r="E5" s="3"/>
      <c r="F5" s="3"/>
      <c r="G5" s="3"/>
      <c r="H5" s="3"/>
      <c r="I5" s="3"/>
      <c r="J5" s="3"/>
    </row>
    <row r="6" spans="1:15" ht="15" customHeight="1" x14ac:dyDescent="0.15">
      <c r="A6" s="2" t="s">
        <v>14</v>
      </c>
      <c r="B6" s="1"/>
      <c r="C6" s="1"/>
      <c r="D6" s="3"/>
      <c r="E6" s="3"/>
      <c r="F6" s="3"/>
      <c r="G6" s="3"/>
      <c r="H6" s="3"/>
      <c r="I6" s="3"/>
      <c r="J6" s="3"/>
    </row>
    <row r="7" spans="1:15" ht="15" customHeight="1" x14ac:dyDescent="0.15">
      <c r="A7" s="2" t="s">
        <v>15</v>
      </c>
      <c r="B7" s="1"/>
      <c r="C7" s="1"/>
      <c r="D7" s="3"/>
      <c r="E7" s="3"/>
      <c r="F7" s="3"/>
      <c r="G7" s="3"/>
      <c r="H7" s="3"/>
      <c r="I7" s="3"/>
      <c r="J7" s="3"/>
    </row>
    <row r="8" spans="1:15" x14ac:dyDescent="0.15">
      <c r="A8" s="1"/>
      <c r="B8" s="1"/>
      <c r="C8" s="1"/>
      <c r="D8" s="1"/>
      <c r="E8" s="1"/>
      <c r="F8" s="1"/>
      <c r="G8" s="1"/>
    </row>
    <row r="9" spans="1:15" ht="15" customHeight="1" x14ac:dyDescent="0.15">
      <c r="A9" s="2" t="s">
        <v>17</v>
      </c>
      <c r="B9" s="1"/>
      <c r="C9" s="1"/>
      <c r="D9" s="2" t="s">
        <v>18</v>
      </c>
      <c r="E9" s="2" t="s">
        <v>19</v>
      </c>
      <c r="F9" s="2" t="s">
        <v>20</v>
      </c>
      <c r="G9" s="2" t="s">
        <v>21</v>
      </c>
      <c r="H9" s="2" t="s">
        <v>22</v>
      </c>
      <c r="I9" s="2" t="s">
        <v>23</v>
      </c>
      <c r="J9" s="2" t="s">
        <v>24</v>
      </c>
      <c r="K9" s="2" t="s">
        <v>25</v>
      </c>
      <c r="L9" s="2" t="s">
        <v>26</v>
      </c>
      <c r="M9" s="2" t="s">
        <v>27</v>
      </c>
      <c r="N9" s="2" t="s">
        <v>28</v>
      </c>
      <c r="O9" s="2" t="s">
        <v>29</v>
      </c>
    </row>
    <row r="10" spans="1:15" ht="15" customHeight="1" x14ac:dyDescent="0.15">
      <c r="A10" s="2" t="s">
        <v>1</v>
      </c>
      <c r="B10" s="2" t="s">
        <v>30</v>
      </c>
      <c r="C10" s="2" t="s">
        <v>31</v>
      </c>
      <c r="D10" s="2" t="s">
        <v>32</v>
      </c>
      <c r="E10" s="2" t="s">
        <v>32</v>
      </c>
      <c r="F10" s="2" t="s">
        <v>33</v>
      </c>
      <c r="G10" s="2" t="s">
        <v>34</v>
      </c>
      <c r="H10" s="3" t="s">
        <v>35</v>
      </c>
      <c r="I10" s="3" t="s">
        <v>35</v>
      </c>
      <c r="J10" s="3" t="s">
        <v>35</v>
      </c>
      <c r="K10" s="3" t="s">
        <v>35</v>
      </c>
      <c r="L10" s="3" t="s">
        <v>37</v>
      </c>
      <c r="M10" s="3" t="s">
        <v>37</v>
      </c>
      <c r="N10" s="3" t="s">
        <v>37</v>
      </c>
      <c r="O10" s="3" t="s">
        <v>38</v>
      </c>
    </row>
    <row r="11" spans="1:15" ht="15" customHeight="1" x14ac:dyDescent="0.15">
      <c r="A11" s="2" t="s">
        <v>2</v>
      </c>
      <c r="B11" s="2" t="s">
        <v>30</v>
      </c>
      <c r="C11" s="2" t="s">
        <v>39</v>
      </c>
      <c r="D11" s="2" t="s">
        <v>34</v>
      </c>
      <c r="E11" s="2" t="s">
        <v>34</v>
      </c>
      <c r="F11" s="2" t="s">
        <v>34</v>
      </c>
      <c r="G11" s="2" t="s">
        <v>40</v>
      </c>
      <c r="H11" s="3" t="s">
        <v>35</v>
      </c>
      <c r="I11" s="3" t="s">
        <v>35</v>
      </c>
      <c r="J11" s="3" t="s">
        <v>35</v>
      </c>
      <c r="K11" s="3" t="s">
        <v>37</v>
      </c>
      <c r="L11" s="3" t="s">
        <v>37</v>
      </c>
      <c r="M11" s="3" t="s">
        <v>37</v>
      </c>
      <c r="N11" s="3" t="s">
        <v>35</v>
      </c>
      <c r="O11" s="3" t="s">
        <v>38</v>
      </c>
    </row>
    <row r="12" spans="1:15" ht="15" customHeight="1" x14ac:dyDescent="0.15">
      <c r="A12" s="2" t="s">
        <v>12</v>
      </c>
      <c r="B12" s="2" t="s">
        <v>41</v>
      </c>
      <c r="C12" s="2" t="s">
        <v>42</v>
      </c>
      <c r="D12" s="2" t="s">
        <v>43</v>
      </c>
      <c r="E12" s="2" t="s">
        <v>44</v>
      </c>
      <c r="F12" s="2" t="s">
        <v>44</v>
      </c>
      <c r="G12" s="2" t="s">
        <v>45</v>
      </c>
      <c r="H12" s="3" t="s">
        <v>35</v>
      </c>
      <c r="I12" s="3" t="s">
        <v>37</v>
      </c>
      <c r="J12" s="3" t="s">
        <v>37</v>
      </c>
      <c r="K12" s="3" t="s">
        <v>35</v>
      </c>
      <c r="L12" s="3" t="s">
        <v>35</v>
      </c>
      <c r="M12" s="3" t="s">
        <v>35</v>
      </c>
      <c r="N12" s="3" t="s">
        <v>35</v>
      </c>
      <c r="O12" s="3" t="str">
        <f>CONCATENATE(基礎設計!E22,"襲来！")</f>
        <v>混沌之翼 ‧ 路西法（混沌の翼・ルシファー）襲来！</v>
      </c>
    </row>
    <row r="13" spans="1:15" ht="15" customHeight="1" x14ac:dyDescent="0.15">
      <c r="A13" s="2" t="s">
        <v>13</v>
      </c>
      <c r="B13" s="2" t="s">
        <v>46</v>
      </c>
      <c r="C13" s="2" t="s">
        <v>47</v>
      </c>
      <c r="D13" s="2" t="s">
        <v>45</v>
      </c>
      <c r="E13" s="2" t="s">
        <v>44</v>
      </c>
      <c r="F13" s="2" t="s">
        <v>43</v>
      </c>
      <c r="G13" s="2" t="s">
        <v>45</v>
      </c>
      <c r="H13" s="3" t="s">
        <v>37</v>
      </c>
      <c r="I13" s="3" t="s">
        <v>35</v>
      </c>
      <c r="J13" s="3" t="s">
        <v>35</v>
      </c>
      <c r="K13" s="3" t="s">
        <v>35</v>
      </c>
      <c r="L13" s="3" t="s">
        <v>35</v>
      </c>
      <c r="M13" s="3" t="s">
        <v>35</v>
      </c>
      <c r="N13" s="3" t="s">
        <v>35</v>
      </c>
      <c r="O13" s="3" t="str">
        <f>CONCATENATE(基礎設計!E22,"襲来！")</f>
        <v>混沌之翼 ‧ 路西法（混沌の翼・ルシファー）襲来！</v>
      </c>
    </row>
    <row r="14" spans="1:15" ht="15" customHeight="1" x14ac:dyDescent="0.15">
      <c r="A14" s="2" t="s">
        <v>14</v>
      </c>
      <c r="B14" s="2" t="s">
        <v>48</v>
      </c>
      <c r="C14" s="2" t="s">
        <v>49</v>
      </c>
      <c r="D14" s="2" t="s">
        <v>45</v>
      </c>
      <c r="E14" s="2" t="s">
        <v>45</v>
      </c>
      <c r="F14" s="2" t="s">
        <v>45</v>
      </c>
      <c r="G14" s="2" t="s">
        <v>45</v>
      </c>
      <c r="H14" s="3" t="s">
        <v>35</v>
      </c>
      <c r="I14" s="3" t="s">
        <v>37</v>
      </c>
      <c r="J14" s="3" t="s">
        <v>35</v>
      </c>
      <c r="K14" s="3" t="s">
        <v>35</v>
      </c>
      <c r="L14" s="3" t="s">
        <v>35</v>
      </c>
      <c r="M14" s="3" t="s">
        <v>35</v>
      </c>
      <c r="N14" s="3" t="s">
        <v>35</v>
      </c>
      <c r="O14" s="3" t="str">
        <f>CONCATENATE(基礎設計!E22,"チャレンジ")</f>
        <v>混沌之翼 ‧ 路西法（混沌の翼・ルシファー）チャレンジ</v>
      </c>
    </row>
    <row r="15" spans="1:15" ht="15" customHeight="1" x14ac:dyDescent="0.15">
      <c r="A15" s="2" t="s">
        <v>15</v>
      </c>
      <c r="B15" s="2" t="s">
        <v>51</v>
      </c>
      <c r="C15" s="2" t="s">
        <v>52</v>
      </c>
      <c r="D15" s="2" t="s">
        <v>53</v>
      </c>
      <c r="E15" s="2" t="s">
        <v>53</v>
      </c>
      <c r="F15" s="2" t="s">
        <v>53</v>
      </c>
      <c r="G15" s="2" t="s">
        <v>53</v>
      </c>
      <c r="H15" s="2" t="s">
        <v>53</v>
      </c>
      <c r="I15" s="2" t="s">
        <v>53</v>
      </c>
      <c r="J15" s="2" t="s">
        <v>53</v>
      </c>
      <c r="K15" s="2" t="s">
        <v>53</v>
      </c>
      <c r="L15" s="2" t="s">
        <v>53</v>
      </c>
      <c r="M15" s="2" t="s">
        <v>53</v>
      </c>
      <c r="N15" s="2" t="s">
        <v>53</v>
      </c>
      <c r="O15" s="2" t="s">
        <v>53</v>
      </c>
    </row>
    <row r="16" spans="1:15" x14ac:dyDescent="0.15">
      <c r="A16" s="1"/>
      <c r="B16" s="1"/>
      <c r="C16" s="1"/>
      <c r="D16" s="1"/>
      <c r="E16" s="1"/>
      <c r="F16" s="1"/>
      <c r="G16" s="1"/>
    </row>
    <row r="17" spans="1:26" ht="15" customHeight="1" x14ac:dyDescent="0.15">
      <c r="A17" s="2" t="s">
        <v>54</v>
      </c>
      <c r="B17" s="1"/>
      <c r="C17" s="1"/>
      <c r="D17" s="1"/>
      <c r="E17" s="1"/>
      <c r="F17" s="1"/>
      <c r="G17" s="1"/>
    </row>
    <row r="18" spans="1:26" ht="15" customHeight="1" x14ac:dyDescent="0.15">
      <c r="A18" s="2" t="s">
        <v>1</v>
      </c>
      <c r="B18" s="2" t="s">
        <v>55</v>
      </c>
      <c r="C18" s="1"/>
      <c r="D18" s="1"/>
      <c r="E18" s="1"/>
      <c r="F18" s="1"/>
      <c r="G18" s="1"/>
    </row>
    <row r="19" spans="1:26" ht="15" customHeight="1" x14ac:dyDescent="0.15">
      <c r="A19" s="2" t="s">
        <v>2</v>
      </c>
      <c r="B19" s="2" t="s">
        <v>55</v>
      </c>
      <c r="C19" s="1"/>
      <c r="D19" s="1"/>
      <c r="E19" s="1"/>
      <c r="F19" s="1"/>
      <c r="G19" s="1"/>
    </row>
    <row r="20" spans="1:26" ht="15" customHeight="1" x14ac:dyDescent="0.15">
      <c r="A20" s="2" t="s">
        <v>12</v>
      </c>
      <c r="B20" s="2" t="s">
        <v>56</v>
      </c>
      <c r="C20" s="1"/>
      <c r="D20" s="1"/>
      <c r="E20" s="1"/>
      <c r="F20" s="1"/>
      <c r="G20" s="1"/>
    </row>
    <row r="21" spans="1:26" ht="15" customHeight="1" x14ac:dyDescent="0.15">
      <c r="A21" s="2" t="s">
        <v>13</v>
      </c>
      <c r="B21" s="2" t="s">
        <v>57</v>
      </c>
      <c r="C21" s="1"/>
      <c r="D21" s="1"/>
      <c r="E21" s="1"/>
      <c r="F21" s="1"/>
      <c r="G21" s="1"/>
    </row>
    <row r="22" spans="1:26" ht="15" customHeight="1" x14ac:dyDescent="0.15">
      <c r="A22" s="2" t="s">
        <v>14</v>
      </c>
      <c r="B22" s="2" t="s">
        <v>58</v>
      </c>
      <c r="C22" s="1"/>
      <c r="D22" s="1"/>
      <c r="E22" s="1"/>
      <c r="F22" s="1"/>
      <c r="G22" s="1"/>
    </row>
    <row r="23" spans="1:26" ht="15" customHeight="1" x14ac:dyDescent="0.15">
      <c r="A23" s="2" t="s">
        <v>15</v>
      </c>
      <c r="B23" s="2" t="s">
        <v>59</v>
      </c>
      <c r="C23" s="1"/>
      <c r="D23" s="1"/>
      <c r="E23" s="1"/>
      <c r="F23" s="1"/>
      <c r="G23" s="1"/>
    </row>
    <row r="24" spans="1:26" x14ac:dyDescent="0.15">
      <c r="A24" s="1"/>
      <c r="B24" s="1"/>
      <c r="C24" s="1"/>
      <c r="D24" s="1"/>
      <c r="E24" s="1"/>
      <c r="F24" s="1"/>
      <c r="G24" s="1"/>
    </row>
    <row r="25" spans="1:26" ht="15" customHeight="1" x14ac:dyDescent="0.15">
      <c r="A25" s="2" t="s">
        <v>60</v>
      </c>
      <c r="B25" s="1"/>
      <c r="C25" s="1"/>
      <c r="D25" s="1"/>
      <c r="E25" s="1"/>
      <c r="F25" s="1"/>
      <c r="G25" s="1"/>
    </row>
    <row r="26" spans="1:26" ht="15" customHeight="1" x14ac:dyDescent="0.15">
      <c r="A26" s="3" t="s">
        <v>61</v>
      </c>
      <c r="B26" s="1"/>
      <c r="C26" s="1"/>
      <c r="D26" s="1"/>
      <c r="E26" s="1"/>
      <c r="F26" s="1"/>
      <c r="G26" s="1"/>
    </row>
    <row r="27" spans="1:26" ht="15" customHeight="1" x14ac:dyDescent="0.15">
      <c r="A27" s="2"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68</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1"/>
      <c r="C34" s="1"/>
      <c r="D34" s="1"/>
      <c r="E34" s="1"/>
      <c r="F34" s="1"/>
      <c r="G34" s="1"/>
    </row>
    <row r="35" spans="1:26" x14ac:dyDescent="0.15">
      <c r="A35" s="1"/>
      <c r="B35" s="1"/>
      <c r="C35" s="1"/>
      <c r="D35" s="1"/>
      <c r="E35" s="1"/>
      <c r="F35" s="1"/>
      <c r="G35" s="1"/>
    </row>
    <row r="36" spans="1:26" ht="15" customHeight="1" x14ac:dyDescent="0.15">
      <c r="A36" s="3" t="s">
        <v>6</v>
      </c>
      <c r="B36" s="1"/>
      <c r="C36" s="1"/>
      <c r="D36" s="1"/>
      <c r="E36" s="1"/>
      <c r="F36" s="1"/>
      <c r="G36" s="1"/>
    </row>
    <row r="37" spans="1:26" ht="15" customHeight="1" x14ac:dyDescent="0.15">
      <c r="A37" s="3" t="s">
        <v>70</v>
      </c>
      <c r="B37" s="1"/>
      <c r="C37" s="1"/>
      <c r="D37" s="1"/>
      <c r="E37" s="1"/>
      <c r="F37" s="1"/>
      <c r="G37" s="1"/>
    </row>
    <row r="38" spans="1:26" ht="15" customHeight="1" x14ac:dyDescent="0.15">
      <c r="A38" s="3" t="s">
        <v>71</v>
      </c>
      <c r="B38" s="1"/>
      <c r="C38" s="1"/>
      <c r="D38" s="1"/>
      <c r="E38" s="1"/>
      <c r="F38" s="1"/>
      <c r="G38" s="1"/>
    </row>
    <row r="39" spans="1:26" ht="15" customHeight="1" x14ac:dyDescent="0.15">
      <c r="A39" s="3" t="s">
        <v>72</v>
      </c>
      <c r="B39" s="1"/>
      <c r="C39" s="1"/>
      <c r="D39" s="1"/>
      <c r="E39" s="1"/>
      <c r="F39" s="1"/>
      <c r="G39" s="1"/>
    </row>
    <row r="40" spans="1:26" ht="15" customHeight="1" x14ac:dyDescent="0.15">
      <c r="A40" s="3"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C1" workbookViewId="0">
      <selection activeCell="D7" sqref="D7"/>
    </sheetView>
  </sheetViews>
  <sheetFormatPr baseColWidth="12" defaultColWidth="13.5" defaultRowHeight="15" customHeight="1" x14ac:dyDescent="0.15"/>
  <cols>
    <col min="1" max="1" width="1.83203125" customWidth="1"/>
    <col min="2" max="2" width="7.1640625" customWidth="1"/>
    <col min="3" max="3" width="12.33203125" customWidth="1"/>
    <col min="4" max="4" width="37.33203125" customWidth="1"/>
    <col min="5" max="5" width="20.83203125" customWidth="1"/>
    <col min="6" max="6" width="5.5" customWidth="1"/>
    <col min="7" max="7" width="14" customWidth="1"/>
    <col min="8" max="8" width="11.33203125" customWidth="1"/>
    <col min="9" max="9" width="8.1640625" customWidth="1"/>
    <col min="10" max="10" width="10.33203125" customWidth="1"/>
    <col min="11" max="11" width="10.6640625" customWidth="1"/>
    <col min="12" max="12" width="10.83203125" customWidth="1"/>
    <col min="13" max="13" width="8.83203125" customWidth="1"/>
    <col min="14" max="14" width="8.6640625" customWidth="1"/>
    <col min="15" max="15" width="11" customWidth="1"/>
    <col min="16" max="16" width="58.6640625" customWidth="1"/>
    <col min="17" max="17" width="66.6640625" customWidth="1"/>
    <col min="18" max="18" width="1.83203125" customWidth="1"/>
    <col min="19" max="26" width="10.5" customWidth="1"/>
  </cols>
  <sheetData>
    <row r="1" spans="1:26" ht="21" customHeight="1" x14ac:dyDescent="0.15">
      <c r="A1" s="35"/>
      <c r="B1" s="35"/>
      <c r="C1" s="35"/>
      <c r="D1" s="35"/>
      <c r="E1" s="35"/>
      <c r="F1" s="35"/>
      <c r="G1" s="35"/>
      <c r="H1" s="35"/>
      <c r="I1" s="35"/>
      <c r="J1" s="35"/>
      <c r="K1" s="35"/>
      <c r="L1" s="35"/>
      <c r="M1" s="35"/>
      <c r="N1" s="36"/>
      <c r="O1" s="36"/>
      <c r="P1" s="35"/>
      <c r="Q1" s="35"/>
      <c r="R1" s="35"/>
      <c r="S1" s="35"/>
      <c r="T1" s="35"/>
      <c r="U1" s="35"/>
      <c r="V1" s="35"/>
      <c r="W1" s="35"/>
      <c r="X1" s="35"/>
      <c r="Y1" s="35"/>
      <c r="Z1" s="35"/>
    </row>
    <row r="2" spans="1:26" ht="22.5" customHeight="1" x14ac:dyDescent="0.15">
      <c r="A2" s="35"/>
      <c r="B2" s="101" t="s">
        <v>170</v>
      </c>
      <c r="C2" s="81"/>
      <c r="D2" s="81"/>
      <c r="E2" s="81"/>
      <c r="F2" s="81"/>
      <c r="G2" s="81"/>
      <c r="H2" s="81"/>
      <c r="I2" s="81"/>
      <c r="J2" s="81"/>
      <c r="K2" s="81"/>
      <c r="L2" s="81"/>
      <c r="M2" s="81"/>
      <c r="N2" s="81"/>
      <c r="O2" s="81"/>
      <c r="P2" s="37"/>
      <c r="Q2" s="37"/>
      <c r="R2" s="35"/>
      <c r="S2" s="35"/>
      <c r="T2" s="35"/>
      <c r="U2" s="35"/>
      <c r="V2" s="35"/>
      <c r="W2" s="35"/>
      <c r="X2" s="35"/>
      <c r="Y2" s="35"/>
      <c r="Z2" s="35"/>
    </row>
    <row r="3" spans="1:26" ht="22.5" customHeight="1" x14ac:dyDescent="0.15">
      <c r="A3" s="35"/>
      <c r="B3" s="59" t="s">
        <v>171</v>
      </c>
      <c r="C3" s="59" t="s">
        <v>172</v>
      </c>
      <c r="D3" s="59" t="s">
        <v>5</v>
      </c>
      <c r="E3" s="59" t="s">
        <v>173</v>
      </c>
      <c r="F3" s="59" t="s">
        <v>174</v>
      </c>
      <c r="G3" s="59" t="s">
        <v>175</v>
      </c>
      <c r="H3" s="59" t="s">
        <v>176</v>
      </c>
      <c r="I3" s="59" t="s">
        <v>177</v>
      </c>
      <c r="J3" s="59" t="s">
        <v>178</v>
      </c>
      <c r="K3" s="59" t="s">
        <v>179</v>
      </c>
      <c r="L3" s="59" t="s">
        <v>180</v>
      </c>
      <c r="M3" s="59" t="s">
        <v>181</v>
      </c>
      <c r="N3" s="59" t="s">
        <v>182</v>
      </c>
      <c r="O3" s="59" t="s">
        <v>183</v>
      </c>
      <c r="P3" s="59" t="s">
        <v>184</v>
      </c>
      <c r="Q3" s="59" t="s">
        <v>185</v>
      </c>
      <c r="R3" s="35"/>
      <c r="S3" s="35"/>
      <c r="T3" s="35"/>
      <c r="U3" s="35"/>
      <c r="V3" s="35"/>
      <c r="W3" s="35"/>
      <c r="X3" s="35"/>
      <c r="Y3" s="35"/>
      <c r="Z3" s="35"/>
    </row>
    <row r="4" spans="1:26" ht="22.5" customHeight="1" x14ac:dyDescent="0.3">
      <c r="A4" s="35"/>
      <c r="B4" s="60" t="s">
        <v>270</v>
      </c>
      <c r="C4" s="61">
        <v>8127</v>
      </c>
      <c r="D4" s="61" t="s">
        <v>238</v>
      </c>
      <c r="E4" s="61" t="s">
        <v>239</v>
      </c>
      <c r="F4" s="61">
        <v>55</v>
      </c>
      <c r="G4" s="61">
        <v>99</v>
      </c>
      <c r="H4" s="61">
        <v>7390</v>
      </c>
      <c r="I4" s="61"/>
      <c r="J4" s="61">
        <v>4880</v>
      </c>
      <c r="K4" s="61">
        <v>99</v>
      </c>
      <c r="L4" s="61">
        <v>3780</v>
      </c>
      <c r="M4" s="61"/>
      <c r="N4" s="61">
        <v>99</v>
      </c>
      <c r="O4" s="110">
        <v>28415</v>
      </c>
      <c r="P4" s="61" t="s">
        <v>240</v>
      </c>
      <c r="Q4" s="61" t="s">
        <v>241</v>
      </c>
      <c r="R4" s="35"/>
      <c r="S4" s="35"/>
      <c r="T4" s="35"/>
      <c r="U4" s="35"/>
      <c r="V4" s="35"/>
      <c r="W4" s="35"/>
      <c r="X4" s="35"/>
      <c r="Y4" s="35"/>
      <c r="Z4" s="35"/>
    </row>
    <row r="5" spans="1:26" ht="22.5" customHeight="1" x14ac:dyDescent="0.3">
      <c r="A5" s="35"/>
      <c r="B5" s="60" t="s">
        <v>271</v>
      </c>
      <c r="C5" s="61">
        <v>1154</v>
      </c>
      <c r="D5" s="61" t="s">
        <v>242</v>
      </c>
      <c r="E5" s="61" t="s">
        <v>243</v>
      </c>
      <c r="F5" s="61">
        <v>53</v>
      </c>
      <c r="G5" s="61">
        <v>99</v>
      </c>
      <c r="H5" s="61">
        <v>10038</v>
      </c>
      <c r="I5" s="61"/>
      <c r="J5" s="61">
        <v>5022</v>
      </c>
      <c r="K5" s="61">
        <v>99</v>
      </c>
      <c r="L5" s="61">
        <v>2499</v>
      </c>
      <c r="M5" s="61"/>
      <c r="N5" s="61">
        <v>99</v>
      </c>
      <c r="O5" s="110"/>
      <c r="P5" s="61" t="s">
        <v>162</v>
      </c>
      <c r="Q5" s="61" t="s">
        <v>244</v>
      </c>
      <c r="R5" s="35"/>
      <c r="S5" s="35"/>
      <c r="T5" s="35"/>
      <c r="U5" s="35"/>
      <c r="V5" s="35"/>
      <c r="W5" s="35"/>
      <c r="X5" s="35"/>
      <c r="Y5" s="35"/>
      <c r="Z5" s="35"/>
    </row>
    <row r="6" spans="1:26" ht="22.5" customHeight="1" x14ac:dyDescent="0.3">
      <c r="A6" s="35"/>
      <c r="B6" s="60" t="s">
        <v>271</v>
      </c>
      <c r="C6" s="61">
        <v>8133</v>
      </c>
      <c r="D6" s="61" t="s">
        <v>245</v>
      </c>
      <c r="E6" s="61" t="s">
        <v>246</v>
      </c>
      <c r="F6" s="61">
        <v>30</v>
      </c>
      <c r="G6" s="61">
        <v>99</v>
      </c>
      <c r="H6" s="61">
        <v>3790</v>
      </c>
      <c r="I6" s="61"/>
      <c r="J6" s="61">
        <v>1553</v>
      </c>
      <c r="K6" s="61"/>
      <c r="L6" s="61">
        <v>4459</v>
      </c>
      <c r="M6" s="61">
        <v>99</v>
      </c>
      <c r="N6" s="61">
        <v>99</v>
      </c>
      <c r="O6" s="110"/>
      <c r="P6" s="61" t="s">
        <v>247</v>
      </c>
      <c r="Q6" s="61" t="s">
        <v>248</v>
      </c>
      <c r="R6" s="35"/>
      <c r="S6" s="35"/>
      <c r="T6" s="35"/>
      <c r="U6" s="35"/>
      <c r="V6" s="35"/>
      <c r="W6" s="35"/>
      <c r="X6" s="35"/>
      <c r="Y6" s="35"/>
      <c r="Z6" s="35"/>
    </row>
    <row r="7" spans="1:26" ht="22.5" customHeight="1" x14ac:dyDescent="0.3">
      <c r="A7" s="35"/>
      <c r="B7" s="60" t="s">
        <v>271</v>
      </c>
      <c r="C7" s="61">
        <v>8128</v>
      </c>
      <c r="D7" s="61" t="s">
        <v>249</v>
      </c>
      <c r="E7" s="61" t="s">
        <v>239</v>
      </c>
      <c r="F7" s="61">
        <v>55</v>
      </c>
      <c r="G7" s="61">
        <v>99</v>
      </c>
      <c r="H7" s="61">
        <v>7197</v>
      </c>
      <c r="I7" s="61"/>
      <c r="J7" s="61">
        <v>5062</v>
      </c>
      <c r="K7" s="61">
        <v>99</v>
      </c>
      <c r="L7" s="61">
        <v>3927</v>
      </c>
      <c r="M7" s="61"/>
      <c r="N7" s="61">
        <v>99</v>
      </c>
      <c r="O7" s="110"/>
      <c r="P7" s="61" t="s">
        <v>250</v>
      </c>
      <c r="Q7" s="61" t="s">
        <v>251</v>
      </c>
      <c r="R7" s="35"/>
      <c r="S7" s="35"/>
      <c r="T7" s="35"/>
      <c r="U7" s="35"/>
      <c r="V7" s="35"/>
      <c r="W7" s="35"/>
      <c r="X7" s="35"/>
      <c r="Y7" s="35"/>
      <c r="Z7" s="35"/>
    </row>
    <row r="8" spans="1:26" ht="22.5" customHeight="1" x14ac:dyDescent="0.15">
      <c r="A8" s="35"/>
      <c r="B8" s="35"/>
      <c r="C8" s="41"/>
      <c r="D8" s="41"/>
      <c r="E8" s="42" t="s">
        <v>186</v>
      </c>
      <c r="F8" s="42">
        <f>SUM(F4:F7)</f>
        <v>193</v>
      </c>
      <c r="G8" s="35"/>
      <c r="H8" s="35"/>
      <c r="I8" s="35"/>
      <c r="J8" s="35"/>
      <c r="K8" s="35"/>
      <c r="L8" s="35"/>
      <c r="M8" s="35"/>
      <c r="N8" s="35"/>
      <c r="O8" s="35"/>
      <c r="P8" s="35"/>
      <c r="Q8" s="35"/>
      <c r="R8" s="35"/>
      <c r="S8" s="35"/>
      <c r="T8" s="35"/>
      <c r="U8" s="35"/>
      <c r="V8" s="35"/>
      <c r="W8" s="35"/>
      <c r="X8" s="35"/>
      <c r="Y8" s="35"/>
      <c r="Z8" s="35"/>
    </row>
    <row r="9" spans="1:26" ht="22.5" customHeight="1" x14ac:dyDescent="0.15">
      <c r="A9" s="35"/>
      <c r="B9" s="35"/>
      <c r="C9" s="41"/>
      <c r="D9" s="41"/>
      <c r="E9" s="35"/>
      <c r="F9" s="35"/>
      <c r="G9" s="35"/>
      <c r="H9" s="35"/>
      <c r="I9" s="35"/>
      <c r="J9" s="35"/>
      <c r="K9" s="35"/>
      <c r="L9" s="35"/>
      <c r="M9" s="35"/>
      <c r="N9" s="35"/>
      <c r="O9" s="35"/>
      <c r="P9" s="35"/>
      <c r="Q9" s="35"/>
      <c r="R9" s="35"/>
      <c r="S9" s="35"/>
      <c r="T9" s="35"/>
      <c r="U9" s="35"/>
      <c r="V9" s="35"/>
      <c r="W9" s="35"/>
      <c r="X9" s="35"/>
      <c r="Y9" s="35"/>
      <c r="Z9" s="35"/>
    </row>
    <row r="10" spans="1:26" ht="22.5" customHeight="1" x14ac:dyDescent="0.15">
      <c r="A10" s="35"/>
      <c r="B10" s="37" t="s">
        <v>187</v>
      </c>
      <c r="C10" s="37"/>
      <c r="D10" s="37"/>
      <c r="E10" s="37" t="s">
        <v>188</v>
      </c>
      <c r="F10" s="37"/>
      <c r="G10" s="37"/>
      <c r="H10" s="37"/>
      <c r="I10" s="37"/>
      <c r="J10" s="37"/>
      <c r="K10" s="37"/>
      <c r="L10" s="37"/>
      <c r="M10" s="37"/>
      <c r="N10" s="37"/>
      <c r="O10" s="35"/>
      <c r="P10" s="37" t="s">
        <v>189</v>
      </c>
      <c r="Q10" s="37"/>
      <c r="R10" s="35"/>
      <c r="S10" s="35"/>
      <c r="T10" s="35"/>
      <c r="U10" s="35"/>
      <c r="V10" s="35"/>
      <c r="W10" s="35"/>
      <c r="X10" s="35"/>
      <c r="Y10" s="35"/>
      <c r="Z10" s="35"/>
    </row>
    <row r="11" spans="1:26" ht="22.5" customHeight="1" x14ac:dyDescent="0.15">
      <c r="A11" s="35"/>
      <c r="B11" s="43" t="s">
        <v>190</v>
      </c>
      <c r="C11" s="43" t="s">
        <v>191</v>
      </c>
      <c r="D11" s="44"/>
      <c r="E11" s="102" t="s">
        <v>192</v>
      </c>
      <c r="F11" s="79"/>
      <c r="G11" s="79"/>
      <c r="H11" s="79"/>
      <c r="I11" s="79"/>
      <c r="J11" s="79"/>
      <c r="K11" s="79"/>
      <c r="L11" s="79"/>
      <c r="M11" s="79"/>
      <c r="N11" s="77"/>
      <c r="O11" s="35"/>
      <c r="P11" s="104" t="s">
        <v>280</v>
      </c>
      <c r="Q11" s="105"/>
      <c r="R11" s="35"/>
      <c r="S11" s="35"/>
      <c r="T11" s="35"/>
      <c r="U11" s="35"/>
      <c r="V11" s="35"/>
      <c r="W11" s="35"/>
      <c r="X11" s="35"/>
      <c r="Y11" s="35"/>
      <c r="Z11" s="35"/>
    </row>
    <row r="12" spans="1:26" ht="22.5" customHeight="1" x14ac:dyDescent="0.15">
      <c r="A12" s="35"/>
      <c r="B12" s="45">
        <v>1</v>
      </c>
      <c r="C12" s="45">
        <v>0</v>
      </c>
      <c r="D12" s="46"/>
      <c r="E12" s="103"/>
      <c r="F12" s="79"/>
      <c r="G12" s="79"/>
      <c r="H12" s="79"/>
      <c r="I12" s="79"/>
      <c r="J12" s="79"/>
      <c r="K12" s="79"/>
      <c r="L12" s="79"/>
      <c r="M12" s="79"/>
      <c r="N12" s="77"/>
      <c r="O12" s="35"/>
      <c r="P12" s="106"/>
      <c r="Q12" s="107"/>
      <c r="R12" s="35"/>
      <c r="S12" s="35"/>
      <c r="T12" s="35"/>
      <c r="U12" s="35"/>
      <c r="V12" s="35"/>
      <c r="W12" s="35"/>
      <c r="X12" s="35"/>
      <c r="Y12" s="35"/>
      <c r="Z12" s="35"/>
    </row>
    <row r="13" spans="1:26" ht="22.5" customHeight="1" x14ac:dyDescent="0.15">
      <c r="A13" s="35"/>
      <c r="B13" s="45">
        <v>2</v>
      </c>
      <c r="C13" s="45">
        <v>0</v>
      </c>
      <c r="D13" s="46"/>
      <c r="E13" s="103"/>
      <c r="F13" s="79"/>
      <c r="G13" s="79"/>
      <c r="H13" s="79"/>
      <c r="I13" s="79"/>
      <c r="J13" s="79"/>
      <c r="K13" s="79"/>
      <c r="L13" s="79"/>
      <c r="M13" s="79"/>
      <c r="N13" s="77"/>
      <c r="O13" s="35"/>
      <c r="P13" s="106"/>
      <c r="Q13" s="107"/>
      <c r="R13" s="35"/>
      <c r="S13" s="35"/>
      <c r="T13" s="35"/>
      <c r="U13" s="35"/>
      <c r="V13" s="35"/>
      <c r="W13" s="35"/>
      <c r="X13" s="35"/>
      <c r="Y13" s="35"/>
      <c r="Z13" s="35"/>
    </row>
    <row r="14" spans="1:26" ht="22.5" customHeight="1" x14ac:dyDescent="0.15">
      <c r="A14" s="35"/>
      <c r="B14" s="45">
        <v>3</v>
      </c>
      <c r="C14" s="45">
        <v>0</v>
      </c>
      <c r="D14" s="46"/>
      <c r="E14" s="103"/>
      <c r="F14" s="79"/>
      <c r="G14" s="79"/>
      <c r="H14" s="79"/>
      <c r="I14" s="79"/>
      <c r="J14" s="79"/>
      <c r="K14" s="79"/>
      <c r="L14" s="79"/>
      <c r="M14" s="79"/>
      <c r="N14" s="77"/>
      <c r="O14" s="35"/>
      <c r="P14" s="106"/>
      <c r="Q14" s="107"/>
      <c r="R14" s="35"/>
      <c r="S14" s="35"/>
      <c r="T14" s="35"/>
      <c r="U14" s="35"/>
      <c r="V14" s="35"/>
      <c r="W14" s="35"/>
      <c r="X14" s="35"/>
      <c r="Y14" s="35"/>
      <c r="Z14" s="35"/>
    </row>
    <row r="15" spans="1:26" ht="22.5" customHeight="1" x14ac:dyDescent="0.15">
      <c r="A15" s="35"/>
      <c r="B15" s="45">
        <v>4</v>
      </c>
      <c r="C15" s="45">
        <v>0</v>
      </c>
      <c r="D15" s="46"/>
      <c r="E15" s="103" t="s">
        <v>275</v>
      </c>
      <c r="F15" s="79"/>
      <c r="G15" s="79"/>
      <c r="H15" s="79"/>
      <c r="I15" s="79"/>
      <c r="J15" s="79"/>
      <c r="K15" s="79"/>
      <c r="L15" s="79"/>
      <c r="M15" s="79"/>
      <c r="N15" s="77"/>
      <c r="O15" s="35"/>
      <c r="P15" s="106"/>
      <c r="Q15" s="107"/>
      <c r="R15" s="35"/>
      <c r="S15" s="35"/>
      <c r="T15" s="35"/>
      <c r="U15" s="35"/>
      <c r="V15" s="35"/>
      <c r="W15" s="35"/>
      <c r="X15" s="35"/>
      <c r="Y15" s="35"/>
      <c r="Z15" s="35"/>
    </row>
    <row r="16" spans="1:26" ht="22.5" customHeight="1" x14ac:dyDescent="0.15">
      <c r="A16" s="35"/>
      <c r="B16" s="45" t="s">
        <v>193</v>
      </c>
      <c r="C16" s="45" t="s">
        <v>193</v>
      </c>
      <c r="D16" s="46"/>
      <c r="E16" s="103"/>
      <c r="F16" s="79"/>
      <c r="G16" s="79"/>
      <c r="H16" s="79"/>
      <c r="I16" s="79"/>
      <c r="J16" s="79"/>
      <c r="K16" s="79"/>
      <c r="L16" s="79"/>
      <c r="M16" s="79"/>
      <c r="N16" s="77"/>
      <c r="O16" s="35"/>
      <c r="P16" s="106"/>
      <c r="Q16" s="107"/>
      <c r="R16" s="35"/>
      <c r="S16" s="35"/>
      <c r="T16" s="35"/>
      <c r="U16" s="35"/>
      <c r="V16" s="35"/>
      <c r="W16" s="35"/>
      <c r="X16" s="35"/>
      <c r="Y16" s="35"/>
      <c r="Z16" s="35"/>
    </row>
    <row r="17" spans="1:26" ht="22.5" customHeight="1" x14ac:dyDescent="0.15">
      <c r="A17" s="35"/>
      <c r="B17" s="35"/>
      <c r="C17" s="35"/>
      <c r="D17" s="35"/>
      <c r="E17" s="35"/>
      <c r="F17" s="35"/>
      <c r="G17" s="35"/>
      <c r="H17" s="35"/>
      <c r="I17" s="35"/>
      <c r="J17" s="35"/>
      <c r="K17" s="35"/>
      <c r="L17" s="35"/>
      <c r="M17" s="35"/>
      <c r="N17" s="35"/>
      <c r="O17" s="35"/>
      <c r="P17" s="106"/>
      <c r="Q17" s="107"/>
      <c r="R17" s="35"/>
      <c r="S17" s="35"/>
      <c r="T17" s="35"/>
      <c r="U17" s="35"/>
      <c r="V17" s="35"/>
      <c r="W17" s="35"/>
      <c r="X17" s="35"/>
      <c r="Y17" s="35"/>
      <c r="Z17" s="35"/>
    </row>
    <row r="18" spans="1:26" ht="21" customHeight="1" x14ac:dyDescent="0.15">
      <c r="A18" s="35"/>
      <c r="B18" s="48" t="s">
        <v>194</v>
      </c>
      <c r="C18" s="48"/>
      <c r="D18" s="48"/>
      <c r="E18" s="48"/>
      <c r="F18" s="48"/>
      <c r="G18" s="48"/>
      <c r="H18" s="48"/>
      <c r="I18" s="48"/>
      <c r="J18" s="48"/>
      <c r="K18" s="48"/>
      <c r="L18" s="48"/>
      <c r="M18" s="48"/>
      <c r="N18" s="48"/>
      <c r="O18" s="36"/>
      <c r="P18" s="106"/>
      <c r="Q18" s="107"/>
      <c r="R18" s="35"/>
      <c r="S18" s="35"/>
      <c r="T18" s="35"/>
      <c r="U18" s="35"/>
      <c r="V18" s="35"/>
      <c r="W18" s="35"/>
      <c r="X18" s="35"/>
      <c r="Y18" s="35"/>
      <c r="Z18" s="35"/>
    </row>
    <row r="19" spans="1:26" ht="21" customHeight="1" x14ac:dyDescent="0.15">
      <c r="A19" s="35"/>
      <c r="B19" s="111" t="s">
        <v>281</v>
      </c>
      <c r="C19" s="67"/>
      <c r="D19" s="67"/>
      <c r="E19" s="67"/>
      <c r="F19" s="67"/>
      <c r="G19" s="67"/>
      <c r="H19" s="67"/>
      <c r="I19" s="67"/>
      <c r="J19" s="67"/>
      <c r="K19" s="67"/>
      <c r="L19" s="67"/>
      <c r="M19" s="67"/>
      <c r="N19" s="68"/>
      <c r="O19" s="35"/>
      <c r="P19" s="106"/>
      <c r="Q19" s="107"/>
      <c r="R19" s="35"/>
      <c r="S19" s="35"/>
      <c r="T19" s="35"/>
      <c r="U19" s="35"/>
      <c r="V19" s="35"/>
      <c r="W19" s="35"/>
      <c r="X19" s="35"/>
      <c r="Y19" s="35"/>
      <c r="Z19" s="35"/>
    </row>
    <row r="20" spans="1:26" ht="21" customHeight="1" x14ac:dyDescent="0.15">
      <c r="A20" s="35"/>
      <c r="B20" s="69"/>
      <c r="C20" s="70"/>
      <c r="D20" s="70"/>
      <c r="E20" s="70"/>
      <c r="F20" s="70"/>
      <c r="G20" s="70"/>
      <c r="H20" s="70"/>
      <c r="I20" s="70"/>
      <c r="J20" s="70"/>
      <c r="K20" s="70"/>
      <c r="L20" s="70"/>
      <c r="M20" s="70"/>
      <c r="N20" s="71"/>
      <c r="O20" s="35"/>
      <c r="P20" s="106"/>
      <c r="Q20" s="107"/>
      <c r="R20" s="35"/>
      <c r="S20" s="35"/>
      <c r="T20" s="35"/>
      <c r="U20" s="35"/>
      <c r="V20" s="35"/>
      <c r="W20" s="35"/>
      <c r="X20" s="35"/>
      <c r="Y20" s="35"/>
      <c r="Z20" s="35"/>
    </row>
    <row r="21" spans="1:26" ht="21" customHeight="1" x14ac:dyDescent="0.15">
      <c r="A21" s="35"/>
      <c r="B21" s="69"/>
      <c r="C21" s="70"/>
      <c r="D21" s="70"/>
      <c r="E21" s="70"/>
      <c r="F21" s="70"/>
      <c r="G21" s="70"/>
      <c r="H21" s="70"/>
      <c r="I21" s="70"/>
      <c r="J21" s="70"/>
      <c r="K21" s="70"/>
      <c r="L21" s="70"/>
      <c r="M21" s="70"/>
      <c r="N21" s="71"/>
      <c r="O21" s="35"/>
      <c r="P21" s="106"/>
      <c r="Q21" s="107"/>
      <c r="R21" s="35"/>
      <c r="S21" s="35"/>
      <c r="T21" s="35"/>
      <c r="U21" s="35"/>
      <c r="V21" s="35"/>
      <c r="W21" s="35"/>
      <c r="X21" s="35"/>
      <c r="Y21" s="35"/>
      <c r="Z21" s="35"/>
    </row>
    <row r="22" spans="1:26" ht="21" customHeight="1" x14ac:dyDescent="0.15">
      <c r="A22" s="35"/>
      <c r="B22" s="69"/>
      <c r="C22" s="70"/>
      <c r="D22" s="70"/>
      <c r="E22" s="70"/>
      <c r="F22" s="70"/>
      <c r="G22" s="70"/>
      <c r="H22" s="70"/>
      <c r="I22" s="70"/>
      <c r="J22" s="70"/>
      <c r="K22" s="70"/>
      <c r="L22" s="70"/>
      <c r="M22" s="70"/>
      <c r="N22" s="71"/>
      <c r="O22" s="35"/>
      <c r="P22" s="106"/>
      <c r="Q22" s="107"/>
      <c r="R22" s="35"/>
      <c r="S22" s="35"/>
      <c r="T22" s="35"/>
      <c r="U22" s="35"/>
      <c r="V22" s="35"/>
      <c r="W22" s="35"/>
      <c r="X22" s="35"/>
      <c r="Y22" s="35"/>
      <c r="Z22" s="35"/>
    </row>
    <row r="23" spans="1:26" ht="21" customHeight="1" x14ac:dyDescent="0.15">
      <c r="A23" s="35"/>
      <c r="B23" s="69"/>
      <c r="C23" s="70"/>
      <c r="D23" s="70"/>
      <c r="E23" s="70"/>
      <c r="F23" s="70"/>
      <c r="G23" s="70"/>
      <c r="H23" s="70"/>
      <c r="I23" s="70"/>
      <c r="J23" s="70"/>
      <c r="K23" s="70"/>
      <c r="L23" s="70"/>
      <c r="M23" s="70"/>
      <c r="N23" s="71"/>
      <c r="O23" s="35"/>
      <c r="P23" s="106"/>
      <c r="Q23" s="107"/>
      <c r="R23" s="35"/>
      <c r="S23" s="35"/>
      <c r="T23" s="35"/>
      <c r="U23" s="35"/>
      <c r="V23" s="35"/>
      <c r="W23" s="35"/>
      <c r="X23" s="35"/>
      <c r="Y23" s="35"/>
      <c r="Z23" s="35"/>
    </row>
    <row r="24" spans="1:26" ht="21" customHeight="1" x14ac:dyDescent="0.15">
      <c r="A24" s="35"/>
      <c r="B24" s="72"/>
      <c r="C24" s="73"/>
      <c r="D24" s="73"/>
      <c r="E24" s="73"/>
      <c r="F24" s="73"/>
      <c r="G24" s="73"/>
      <c r="H24" s="73"/>
      <c r="I24" s="73"/>
      <c r="J24" s="73"/>
      <c r="K24" s="73"/>
      <c r="L24" s="73"/>
      <c r="M24" s="73"/>
      <c r="N24" s="74"/>
      <c r="O24" s="35"/>
      <c r="P24" s="106"/>
      <c r="Q24" s="107"/>
      <c r="R24" s="35"/>
      <c r="S24" s="35"/>
      <c r="T24" s="35"/>
      <c r="U24" s="35"/>
      <c r="V24" s="35"/>
      <c r="W24" s="35"/>
      <c r="X24" s="35"/>
      <c r="Y24" s="35"/>
      <c r="Z24" s="35"/>
    </row>
    <row r="25" spans="1:26" ht="21" customHeight="1" x14ac:dyDescent="0.15">
      <c r="A25" s="35"/>
      <c r="B25" s="35"/>
      <c r="C25" s="35"/>
      <c r="D25" s="35"/>
      <c r="E25" s="35"/>
      <c r="F25" s="35"/>
      <c r="G25" s="35"/>
      <c r="H25" s="35"/>
      <c r="I25" s="35"/>
      <c r="J25" s="35"/>
      <c r="K25" s="35"/>
      <c r="L25" s="35"/>
      <c r="M25" s="35"/>
      <c r="N25" s="35"/>
      <c r="O25" s="35"/>
      <c r="P25" s="106"/>
      <c r="Q25" s="107"/>
      <c r="R25" s="35"/>
      <c r="S25" s="35"/>
      <c r="T25" s="35"/>
      <c r="U25" s="35"/>
      <c r="V25" s="35"/>
      <c r="W25" s="35"/>
      <c r="X25" s="35"/>
      <c r="Y25" s="35"/>
      <c r="Z25" s="35"/>
    </row>
    <row r="26" spans="1:26" ht="21" customHeight="1" x14ac:dyDescent="0.15">
      <c r="A26" s="35"/>
      <c r="B26" s="35"/>
      <c r="C26" s="35"/>
      <c r="D26" s="35"/>
      <c r="E26" s="35"/>
      <c r="F26" s="35"/>
      <c r="G26" s="35"/>
      <c r="H26" s="35"/>
      <c r="I26" s="35"/>
      <c r="J26" s="35"/>
      <c r="K26" s="35"/>
      <c r="L26" s="35"/>
      <c r="M26" s="35"/>
      <c r="N26" s="35"/>
      <c r="O26" s="35"/>
      <c r="P26" s="106"/>
      <c r="Q26" s="107"/>
      <c r="R26" s="35"/>
      <c r="S26" s="35"/>
      <c r="T26" s="35"/>
      <c r="U26" s="35"/>
      <c r="V26" s="35"/>
      <c r="W26" s="35"/>
      <c r="X26" s="35"/>
      <c r="Y26" s="35"/>
      <c r="Z26" s="35"/>
    </row>
    <row r="27" spans="1:26" ht="21" customHeight="1" x14ac:dyDescent="0.15">
      <c r="A27" s="35"/>
      <c r="B27" s="35"/>
      <c r="C27" s="35"/>
      <c r="D27" s="35"/>
      <c r="E27" s="35"/>
      <c r="F27" s="35"/>
      <c r="G27" s="35"/>
      <c r="H27" s="35"/>
      <c r="I27" s="35"/>
      <c r="J27" s="35"/>
      <c r="K27" s="35"/>
      <c r="L27" s="35"/>
      <c r="M27" s="35"/>
      <c r="N27" s="35"/>
      <c r="O27" s="35"/>
      <c r="P27" s="106"/>
      <c r="Q27" s="107"/>
      <c r="R27" s="35"/>
      <c r="S27" s="35"/>
      <c r="T27" s="35"/>
      <c r="U27" s="35"/>
      <c r="V27" s="35"/>
      <c r="W27" s="35"/>
      <c r="X27" s="35"/>
      <c r="Y27" s="35"/>
      <c r="Z27" s="35"/>
    </row>
    <row r="28" spans="1:26" ht="21" customHeight="1" x14ac:dyDescent="0.15">
      <c r="A28" s="35"/>
      <c r="B28" s="35"/>
      <c r="C28" s="35"/>
      <c r="D28" s="35"/>
      <c r="E28" s="35"/>
      <c r="F28" s="35"/>
      <c r="G28" s="35"/>
      <c r="H28" s="35"/>
      <c r="I28" s="35"/>
      <c r="J28" s="35"/>
      <c r="K28" s="35"/>
      <c r="L28" s="35"/>
      <c r="M28" s="35"/>
      <c r="N28" s="35"/>
      <c r="O28" s="35"/>
      <c r="P28" s="106"/>
      <c r="Q28" s="107"/>
      <c r="R28" s="35"/>
      <c r="S28" s="35"/>
      <c r="T28" s="35"/>
      <c r="U28" s="35"/>
      <c r="V28" s="35"/>
      <c r="W28" s="35"/>
      <c r="X28" s="35"/>
      <c r="Y28" s="35"/>
      <c r="Z28" s="35"/>
    </row>
    <row r="29" spans="1:26" ht="21" customHeight="1" x14ac:dyDescent="0.15">
      <c r="A29" s="35"/>
      <c r="B29" s="35"/>
      <c r="C29" s="35"/>
      <c r="D29" s="35"/>
      <c r="E29" s="35"/>
      <c r="F29" s="35"/>
      <c r="G29" s="35"/>
      <c r="H29" s="35"/>
      <c r="I29" s="35"/>
      <c r="J29" s="35"/>
      <c r="K29" s="35"/>
      <c r="L29" s="35"/>
      <c r="M29" s="35"/>
      <c r="N29" s="35"/>
      <c r="O29" s="35"/>
      <c r="P29" s="106"/>
      <c r="Q29" s="107"/>
      <c r="R29" s="35"/>
      <c r="S29" s="35"/>
      <c r="T29" s="35"/>
      <c r="U29" s="35"/>
      <c r="V29" s="35"/>
      <c r="W29" s="35"/>
      <c r="X29" s="35"/>
      <c r="Y29" s="35"/>
      <c r="Z29" s="35"/>
    </row>
    <row r="30" spans="1:26" ht="21" customHeight="1" x14ac:dyDescent="0.15">
      <c r="A30" s="35"/>
      <c r="B30" s="35"/>
      <c r="C30" s="35"/>
      <c r="D30" s="35"/>
      <c r="E30" s="35"/>
      <c r="F30" s="35"/>
      <c r="G30" s="35"/>
      <c r="H30" s="35"/>
      <c r="I30" s="35"/>
      <c r="J30" s="35"/>
      <c r="K30" s="35"/>
      <c r="L30" s="35"/>
      <c r="M30" s="35"/>
      <c r="N30" s="35"/>
      <c r="O30" s="35"/>
      <c r="P30" s="106"/>
      <c r="Q30" s="107"/>
      <c r="R30" s="35"/>
      <c r="S30" s="35"/>
      <c r="T30" s="35"/>
      <c r="U30" s="35"/>
      <c r="V30" s="35"/>
      <c r="W30" s="35"/>
      <c r="X30" s="35"/>
      <c r="Y30" s="35"/>
      <c r="Z30" s="35"/>
    </row>
    <row r="31" spans="1:26" ht="21" customHeight="1" x14ac:dyDescent="0.15">
      <c r="A31" s="35"/>
      <c r="B31" s="35"/>
      <c r="C31" s="35"/>
      <c r="D31" s="35"/>
      <c r="E31" s="35"/>
      <c r="F31" s="35"/>
      <c r="G31" s="35"/>
      <c r="H31" s="35"/>
      <c r="I31" s="35"/>
      <c r="J31" s="35"/>
      <c r="K31" s="35"/>
      <c r="L31" s="35"/>
      <c r="M31" s="35"/>
      <c r="N31" s="35"/>
      <c r="O31" s="35"/>
      <c r="P31" s="108"/>
      <c r="Q31" s="109"/>
      <c r="R31" s="35"/>
      <c r="S31" s="35"/>
      <c r="T31" s="35"/>
      <c r="U31" s="35"/>
      <c r="V31" s="35"/>
      <c r="W31" s="35"/>
      <c r="X31" s="35"/>
      <c r="Y31" s="35"/>
      <c r="Z31" s="35"/>
    </row>
    <row r="32" spans="1:26" ht="21" customHeight="1" x14ac:dyDescent="0.1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21" customHeight="1" x14ac:dyDescent="0.1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21" customHeight="1" x14ac:dyDescent="0.1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21" customHeight="1" x14ac:dyDescent="0.1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ht="21" customHeight="1" x14ac:dyDescent="0.1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21" customHeight="1" x14ac:dyDescent="0.1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21" customHeight="1" x14ac:dyDescent="0.1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21" customHeight="1" x14ac:dyDescent="0.1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21" customHeight="1" x14ac:dyDescent="0.1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21" customHeight="1" x14ac:dyDescent="0.1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21" customHeight="1" x14ac:dyDescent="0.1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21" customHeight="1" x14ac:dyDescent="0.1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21" customHeight="1" x14ac:dyDescent="0.1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21" customHeight="1" x14ac:dyDescent="0.1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21" customHeight="1" x14ac:dyDescent="0.1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21" customHeight="1" x14ac:dyDescent="0.1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21" customHeight="1" x14ac:dyDescent="0.1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21" customHeight="1" x14ac:dyDescent="0.1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21" customHeight="1" x14ac:dyDescent="0.1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21" customHeight="1" x14ac:dyDescent="0.1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21" customHeight="1" x14ac:dyDescent="0.1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21" customHeight="1" x14ac:dyDescent="0.1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21" customHeight="1" x14ac:dyDescent="0.1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21" customHeight="1" x14ac:dyDescent="0.1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21" customHeight="1" x14ac:dyDescent="0.1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21" customHeight="1" x14ac:dyDescent="0.1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21" customHeight="1" x14ac:dyDescent="0.1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21" customHeight="1" x14ac:dyDescent="0.1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21" customHeight="1" x14ac:dyDescent="0.1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21" customHeight="1" x14ac:dyDescent="0.1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21" customHeight="1" x14ac:dyDescent="0.1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21" customHeight="1" x14ac:dyDescent="0.1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21" customHeight="1" x14ac:dyDescent="0.1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21" customHeight="1" x14ac:dyDescent="0.1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21" customHeight="1" x14ac:dyDescent="0.1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21" customHeight="1" x14ac:dyDescent="0.1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21" customHeight="1" x14ac:dyDescent="0.1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21" customHeight="1" x14ac:dyDescent="0.1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21" customHeight="1" x14ac:dyDescent="0.1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21" customHeight="1" x14ac:dyDescent="0.1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21" customHeight="1" x14ac:dyDescent="0.1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21" customHeight="1" x14ac:dyDescent="0.1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21" customHeight="1" x14ac:dyDescent="0.1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21" customHeight="1" x14ac:dyDescent="0.1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21" customHeight="1" x14ac:dyDescent="0.1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21" customHeight="1" x14ac:dyDescent="0.1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21" customHeight="1" x14ac:dyDescent="0.1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21" customHeight="1" x14ac:dyDescent="0.1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21" customHeight="1" x14ac:dyDescent="0.1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21" customHeight="1" x14ac:dyDescent="0.1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21" customHeight="1" x14ac:dyDescent="0.1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21" customHeight="1" x14ac:dyDescent="0.1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21" customHeight="1" x14ac:dyDescent="0.1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21" customHeight="1" x14ac:dyDescent="0.1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21" customHeight="1" x14ac:dyDescent="0.1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21" customHeight="1" x14ac:dyDescent="0.1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21" customHeight="1" x14ac:dyDescent="0.1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21" customHeight="1" x14ac:dyDescent="0.1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21" customHeight="1" x14ac:dyDescent="0.1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21" customHeight="1" x14ac:dyDescent="0.1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21" customHeight="1" x14ac:dyDescent="0.1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21" customHeight="1" x14ac:dyDescent="0.1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21" customHeight="1" x14ac:dyDescent="0.1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21" customHeight="1" x14ac:dyDescent="0.1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21" customHeight="1" x14ac:dyDescent="0.1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21" customHeight="1" x14ac:dyDescent="0.1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21" customHeight="1" x14ac:dyDescent="0.1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21" customHeight="1" x14ac:dyDescent="0.1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21" customHeight="1" x14ac:dyDescent="0.1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21" customHeight="1" x14ac:dyDescent="0.1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21" customHeight="1" x14ac:dyDescent="0.1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21" customHeight="1" x14ac:dyDescent="0.1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21" customHeight="1" x14ac:dyDescent="0.1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21" customHeight="1" x14ac:dyDescent="0.1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21" customHeight="1" x14ac:dyDescent="0.1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21" customHeight="1" x14ac:dyDescent="0.1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21" customHeight="1" x14ac:dyDescent="0.1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21" customHeight="1" x14ac:dyDescent="0.1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21" customHeight="1" x14ac:dyDescent="0.1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21" customHeight="1" x14ac:dyDescent="0.1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21" customHeight="1" x14ac:dyDescent="0.1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21" customHeight="1" x14ac:dyDescent="0.1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21" customHeight="1" x14ac:dyDescent="0.1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21" customHeight="1" x14ac:dyDescent="0.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21" customHeight="1" x14ac:dyDescent="0.1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21" customHeight="1" x14ac:dyDescent="0.1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21" customHeight="1" x14ac:dyDescent="0.1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21" customHeight="1" x14ac:dyDescent="0.1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21" customHeight="1" x14ac:dyDescent="0.1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6.5" customHeight="1" x14ac:dyDescent="0.1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6.5" customHeight="1" x14ac:dyDescent="0.1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6.5" customHeight="1" x14ac:dyDescent="0.1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6.5" customHeight="1" x14ac:dyDescent="0.1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6.5" customHeight="1" x14ac:dyDescent="0.1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6.5" customHeight="1" x14ac:dyDescent="0.1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6.5" customHeight="1" x14ac:dyDescent="0.1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6.5" customHeight="1" x14ac:dyDescent="0.1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6.5" customHeight="1" x14ac:dyDescent="0.1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6.5" customHeight="1" x14ac:dyDescent="0.1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6.5" customHeight="1" x14ac:dyDescent="0.1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6.5" customHeight="1" x14ac:dyDescent="0.1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6.5" customHeight="1" x14ac:dyDescent="0.1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6.5" customHeight="1" x14ac:dyDescent="0.1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6.5" customHeight="1" x14ac:dyDescent="0.1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6.5" customHeight="1" x14ac:dyDescent="0.1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6.5" customHeight="1" x14ac:dyDescent="0.1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6.5" customHeight="1" x14ac:dyDescent="0.1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6.5" customHeight="1" x14ac:dyDescent="0.1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6.5" customHeight="1" x14ac:dyDescent="0.1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6.5" customHeight="1" x14ac:dyDescent="0.1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6.5" customHeight="1" x14ac:dyDescent="0.1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6.5" customHeight="1" x14ac:dyDescent="0.1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6.5" customHeight="1" x14ac:dyDescent="0.1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6.5" customHeight="1" x14ac:dyDescent="0.1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6.5" customHeight="1" x14ac:dyDescent="0.1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6.5" customHeight="1" x14ac:dyDescent="0.1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6.5" customHeight="1" x14ac:dyDescent="0.1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6.5" customHeight="1" x14ac:dyDescent="0.1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6.5" customHeight="1" x14ac:dyDescent="0.1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6.5" customHeight="1" x14ac:dyDescent="0.1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6.5" customHeight="1" x14ac:dyDescent="0.1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6.5" customHeight="1" x14ac:dyDescent="0.1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6.5" customHeight="1" x14ac:dyDescent="0.1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6.5" customHeight="1" x14ac:dyDescent="0.1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6.5" customHeight="1" x14ac:dyDescent="0.1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6.5" customHeight="1" x14ac:dyDescent="0.1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6.5" customHeight="1" x14ac:dyDescent="0.1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6.5" customHeight="1" x14ac:dyDescent="0.1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6.5" customHeight="1" x14ac:dyDescent="0.1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6.5" customHeight="1" x14ac:dyDescent="0.1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6.5" customHeight="1" x14ac:dyDescent="0.1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6.5" customHeight="1" x14ac:dyDescent="0.1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6.5" customHeight="1" x14ac:dyDescent="0.1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6.5" customHeight="1" x14ac:dyDescent="0.1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6.5" customHeight="1" x14ac:dyDescent="0.1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6.5" customHeight="1" x14ac:dyDescent="0.1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6.5" customHeight="1" x14ac:dyDescent="0.1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6.5" customHeight="1" x14ac:dyDescent="0.1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6.5" customHeight="1" x14ac:dyDescent="0.1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6.5" customHeight="1" x14ac:dyDescent="0.1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6.5" customHeight="1" x14ac:dyDescent="0.1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6.5" customHeight="1" x14ac:dyDescent="0.1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6.5" customHeight="1" x14ac:dyDescent="0.1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6.5" customHeight="1" x14ac:dyDescent="0.1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6.5" customHeight="1" x14ac:dyDescent="0.1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6.5" customHeight="1" x14ac:dyDescent="0.1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6.5" customHeight="1" x14ac:dyDescent="0.1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6.5" customHeight="1" x14ac:dyDescent="0.1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6.5" customHeight="1" x14ac:dyDescent="0.1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6.5" customHeight="1" x14ac:dyDescent="0.1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6.5" customHeight="1" x14ac:dyDescent="0.1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6.5" customHeight="1" x14ac:dyDescent="0.1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6.5" customHeight="1" x14ac:dyDescent="0.1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6.5" customHeight="1" x14ac:dyDescent="0.1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6.5" customHeight="1" x14ac:dyDescent="0.1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6.5" customHeight="1" x14ac:dyDescent="0.1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6.5" customHeight="1" x14ac:dyDescent="0.1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6.5" customHeight="1" x14ac:dyDescent="0.1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6.5" customHeight="1" x14ac:dyDescent="0.1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6.5" customHeight="1" x14ac:dyDescent="0.1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6.5" customHeight="1" x14ac:dyDescent="0.1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6.5" customHeight="1" x14ac:dyDescent="0.1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6.5" customHeight="1" x14ac:dyDescent="0.1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6.5" customHeight="1" x14ac:dyDescent="0.1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6.5" customHeight="1" x14ac:dyDescent="0.1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6.5" customHeight="1" x14ac:dyDescent="0.1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6.5" customHeight="1" x14ac:dyDescent="0.1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6.5" customHeight="1" x14ac:dyDescent="0.1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6.5" customHeight="1" x14ac:dyDescent="0.1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6.5" customHeight="1" x14ac:dyDescent="0.1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6.5" customHeight="1" x14ac:dyDescent="0.1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6.5" customHeight="1" x14ac:dyDescent="0.1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6.5" customHeight="1" x14ac:dyDescent="0.1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6.5" customHeight="1" x14ac:dyDescent="0.1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6.5" customHeight="1" x14ac:dyDescent="0.1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6.5" customHeight="1" x14ac:dyDescent="0.1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6.5" customHeight="1" x14ac:dyDescent="0.1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6.5" customHeight="1" x14ac:dyDescent="0.1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6.5" customHeight="1" x14ac:dyDescent="0.1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6.5" customHeight="1" x14ac:dyDescent="0.1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6.5" customHeight="1" x14ac:dyDescent="0.1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6.5" customHeight="1" x14ac:dyDescent="0.1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6.5" customHeight="1" x14ac:dyDescent="0.1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6.5" customHeight="1" x14ac:dyDescent="0.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6.5" customHeight="1" x14ac:dyDescent="0.1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6.5" customHeight="1" x14ac:dyDescent="0.1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6.5" customHeight="1" x14ac:dyDescent="0.1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6.5" customHeight="1" x14ac:dyDescent="0.1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6.5" customHeight="1" x14ac:dyDescent="0.1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6.5" customHeight="1" x14ac:dyDescent="0.1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6.5" customHeight="1" x14ac:dyDescent="0.1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6.5" customHeight="1" x14ac:dyDescent="0.1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6.5" customHeight="1" x14ac:dyDescent="0.1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6.5" customHeight="1" x14ac:dyDescent="0.1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6.5" customHeight="1" x14ac:dyDescent="0.1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6.5" customHeight="1" x14ac:dyDescent="0.1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6.5" customHeight="1" x14ac:dyDescent="0.1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6.5" customHeight="1" x14ac:dyDescent="0.1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6.5" customHeight="1" x14ac:dyDescent="0.1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6.5" customHeight="1" x14ac:dyDescent="0.1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6.5" customHeight="1" x14ac:dyDescent="0.1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6.5" customHeight="1" x14ac:dyDescent="0.1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6.5" customHeight="1" x14ac:dyDescent="0.1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6.5" customHeight="1" x14ac:dyDescent="0.1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6.5" customHeight="1" x14ac:dyDescent="0.1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6.5" customHeight="1" x14ac:dyDescent="0.1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6.5" customHeight="1" x14ac:dyDescent="0.1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6.5" customHeight="1" x14ac:dyDescent="0.1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6.5" customHeight="1" x14ac:dyDescent="0.1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6.5" customHeight="1" x14ac:dyDescent="0.1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6.5" customHeight="1" x14ac:dyDescent="0.1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6.5" customHeight="1" x14ac:dyDescent="0.1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6.5" customHeight="1" x14ac:dyDescent="0.1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6.5" customHeight="1" x14ac:dyDescent="0.1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6.5" customHeight="1" x14ac:dyDescent="0.1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6.5" customHeight="1" x14ac:dyDescent="0.1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6.5" customHeight="1" x14ac:dyDescent="0.1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6.5" customHeight="1" x14ac:dyDescent="0.1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6.5" customHeight="1" x14ac:dyDescent="0.1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6.5" customHeight="1" x14ac:dyDescent="0.1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6.5" customHeight="1" x14ac:dyDescent="0.1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6.5" customHeight="1" x14ac:dyDescent="0.1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6.5" customHeight="1" x14ac:dyDescent="0.1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6.5" customHeight="1" x14ac:dyDescent="0.1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6.5" customHeight="1" x14ac:dyDescent="0.1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6.5" customHeight="1" x14ac:dyDescent="0.1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6.5" customHeight="1" x14ac:dyDescent="0.1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6.5" customHeight="1" x14ac:dyDescent="0.1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6.5" customHeight="1" x14ac:dyDescent="0.1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6.5" customHeight="1" x14ac:dyDescent="0.1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6.5" customHeight="1" x14ac:dyDescent="0.1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6.5" customHeight="1" x14ac:dyDescent="0.1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6.5" customHeight="1" x14ac:dyDescent="0.1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6.5" customHeight="1" x14ac:dyDescent="0.1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6.5" customHeight="1" x14ac:dyDescent="0.1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6.5" customHeight="1" x14ac:dyDescent="0.1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6.5" customHeight="1" x14ac:dyDescent="0.1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6.5" customHeight="1" x14ac:dyDescent="0.1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6.5" customHeight="1" x14ac:dyDescent="0.1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6.5" customHeight="1" x14ac:dyDescent="0.1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6.5" customHeight="1" x14ac:dyDescent="0.1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6.5" customHeight="1" x14ac:dyDescent="0.1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6.5" customHeight="1" x14ac:dyDescent="0.1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6.5" customHeight="1" x14ac:dyDescent="0.1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6.5" customHeight="1" x14ac:dyDescent="0.1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6.5" customHeight="1" x14ac:dyDescent="0.1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6.5" customHeight="1" x14ac:dyDescent="0.1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6.5" customHeight="1" x14ac:dyDescent="0.1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6.5" customHeight="1" x14ac:dyDescent="0.1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6.5" customHeight="1" x14ac:dyDescent="0.1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6.5" customHeight="1" x14ac:dyDescent="0.1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6.5" customHeight="1" x14ac:dyDescent="0.1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6.5" customHeight="1" x14ac:dyDescent="0.1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6.5" customHeight="1" x14ac:dyDescent="0.1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6.5" customHeight="1" x14ac:dyDescent="0.1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6.5" customHeight="1" x14ac:dyDescent="0.1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6.5" customHeight="1" x14ac:dyDescent="0.1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6.5" customHeight="1" x14ac:dyDescent="0.1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6.5" customHeight="1" x14ac:dyDescent="0.1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6.5" customHeight="1" x14ac:dyDescent="0.1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6.5" customHeight="1" x14ac:dyDescent="0.1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6.5" customHeight="1" x14ac:dyDescent="0.1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6.5" customHeight="1" x14ac:dyDescent="0.1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6.5" customHeight="1" x14ac:dyDescent="0.1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6.5" customHeight="1" x14ac:dyDescent="0.1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6.5" customHeight="1" x14ac:dyDescent="0.1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6.5" customHeight="1" x14ac:dyDescent="0.1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6.5" customHeight="1" x14ac:dyDescent="0.1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6.5" customHeight="1" x14ac:dyDescent="0.1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6.5" customHeight="1" x14ac:dyDescent="0.1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6.5" customHeight="1" x14ac:dyDescent="0.1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6.5" customHeight="1" x14ac:dyDescent="0.1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6.5" customHeight="1" x14ac:dyDescent="0.1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6.5" customHeight="1" x14ac:dyDescent="0.1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6.5" customHeight="1" x14ac:dyDescent="0.1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6.5" customHeight="1" x14ac:dyDescent="0.1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6.5" customHeight="1" x14ac:dyDescent="0.1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6.5" customHeight="1" x14ac:dyDescent="0.1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6.5" customHeight="1" x14ac:dyDescent="0.1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6.5" customHeight="1" x14ac:dyDescent="0.1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6.5" customHeight="1" x14ac:dyDescent="0.1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6.5" customHeight="1" x14ac:dyDescent="0.1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6.5" customHeight="1" x14ac:dyDescent="0.1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6.5" customHeight="1" x14ac:dyDescent="0.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6.5" customHeight="1" x14ac:dyDescent="0.1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6.5" customHeight="1" x14ac:dyDescent="0.1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6.5" customHeight="1" x14ac:dyDescent="0.1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6.5" customHeight="1" x14ac:dyDescent="0.1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6.5" customHeight="1" x14ac:dyDescent="0.1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6.5" customHeight="1" x14ac:dyDescent="0.1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6.5" customHeight="1" x14ac:dyDescent="0.1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6.5" customHeight="1" x14ac:dyDescent="0.1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6.5" customHeight="1" x14ac:dyDescent="0.1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6.5" customHeight="1" x14ac:dyDescent="0.1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6.5" customHeight="1" x14ac:dyDescent="0.1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6.5" customHeight="1" x14ac:dyDescent="0.1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6.5" customHeight="1" x14ac:dyDescent="0.1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6.5" customHeight="1" x14ac:dyDescent="0.1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6.5" customHeight="1" x14ac:dyDescent="0.1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6.5" customHeight="1" x14ac:dyDescent="0.1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6.5" customHeight="1" x14ac:dyDescent="0.1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6.5" customHeight="1" x14ac:dyDescent="0.1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6.5" customHeight="1" x14ac:dyDescent="0.1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6.5" customHeight="1" x14ac:dyDescent="0.1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6.5" customHeight="1" x14ac:dyDescent="0.1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6.5" customHeight="1" x14ac:dyDescent="0.1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6.5" customHeight="1" x14ac:dyDescent="0.1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6.5" customHeight="1" x14ac:dyDescent="0.1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6.5" customHeight="1" x14ac:dyDescent="0.1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6.5" customHeight="1" x14ac:dyDescent="0.1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6.5" customHeight="1" x14ac:dyDescent="0.1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6.5" customHeight="1" x14ac:dyDescent="0.1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6.5" customHeight="1" x14ac:dyDescent="0.1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6.5" customHeight="1" x14ac:dyDescent="0.1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6.5" customHeight="1" x14ac:dyDescent="0.1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6.5" customHeight="1" x14ac:dyDescent="0.1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6.5" customHeight="1" x14ac:dyDescent="0.1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6.5" customHeight="1" x14ac:dyDescent="0.1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6.5" customHeight="1" x14ac:dyDescent="0.1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6.5" customHeight="1" x14ac:dyDescent="0.1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6.5" customHeight="1" x14ac:dyDescent="0.1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6.5" customHeight="1" x14ac:dyDescent="0.1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6.5" customHeight="1" x14ac:dyDescent="0.1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6.5" customHeight="1" x14ac:dyDescent="0.1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6.5" customHeight="1" x14ac:dyDescent="0.1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6.5" customHeight="1" x14ac:dyDescent="0.1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6.5" customHeight="1" x14ac:dyDescent="0.1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6.5" customHeight="1" x14ac:dyDescent="0.1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6.5" customHeight="1" x14ac:dyDescent="0.1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6.5" customHeight="1" x14ac:dyDescent="0.1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6.5" customHeight="1" x14ac:dyDescent="0.1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6.5" customHeight="1" x14ac:dyDescent="0.1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6.5" customHeight="1" x14ac:dyDescent="0.1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6.5" customHeight="1" x14ac:dyDescent="0.1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6.5" customHeight="1" x14ac:dyDescent="0.1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6.5" customHeight="1" x14ac:dyDescent="0.1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6.5" customHeight="1" x14ac:dyDescent="0.1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6.5" customHeight="1" x14ac:dyDescent="0.1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6.5" customHeight="1" x14ac:dyDescent="0.1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6.5" customHeight="1" x14ac:dyDescent="0.1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6.5" customHeight="1" x14ac:dyDescent="0.1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6.5" customHeight="1" x14ac:dyDescent="0.1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6.5" customHeight="1" x14ac:dyDescent="0.1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6.5" customHeight="1" x14ac:dyDescent="0.1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6.5" customHeight="1" x14ac:dyDescent="0.1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6.5" customHeight="1" x14ac:dyDescent="0.1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6.5" customHeight="1" x14ac:dyDescent="0.1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6.5" customHeight="1" x14ac:dyDescent="0.1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6.5" customHeight="1" x14ac:dyDescent="0.1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6.5" customHeight="1" x14ac:dyDescent="0.1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6.5" customHeight="1" x14ac:dyDescent="0.1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6.5" customHeight="1" x14ac:dyDescent="0.1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6.5" customHeight="1" x14ac:dyDescent="0.1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6.5" customHeight="1" x14ac:dyDescent="0.1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6.5" customHeight="1" x14ac:dyDescent="0.1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6.5" customHeight="1" x14ac:dyDescent="0.1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6.5" customHeight="1" x14ac:dyDescent="0.1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6.5" customHeight="1" x14ac:dyDescent="0.1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6.5" customHeight="1" x14ac:dyDescent="0.1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6.5" customHeight="1" x14ac:dyDescent="0.1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6.5" customHeight="1" x14ac:dyDescent="0.1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6.5" customHeight="1" x14ac:dyDescent="0.1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6.5" customHeight="1" x14ac:dyDescent="0.1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6.5" customHeight="1" x14ac:dyDescent="0.1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6.5" customHeight="1" x14ac:dyDescent="0.1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6.5" customHeight="1" x14ac:dyDescent="0.1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6.5" customHeight="1" x14ac:dyDescent="0.1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6.5" customHeight="1" x14ac:dyDescent="0.1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6.5" customHeight="1" x14ac:dyDescent="0.1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6.5" customHeight="1" x14ac:dyDescent="0.1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6.5" customHeight="1" x14ac:dyDescent="0.1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6.5" customHeight="1" x14ac:dyDescent="0.1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6.5" customHeight="1" x14ac:dyDescent="0.1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6.5" customHeight="1" x14ac:dyDescent="0.1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6.5" customHeight="1" x14ac:dyDescent="0.1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6.5" customHeight="1" x14ac:dyDescent="0.1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6.5" customHeight="1" x14ac:dyDescent="0.1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6.5" customHeight="1" x14ac:dyDescent="0.1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6.5" customHeight="1" x14ac:dyDescent="0.1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6.5" customHeight="1" x14ac:dyDescent="0.1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6.5" customHeight="1" x14ac:dyDescent="0.1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6.5" customHeight="1" x14ac:dyDescent="0.1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6.5" customHeight="1" x14ac:dyDescent="0.1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6.5" customHeight="1" x14ac:dyDescent="0.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6.5" customHeight="1" x14ac:dyDescent="0.1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6.5" customHeight="1" x14ac:dyDescent="0.1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6.5" customHeight="1" x14ac:dyDescent="0.1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6.5" customHeight="1" x14ac:dyDescent="0.1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6.5" customHeight="1" x14ac:dyDescent="0.1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6.5" customHeight="1" x14ac:dyDescent="0.1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6.5" customHeight="1" x14ac:dyDescent="0.1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6.5" customHeight="1" x14ac:dyDescent="0.1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6.5" customHeight="1" x14ac:dyDescent="0.1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6.5" customHeight="1" x14ac:dyDescent="0.1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6.5" customHeight="1" x14ac:dyDescent="0.1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6.5" customHeight="1" x14ac:dyDescent="0.1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6.5" customHeight="1" x14ac:dyDescent="0.1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6.5" customHeight="1" x14ac:dyDescent="0.1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6.5" customHeight="1" x14ac:dyDescent="0.1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6.5" customHeight="1" x14ac:dyDescent="0.1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6.5" customHeight="1" x14ac:dyDescent="0.1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6.5" customHeight="1" x14ac:dyDescent="0.1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6.5" customHeight="1" x14ac:dyDescent="0.1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6.5" customHeight="1" x14ac:dyDescent="0.1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6.5" customHeight="1" x14ac:dyDescent="0.1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6.5" customHeight="1" x14ac:dyDescent="0.1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6.5" customHeight="1" x14ac:dyDescent="0.1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6.5" customHeight="1" x14ac:dyDescent="0.1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6.5" customHeight="1" x14ac:dyDescent="0.1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6.5" customHeight="1" x14ac:dyDescent="0.1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6.5" customHeight="1" x14ac:dyDescent="0.1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6.5" customHeight="1" x14ac:dyDescent="0.1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6.5" customHeight="1" x14ac:dyDescent="0.1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6.5" customHeight="1" x14ac:dyDescent="0.1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6.5" customHeight="1" x14ac:dyDescent="0.1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6.5" customHeight="1" x14ac:dyDescent="0.1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6.5" customHeight="1" x14ac:dyDescent="0.1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6.5" customHeight="1" x14ac:dyDescent="0.1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6.5" customHeight="1" x14ac:dyDescent="0.1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6.5" customHeight="1" x14ac:dyDescent="0.1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6.5" customHeight="1" x14ac:dyDescent="0.1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6.5" customHeight="1" x14ac:dyDescent="0.1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6.5" customHeight="1" x14ac:dyDescent="0.1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6.5" customHeight="1" x14ac:dyDescent="0.1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6.5" customHeight="1" x14ac:dyDescent="0.1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6.5" customHeight="1" x14ac:dyDescent="0.1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6.5" customHeight="1" x14ac:dyDescent="0.1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6.5" customHeight="1" x14ac:dyDescent="0.1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6.5" customHeight="1" x14ac:dyDescent="0.1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6.5" customHeight="1" x14ac:dyDescent="0.1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6.5" customHeight="1" x14ac:dyDescent="0.1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6.5" customHeight="1" x14ac:dyDescent="0.1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6.5" customHeight="1" x14ac:dyDescent="0.1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6.5" customHeight="1" x14ac:dyDescent="0.1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6.5" customHeight="1" x14ac:dyDescent="0.1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6.5" customHeight="1" x14ac:dyDescent="0.1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6.5" customHeight="1" x14ac:dyDescent="0.1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6.5" customHeight="1" x14ac:dyDescent="0.1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6.5" customHeight="1" x14ac:dyDescent="0.1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6.5" customHeight="1" x14ac:dyDescent="0.1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6.5" customHeight="1" x14ac:dyDescent="0.1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6.5" customHeight="1" x14ac:dyDescent="0.1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6.5" customHeight="1" x14ac:dyDescent="0.1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6.5" customHeight="1" x14ac:dyDescent="0.1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6.5" customHeight="1" x14ac:dyDescent="0.1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6.5" customHeight="1" x14ac:dyDescent="0.1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6.5" customHeight="1" x14ac:dyDescent="0.1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6.5" customHeight="1" x14ac:dyDescent="0.1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6.5" customHeight="1" x14ac:dyDescent="0.1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6.5" customHeight="1" x14ac:dyDescent="0.1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6.5" customHeight="1" x14ac:dyDescent="0.1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6.5" customHeight="1" x14ac:dyDescent="0.1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6.5" customHeight="1" x14ac:dyDescent="0.1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6.5" customHeight="1" x14ac:dyDescent="0.1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6.5" customHeight="1" x14ac:dyDescent="0.1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6.5" customHeight="1" x14ac:dyDescent="0.1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6.5" customHeight="1" x14ac:dyDescent="0.1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6.5" customHeight="1" x14ac:dyDescent="0.1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6.5" customHeight="1" x14ac:dyDescent="0.1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6.5" customHeight="1" x14ac:dyDescent="0.1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6.5" customHeight="1" x14ac:dyDescent="0.1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6.5" customHeight="1" x14ac:dyDescent="0.1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6.5" customHeight="1" x14ac:dyDescent="0.1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6.5" customHeight="1" x14ac:dyDescent="0.1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6.5" customHeight="1" x14ac:dyDescent="0.1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6.5" customHeight="1" x14ac:dyDescent="0.1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6.5" customHeight="1" x14ac:dyDescent="0.1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6.5" customHeight="1" x14ac:dyDescent="0.1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6.5" customHeight="1" x14ac:dyDescent="0.1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6.5" customHeight="1" x14ac:dyDescent="0.1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6.5" customHeight="1" x14ac:dyDescent="0.1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6.5" customHeight="1" x14ac:dyDescent="0.1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6.5" customHeight="1" x14ac:dyDescent="0.1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6.5" customHeight="1" x14ac:dyDescent="0.1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6.5" customHeight="1" x14ac:dyDescent="0.1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6.5" customHeight="1" x14ac:dyDescent="0.1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6.5" customHeight="1" x14ac:dyDescent="0.1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6.5" customHeight="1" x14ac:dyDescent="0.1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6.5" customHeight="1" x14ac:dyDescent="0.1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6.5" customHeight="1" x14ac:dyDescent="0.1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6.5" customHeight="1" x14ac:dyDescent="0.1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6.5" customHeight="1" x14ac:dyDescent="0.1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6.5" customHeight="1" x14ac:dyDescent="0.1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6.5" customHeight="1" x14ac:dyDescent="0.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6.5" customHeight="1" x14ac:dyDescent="0.1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6.5" customHeight="1" x14ac:dyDescent="0.1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6.5" customHeight="1" x14ac:dyDescent="0.1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6.5" customHeight="1" x14ac:dyDescent="0.1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6.5" customHeight="1" x14ac:dyDescent="0.1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6.5" customHeight="1" x14ac:dyDescent="0.1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6.5" customHeight="1" x14ac:dyDescent="0.1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6.5" customHeight="1" x14ac:dyDescent="0.1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6.5" customHeight="1" x14ac:dyDescent="0.1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6.5" customHeight="1" x14ac:dyDescent="0.1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6.5" customHeight="1" x14ac:dyDescent="0.1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6.5" customHeight="1" x14ac:dyDescent="0.1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6.5" customHeight="1" x14ac:dyDescent="0.1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6.5" customHeight="1" x14ac:dyDescent="0.1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6.5" customHeight="1" x14ac:dyDescent="0.1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6.5" customHeight="1" x14ac:dyDescent="0.1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6.5" customHeight="1" x14ac:dyDescent="0.1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6.5" customHeight="1" x14ac:dyDescent="0.1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6.5" customHeight="1" x14ac:dyDescent="0.1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6.5" customHeight="1" x14ac:dyDescent="0.1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6.5" customHeight="1" x14ac:dyDescent="0.1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6.5" customHeight="1" x14ac:dyDescent="0.1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6.5" customHeight="1" x14ac:dyDescent="0.1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6.5" customHeight="1" x14ac:dyDescent="0.1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6.5" customHeight="1" x14ac:dyDescent="0.1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6.5" customHeight="1" x14ac:dyDescent="0.1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6.5" customHeight="1" x14ac:dyDescent="0.1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6.5" customHeight="1" x14ac:dyDescent="0.1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6.5" customHeight="1" x14ac:dyDescent="0.1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6.5" customHeight="1" x14ac:dyDescent="0.1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6.5" customHeight="1" x14ac:dyDescent="0.1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6.5" customHeight="1" x14ac:dyDescent="0.1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6.5" customHeight="1" x14ac:dyDescent="0.1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6.5" customHeight="1" x14ac:dyDescent="0.1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6.5" customHeight="1" x14ac:dyDescent="0.1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6.5" customHeight="1" x14ac:dyDescent="0.1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6.5" customHeight="1" x14ac:dyDescent="0.1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6.5" customHeight="1" x14ac:dyDescent="0.1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6.5" customHeight="1" x14ac:dyDescent="0.1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6.5" customHeight="1" x14ac:dyDescent="0.1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6.5" customHeight="1" x14ac:dyDescent="0.1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6.5" customHeight="1" x14ac:dyDescent="0.1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6.5" customHeight="1" x14ac:dyDescent="0.1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6.5" customHeight="1" x14ac:dyDescent="0.1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6.5" customHeight="1" x14ac:dyDescent="0.1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6.5" customHeight="1" x14ac:dyDescent="0.1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6.5" customHeight="1" x14ac:dyDescent="0.1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6.5" customHeight="1" x14ac:dyDescent="0.1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6.5" customHeight="1" x14ac:dyDescent="0.1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6.5" customHeight="1" x14ac:dyDescent="0.1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6.5" customHeight="1" x14ac:dyDescent="0.1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6.5" customHeight="1" x14ac:dyDescent="0.1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6.5" customHeight="1" x14ac:dyDescent="0.1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6.5" customHeight="1" x14ac:dyDescent="0.1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6.5" customHeight="1" x14ac:dyDescent="0.1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6.5" customHeight="1" x14ac:dyDescent="0.1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6.5" customHeight="1" x14ac:dyDescent="0.1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6.5" customHeight="1" x14ac:dyDescent="0.1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6.5" customHeight="1" x14ac:dyDescent="0.1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6.5" customHeight="1" x14ac:dyDescent="0.1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6.5" customHeight="1" x14ac:dyDescent="0.1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6.5" customHeight="1" x14ac:dyDescent="0.1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6.5" customHeight="1" x14ac:dyDescent="0.1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6.5" customHeight="1" x14ac:dyDescent="0.1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6.5" customHeight="1" x14ac:dyDescent="0.1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6.5" customHeight="1" x14ac:dyDescent="0.1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6.5" customHeight="1" x14ac:dyDescent="0.1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6.5" customHeight="1" x14ac:dyDescent="0.1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6.5" customHeight="1" x14ac:dyDescent="0.1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6.5" customHeight="1" x14ac:dyDescent="0.1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6.5" customHeight="1" x14ac:dyDescent="0.1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6.5" customHeight="1" x14ac:dyDescent="0.1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6.5" customHeight="1" x14ac:dyDescent="0.1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6.5" customHeight="1" x14ac:dyDescent="0.1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6.5" customHeight="1" x14ac:dyDescent="0.1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6.5" customHeight="1" x14ac:dyDescent="0.1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6.5" customHeight="1" x14ac:dyDescent="0.1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6.5" customHeight="1" x14ac:dyDescent="0.1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6.5" customHeight="1" x14ac:dyDescent="0.1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6.5" customHeight="1" x14ac:dyDescent="0.1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6.5" customHeight="1" x14ac:dyDescent="0.1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6.5" customHeight="1" x14ac:dyDescent="0.1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6.5" customHeight="1" x14ac:dyDescent="0.1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6.5" customHeight="1" x14ac:dyDescent="0.1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6.5" customHeight="1" x14ac:dyDescent="0.1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6.5" customHeight="1" x14ac:dyDescent="0.1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6.5" customHeight="1" x14ac:dyDescent="0.1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6.5" customHeight="1" x14ac:dyDescent="0.1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6.5" customHeight="1" x14ac:dyDescent="0.1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6.5" customHeight="1" x14ac:dyDescent="0.1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6.5" customHeight="1" x14ac:dyDescent="0.1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6.5" customHeight="1" x14ac:dyDescent="0.1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6.5" customHeight="1" x14ac:dyDescent="0.1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6.5" customHeight="1" x14ac:dyDescent="0.1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6.5" customHeight="1" x14ac:dyDescent="0.1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6.5" customHeight="1" x14ac:dyDescent="0.1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6.5" customHeight="1" x14ac:dyDescent="0.1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6.5" customHeight="1" x14ac:dyDescent="0.1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6.5" customHeight="1" x14ac:dyDescent="0.1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6.5" customHeight="1" x14ac:dyDescent="0.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6.5" customHeight="1" x14ac:dyDescent="0.1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6.5" customHeight="1" x14ac:dyDescent="0.1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6.5" customHeight="1" x14ac:dyDescent="0.1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6.5" customHeight="1" x14ac:dyDescent="0.1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6.5" customHeight="1" x14ac:dyDescent="0.1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6.5" customHeight="1" x14ac:dyDescent="0.1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6.5" customHeight="1" x14ac:dyDescent="0.1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6.5" customHeight="1" x14ac:dyDescent="0.1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6.5" customHeight="1" x14ac:dyDescent="0.1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6.5" customHeight="1" x14ac:dyDescent="0.1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6.5" customHeight="1" x14ac:dyDescent="0.1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6.5" customHeight="1" x14ac:dyDescent="0.1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6.5" customHeight="1" x14ac:dyDescent="0.1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6.5" customHeight="1" x14ac:dyDescent="0.1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6.5" customHeight="1" x14ac:dyDescent="0.1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6.5" customHeight="1" x14ac:dyDescent="0.1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6.5" customHeight="1" x14ac:dyDescent="0.1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6.5" customHeight="1" x14ac:dyDescent="0.1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6.5" customHeight="1" x14ac:dyDescent="0.1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6.5" customHeight="1" x14ac:dyDescent="0.1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6.5" customHeight="1" x14ac:dyDescent="0.1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6.5" customHeight="1" x14ac:dyDescent="0.1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6.5" customHeight="1" x14ac:dyDescent="0.1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6.5" customHeight="1" x14ac:dyDescent="0.1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6.5" customHeight="1" x14ac:dyDescent="0.1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6.5" customHeight="1" x14ac:dyDescent="0.1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6.5" customHeight="1" x14ac:dyDescent="0.1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6.5" customHeight="1" x14ac:dyDescent="0.1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6.5" customHeight="1" x14ac:dyDescent="0.1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6.5" customHeight="1" x14ac:dyDescent="0.1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6.5" customHeight="1" x14ac:dyDescent="0.1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6.5" customHeight="1" x14ac:dyDescent="0.1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6.5" customHeight="1" x14ac:dyDescent="0.1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6.5" customHeight="1" x14ac:dyDescent="0.1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6.5" customHeight="1" x14ac:dyDescent="0.1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6.5" customHeight="1" x14ac:dyDescent="0.1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6.5" customHeight="1" x14ac:dyDescent="0.1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6.5" customHeight="1" x14ac:dyDescent="0.1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6.5" customHeight="1" x14ac:dyDescent="0.1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6.5" customHeight="1" x14ac:dyDescent="0.1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6.5" customHeight="1" x14ac:dyDescent="0.1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6.5" customHeight="1" x14ac:dyDescent="0.1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6.5" customHeight="1" x14ac:dyDescent="0.1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6.5" customHeight="1" x14ac:dyDescent="0.1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6.5" customHeight="1" x14ac:dyDescent="0.1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6.5" customHeight="1" x14ac:dyDescent="0.1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6.5" customHeight="1" x14ac:dyDescent="0.1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6.5" customHeight="1" x14ac:dyDescent="0.1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6.5" customHeight="1" x14ac:dyDescent="0.1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6.5" customHeight="1" x14ac:dyDescent="0.1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6.5" customHeight="1" x14ac:dyDescent="0.1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6.5" customHeight="1" x14ac:dyDescent="0.1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6.5" customHeight="1" x14ac:dyDescent="0.1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6.5" customHeight="1" x14ac:dyDescent="0.1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6.5" customHeight="1" x14ac:dyDescent="0.1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6.5" customHeight="1" x14ac:dyDescent="0.1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6.5" customHeight="1" x14ac:dyDescent="0.1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6.5" customHeight="1" x14ac:dyDescent="0.1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6.5" customHeight="1" x14ac:dyDescent="0.1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6.5" customHeight="1" x14ac:dyDescent="0.1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6.5" customHeight="1" x14ac:dyDescent="0.1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6.5" customHeight="1" x14ac:dyDescent="0.1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6.5" customHeight="1" x14ac:dyDescent="0.1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6.5" customHeight="1" x14ac:dyDescent="0.1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6.5" customHeight="1" x14ac:dyDescent="0.1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6.5" customHeight="1" x14ac:dyDescent="0.1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6.5" customHeight="1" x14ac:dyDescent="0.1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6.5" customHeight="1" x14ac:dyDescent="0.1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6.5" customHeight="1" x14ac:dyDescent="0.1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6.5" customHeight="1" x14ac:dyDescent="0.1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6.5" customHeight="1" x14ac:dyDescent="0.1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6.5" customHeight="1" x14ac:dyDescent="0.1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6.5" customHeight="1" x14ac:dyDescent="0.1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6.5" customHeight="1" x14ac:dyDescent="0.1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6.5" customHeight="1" x14ac:dyDescent="0.1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6.5" customHeight="1" x14ac:dyDescent="0.1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6.5" customHeight="1" x14ac:dyDescent="0.1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6.5" customHeight="1" x14ac:dyDescent="0.1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6.5" customHeight="1" x14ac:dyDescent="0.1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6.5" customHeight="1" x14ac:dyDescent="0.1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6.5" customHeight="1" x14ac:dyDescent="0.1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6.5" customHeight="1" x14ac:dyDescent="0.1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6.5" customHeight="1" x14ac:dyDescent="0.1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6.5" customHeight="1" x14ac:dyDescent="0.1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6.5" customHeight="1" x14ac:dyDescent="0.1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6.5" customHeight="1" x14ac:dyDescent="0.1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6.5" customHeight="1" x14ac:dyDescent="0.1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6.5" customHeight="1" x14ac:dyDescent="0.1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6.5" customHeight="1" x14ac:dyDescent="0.1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6.5" customHeight="1" x14ac:dyDescent="0.1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6.5" customHeight="1" x14ac:dyDescent="0.1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6.5" customHeight="1" x14ac:dyDescent="0.1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6.5" customHeight="1" x14ac:dyDescent="0.1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6.5" customHeight="1" x14ac:dyDescent="0.1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6.5" customHeight="1" x14ac:dyDescent="0.1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6.5" customHeight="1" x14ac:dyDescent="0.1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6.5" customHeight="1" x14ac:dyDescent="0.1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6.5" customHeight="1" x14ac:dyDescent="0.1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6.5" customHeight="1" x14ac:dyDescent="0.1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6.5" customHeight="1" x14ac:dyDescent="0.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6.5" customHeight="1" x14ac:dyDescent="0.1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6.5" customHeight="1" x14ac:dyDescent="0.1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6.5" customHeight="1" x14ac:dyDescent="0.1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6.5" customHeight="1" x14ac:dyDescent="0.1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6.5" customHeight="1" x14ac:dyDescent="0.1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6.5" customHeight="1" x14ac:dyDescent="0.1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6.5" customHeight="1" x14ac:dyDescent="0.1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6.5" customHeight="1" x14ac:dyDescent="0.1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6.5" customHeight="1" x14ac:dyDescent="0.1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6.5" customHeight="1" x14ac:dyDescent="0.1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6.5" customHeight="1" x14ac:dyDescent="0.1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6.5" customHeight="1" x14ac:dyDescent="0.1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6.5" customHeight="1" x14ac:dyDescent="0.1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6.5" customHeight="1" x14ac:dyDescent="0.1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6.5" customHeight="1" x14ac:dyDescent="0.1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6.5" customHeight="1" x14ac:dyDescent="0.1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6.5" customHeight="1" x14ac:dyDescent="0.1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6.5" customHeight="1" x14ac:dyDescent="0.1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6.5" customHeight="1" x14ac:dyDescent="0.1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6.5" customHeight="1" x14ac:dyDescent="0.1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6.5" customHeight="1" x14ac:dyDescent="0.1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6.5" customHeight="1" x14ac:dyDescent="0.1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6.5" customHeight="1" x14ac:dyDescent="0.1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6.5" customHeight="1" x14ac:dyDescent="0.1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6.5" customHeight="1" x14ac:dyDescent="0.1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6.5" customHeight="1" x14ac:dyDescent="0.1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6.5" customHeight="1" x14ac:dyDescent="0.1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6.5" customHeight="1" x14ac:dyDescent="0.1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6.5" customHeight="1" x14ac:dyDescent="0.1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6.5" customHeight="1" x14ac:dyDescent="0.1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6.5" customHeight="1" x14ac:dyDescent="0.1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6.5" customHeight="1" x14ac:dyDescent="0.1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6.5" customHeight="1" x14ac:dyDescent="0.1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6.5" customHeight="1" x14ac:dyDescent="0.1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6.5" customHeight="1" x14ac:dyDescent="0.1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6.5" customHeight="1" x14ac:dyDescent="0.1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6.5" customHeight="1" x14ac:dyDescent="0.1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6.5" customHeight="1" x14ac:dyDescent="0.1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6.5" customHeight="1" x14ac:dyDescent="0.1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6.5" customHeight="1" x14ac:dyDescent="0.1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6.5" customHeight="1" x14ac:dyDescent="0.1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6.5" customHeight="1" x14ac:dyDescent="0.1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6.5" customHeight="1" x14ac:dyDescent="0.1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6.5" customHeight="1" x14ac:dyDescent="0.1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6.5" customHeight="1" x14ac:dyDescent="0.1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6.5" customHeight="1" x14ac:dyDescent="0.1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6.5" customHeight="1" x14ac:dyDescent="0.1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6.5" customHeight="1" x14ac:dyDescent="0.1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6.5" customHeight="1" x14ac:dyDescent="0.1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6.5" customHeight="1" x14ac:dyDescent="0.1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6.5" customHeight="1" x14ac:dyDescent="0.1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6.5" customHeight="1" x14ac:dyDescent="0.1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6.5" customHeight="1" x14ac:dyDescent="0.1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6.5" customHeight="1" x14ac:dyDescent="0.1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6.5" customHeight="1" x14ac:dyDescent="0.1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6.5" customHeight="1" x14ac:dyDescent="0.1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6.5" customHeight="1" x14ac:dyDescent="0.1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6.5" customHeight="1" x14ac:dyDescent="0.1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6.5" customHeight="1" x14ac:dyDescent="0.1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6.5" customHeight="1" x14ac:dyDescent="0.1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6.5" customHeight="1" x14ac:dyDescent="0.1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6.5" customHeight="1" x14ac:dyDescent="0.1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6.5" customHeight="1" x14ac:dyDescent="0.1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6.5" customHeight="1" x14ac:dyDescent="0.1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6.5" customHeight="1" x14ac:dyDescent="0.1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6.5" customHeight="1" x14ac:dyDescent="0.1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6.5" customHeight="1" x14ac:dyDescent="0.1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6.5" customHeight="1" x14ac:dyDescent="0.1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6.5" customHeight="1" x14ac:dyDescent="0.1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6.5" customHeight="1" x14ac:dyDescent="0.1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6.5" customHeight="1" x14ac:dyDescent="0.1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6.5" customHeight="1" x14ac:dyDescent="0.1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6.5" customHeight="1" x14ac:dyDescent="0.1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6.5" customHeight="1" x14ac:dyDescent="0.1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6.5" customHeight="1" x14ac:dyDescent="0.1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6.5" customHeight="1" x14ac:dyDescent="0.1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6.5" customHeight="1" x14ac:dyDescent="0.1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6.5" customHeight="1" x14ac:dyDescent="0.1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6.5" customHeight="1" x14ac:dyDescent="0.1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6.5" customHeight="1" x14ac:dyDescent="0.1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6.5" customHeight="1" x14ac:dyDescent="0.1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6.5" customHeight="1" x14ac:dyDescent="0.1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6.5" customHeight="1" x14ac:dyDescent="0.1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6.5" customHeight="1" x14ac:dyDescent="0.1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6.5" customHeight="1" x14ac:dyDescent="0.1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6.5" customHeight="1" x14ac:dyDescent="0.1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6.5" customHeight="1" x14ac:dyDescent="0.1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6.5" customHeight="1" x14ac:dyDescent="0.1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6.5" customHeight="1" x14ac:dyDescent="0.1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6.5" customHeight="1" x14ac:dyDescent="0.1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6.5" customHeight="1" x14ac:dyDescent="0.1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6.5" customHeight="1" x14ac:dyDescent="0.1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6.5" customHeight="1" x14ac:dyDescent="0.1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6.5" customHeight="1" x14ac:dyDescent="0.1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6.5" customHeight="1" x14ac:dyDescent="0.1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6.5" customHeight="1" x14ac:dyDescent="0.1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6.5" customHeight="1" x14ac:dyDescent="0.1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6.5" customHeight="1" x14ac:dyDescent="0.1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6.5" customHeight="1" x14ac:dyDescent="0.1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6.5" customHeight="1" x14ac:dyDescent="0.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6.5" customHeight="1" x14ac:dyDescent="0.1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6.5" customHeight="1" x14ac:dyDescent="0.1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6.5" customHeight="1" x14ac:dyDescent="0.1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6.5" customHeight="1" x14ac:dyDescent="0.1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6.5" customHeight="1" x14ac:dyDescent="0.1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6.5" customHeight="1" x14ac:dyDescent="0.1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6.5" customHeight="1" x14ac:dyDescent="0.1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6.5" customHeight="1" x14ac:dyDescent="0.1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6.5" customHeight="1" x14ac:dyDescent="0.1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6.5" customHeight="1" x14ac:dyDescent="0.1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6.5" customHeight="1" x14ac:dyDescent="0.1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6.5" customHeight="1" x14ac:dyDescent="0.1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6.5" customHeight="1" x14ac:dyDescent="0.1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6.5" customHeight="1" x14ac:dyDescent="0.1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6.5" customHeight="1" x14ac:dyDescent="0.1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6.5" customHeight="1" x14ac:dyDescent="0.1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6.5" customHeight="1" x14ac:dyDescent="0.1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6.5" customHeight="1" x14ac:dyDescent="0.1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6.5" customHeight="1" x14ac:dyDescent="0.1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6.5" customHeight="1" x14ac:dyDescent="0.1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6.5" customHeight="1" x14ac:dyDescent="0.1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6.5" customHeight="1" x14ac:dyDescent="0.1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6.5" customHeight="1" x14ac:dyDescent="0.1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6.5" customHeight="1" x14ac:dyDescent="0.1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6.5" customHeight="1" x14ac:dyDescent="0.1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6.5" customHeight="1" x14ac:dyDescent="0.1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6.5" customHeight="1" x14ac:dyDescent="0.1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6.5" customHeight="1" x14ac:dyDescent="0.1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6.5" customHeight="1" x14ac:dyDescent="0.1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6.5" customHeight="1" x14ac:dyDescent="0.1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6.5" customHeight="1" x14ac:dyDescent="0.1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6.5" customHeight="1" x14ac:dyDescent="0.1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6.5" customHeight="1" x14ac:dyDescent="0.1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6.5" customHeight="1" x14ac:dyDescent="0.1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6.5" customHeight="1" x14ac:dyDescent="0.1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6.5" customHeight="1" x14ac:dyDescent="0.1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6.5" customHeight="1" x14ac:dyDescent="0.1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6.5" customHeight="1" x14ac:dyDescent="0.1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6.5" customHeight="1" x14ac:dyDescent="0.1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6.5" customHeight="1" x14ac:dyDescent="0.1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6.5" customHeight="1" x14ac:dyDescent="0.1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6.5" customHeight="1" x14ac:dyDescent="0.1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6.5" customHeight="1" x14ac:dyDescent="0.1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6.5" customHeight="1" x14ac:dyDescent="0.1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6.5" customHeight="1" x14ac:dyDescent="0.1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6.5" customHeight="1" x14ac:dyDescent="0.1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6.5" customHeight="1" x14ac:dyDescent="0.1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6.5" customHeight="1" x14ac:dyDescent="0.1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6.5" customHeight="1" x14ac:dyDescent="0.1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6.5" customHeight="1" x14ac:dyDescent="0.1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6.5" customHeight="1" x14ac:dyDescent="0.1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6.5" customHeight="1" x14ac:dyDescent="0.1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6.5" customHeight="1" x14ac:dyDescent="0.1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6.5" customHeight="1" x14ac:dyDescent="0.1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6.5" customHeight="1" x14ac:dyDescent="0.1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6.5" customHeight="1" x14ac:dyDescent="0.1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6.5" customHeight="1" x14ac:dyDescent="0.1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6.5" customHeight="1" x14ac:dyDescent="0.1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6.5" customHeight="1" x14ac:dyDescent="0.1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6.5" customHeight="1" x14ac:dyDescent="0.1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6.5" customHeight="1" x14ac:dyDescent="0.1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6.5" customHeight="1" x14ac:dyDescent="0.1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6.5" customHeight="1" x14ac:dyDescent="0.1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6.5" customHeight="1" x14ac:dyDescent="0.1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6.5" customHeight="1" x14ac:dyDescent="0.1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6.5" customHeight="1" x14ac:dyDescent="0.1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6.5" customHeight="1" x14ac:dyDescent="0.1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6.5" customHeight="1" x14ac:dyDescent="0.1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6.5" customHeight="1" x14ac:dyDescent="0.1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6.5" customHeight="1" x14ac:dyDescent="0.1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6.5" customHeight="1" x14ac:dyDescent="0.1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6.5" customHeight="1" x14ac:dyDescent="0.1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6.5" customHeight="1" x14ac:dyDescent="0.1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6.5" customHeight="1" x14ac:dyDescent="0.1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6.5" customHeight="1" x14ac:dyDescent="0.1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6.5" customHeight="1" x14ac:dyDescent="0.1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6.5" customHeight="1" x14ac:dyDescent="0.1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6.5" customHeight="1" x14ac:dyDescent="0.1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6.5" customHeight="1" x14ac:dyDescent="0.1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6.5" customHeight="1" x14ac:dyDescent="0.1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6.5" customHeight="1" x14ac:dyDescent="0.1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6.5" customHeight="1" x14ac:dyDescent="0.1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6.5" customHeight="1" x14ac:dyDescent="0.1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6.5" customHeight="1" x14ac:dyDescent="0.1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6.5" customHeight="1" x14ac:dyDescent="0.1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6.5" customHeight="1" x14ac:dyDescent="0.1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6.5" customHeight="1" x14ac:dyDescent="0.1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6.5" customHeight="1" x14ac:dyDescent="0.1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6.5" customHeight="1" x14ac:dyDescent="0.1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6.5" customHeight="1" x14ac:dyDescent="0.1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6.5" customHeight="1" x14ac:dyDescent="0.1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6.5" customHeight="1" x14ac:dyDescent="0.1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6.5" customHeight="1" x14ac:dyDescent="0.1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6.5" customHeight="1" x14ac:dyDescent="0.1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6.5" customHeight="1" x14ac:dyDescent="0.1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6.5" customHeight="1" x14ac:dyDescent="0.1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6.5" customHeight="1" x14ac:dyDescent="0.1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6.5" customHeight="1" x14ac:dyDescent="0.1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6.5" customHeight="1" x14ac:dyDescent="0.1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6.5" customHeight="1" x14ac:dyDescent="0.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6.5" customHeight="1" x14ac:dyDescent="0.1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6.5" customHeight="1" x14ac:dyDescent="0.1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6.5" customHeight="1" x14ac:dyDescent="0.1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6.5" customHeight="1" x14ac:dyDescent="0.1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6.5" customHeight="1" x14ac:dyDescent="0.1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6.5" customHeight="1" x14ac:dyDescent="0.1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6.5" customHeight="1" x14ac:dyDescent="0.1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6.5" customHeight="1" x14ac:dyDescent="0.1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6.5" customHeight="1" x14ac:dyDescent="0.1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6.5" customHeight="1" x14ac:dyDescent="0.1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6.5" customHeight="1" x14ac:dyDescent="0.1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6.5" customHeight="1" x14ac:dyDescent="0.1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6.5" customHeight="1" x14ac:dyDescent="0.1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6.5" customHeight="1" x14ac:dyDescent="0.1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6.5" customHeight="1" x14ac:dyDescent="0.1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6.5" customHeight="1" x14ac:dyDescent="0.1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6.5" customHeight="1" x14ac:dyDescent="0.1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6.5" customHeight="1" x14ac:dyDescent="0.1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6.5" customHeight="1" x14ac:dyDescent="0.1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6.5" customHeight="1" x14ac:dyDescent="0.1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6.5" customHeight="1" x14ac:dyDescent="0.1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6.5" customHeight="1" x14ac:dyDescent="0.1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6.5" customHeight="1" x14ac:dyDescent="0.1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6.5" customHeight="1" x14ac:dyDescent="0.1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6.5" customHeight="1" x14ac:dyDescent="0.1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6.5" customHeight="1" x14ac:dyDescent="0.1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6.5" customHeight="1" x14ac:dyDescent="0.1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6.5" customHeight="1" x14ac:dyDescent="0.1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6.5" customHeight="1" x14ac:dyDescent="0.1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6.5" customHeight="1" x14ac:dyDescent="0.1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6.5" customHeight="1" x14ac:dyDescent="0.1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6.5" customHeight="1" x14ac:dyDescent="0.1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6.5" customHeight="1" x14ac:dyDescent="0.1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6.5" customHeight="1" x14ac:dyDescent="0.1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6.5" customHeight="1" x14ac:dyDescent="0.1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6.5" customHeight="1" x14ac:dyDescent="0.1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6.5" customHeight="1" x14ac:dyDescent="0.1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6.5" customHeight="1" x14ac:dyDescent="0.1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6.5" customHeight="1" x14ac:dyDescent="0.1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6.5" customHeight="1" x14ac:dyDescent="0.1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6.5" customHeight="1" x14ac:dyDescent="0.1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6.5" customHeight="1" x14ac:dyDescent="0.1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6.5" customHeight="1" x14ac:dyDescent="0.1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6.5" customHeight="1" x14ac:dyDescent="0.1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6.5" customHeight="1" x14ac:dyDescent="0.1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6.5" customHeight="1" x14ac:dyDescent="0.1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6.5" customHeight="1" x14ac:dyDescent="0.1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6.5" customHeight="1" x14ac:dyDescent="0.1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6.5" customHeight="1" x14ac:dyDescent="0.1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6.5" customHeight="1" x14ac:dyDescent="0.1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6.5" customHeight="1" x14ac:dyDescent="0.1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6.5" customHeight="1" x14ac:dyDescent="0.1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6.5" customHeight="1" x14ac:dyDescent="0.1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6.5" customHeight="1" x14ac:dyDescent="0.1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6.5" customHeight="1" x14ac:dyDescent="0.1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6.5" customHeight="1" x14ac:dyDescent="0.1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6.5" customHeight="1" x14ac:dyDescent="0.1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6.5" customHeight="1" x14ac:dyDescent="0.1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6.5" customHeight="1" x14ac:dyDescent="0.1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6.5" customHeight="1" x14ac:dyDescent="0.1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6.5" customHeight="1" x14ac:dyDescent="0.1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6.5" customHeight="1" x14ac:dyDescent="0.1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6.5" customHeight="1" x14ac:dyDescent="0.1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6.5" customHeight="1" x14ac:dyDescent="0.1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6.5" customHeight="1" x14ac:dyDescent="0.1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6.5" customHeight="1" x14ac:dyDescent="0.1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6.5" customHeight="1" x14ac:dyDescent="0.1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6.5" customHeight="1" x14ac:dyDescent="0.1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6.5" customHeight="1" x14ac:dyDescent="0.1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6.5" customHeight="1" x14ac:dyDescent="0.1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6.5" customHeight="1" x14ac:dyDescent="0.1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6.5" customHeight="1" x14ac:dyDescent="0.1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6.5" customHeight="1" x14ac:dyDescent="0.1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6.5" customHeight="1" x14ac:dyDescent="0.1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6.5" customHeight="1" x14ac:dyDescent="0.1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6.5" customHeight="1" x14ac:dyDescent="0.1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6.5" customHeight="1" x14ac:dyDescent="0.1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6.5" customHeight="1" x14ac:dyDescent="0.1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6.5" customHeight="1" x14ac:dyDescent="0.1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6.5" customHeight="1" x14ac:dyDescent="0.1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6.5" customHeight="1" x14ac:dyDescent="0.1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6.5" customHeight="1" x14ac:dyDescent="0.1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6.5" customHeight="1" x14ac:dyDescent="0.1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6.5" customHeight="1" x14ac:dyDescent="0.1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6.5" customHeight="1" x14ac:dyDescent="0.1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0">
    <mergeCell ref="B2:O2"/>
    <mergeCell ref="E11:N11"/>
    <mergeCell ref="E12:N12"/>
    <mergeCell ref="P11:Q31"/>
    <mergeCell ref="E16:N16"/>
    <mergeCell ref="O4:O7"/>
    <mergeCell ref="B19:N24"/>
    <mergeCell ref="E13:N13"/>
    <mergeCell ref="E14:N1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abSelected="1" topLeftCell="A24" workbookViewId="0">
      <selection activeCell="P45" sqref="P45:Q50"/>
    </sheetView>
  </sheetViews>
  <sheetFormatPr baseColWidth="12" defaultColWidth="13.5" defaultRowHeight="15" customHeight="1" x14ac:dyDescent="0.15"/>
  <cols>
    <col min="1" max="1" width="1.83203125" customWidth="1"/>
    <col min="2" max="2" width="7.1640625" customWidth="1"/>
    <col min="3" max="3" width="12.33203125" customWidth="1"/>
    <col min="4" max="4" width="33.83203125" customWidth="1"/>
    <col min="5" max="5" width="18" customWidth="1"/>
    <col min="6" max="6" width="5.5" customWidth="1"/>
    <col min="7" max="7" width="13.6640625" customWidth="1"/>
    <col min="8" max="8" width="11.1640625" customWidth="1"/>
    <col min="9" max="9" width="8.1640625" customWidth="1"/>
    <col min="10" max="11" width="11.6640625" customWidth="1"/>
    <col min="12" max="12" width="10.5" customWidth="1"/>
    <col min="13" max="13" width="8.83203125" customWidth="1"/>
    <col min="14" max="14" width="8.6640625" customWidth="1"/>
    <col min="15" max="15" width="12.33203125" customWidth="1"/>
    <col min="16" max="16" width="55" customWidth="1"/>
    <col min="17" max="17" width="49.83203125" customWidth="1"/>
    <col min="18" max="18" width="1.83203125" customWidth="1"/>
    <col min="19" max="26" width="10.5" customWidth="1"/>
  </cols>
  <sheetData>
    <row r="1" spans="1:26" ht="21" customHeight="1" x14ac:dyDescent="0.15">
      <c r="A1" s="35"/>
      <c r="B1" s="35"/>
      <c r="C1" s="35"/>
      <c r="D1" s="35"/>
      <c r="E1" s="35"/>
      <c r="F1" s="35"/>
      <c r="G1" s="35"/>
      <c r="H1" s="35"/>
      <c r="I1" s="35"/>
      <c r="J1" s="35"/>
      <c r="K1" s="35"/>
      <c r="L1" s="35"/>
      <c r="M1" s="35"/>
      <c r="N1" s="36"/>
      <c r="O1" s="36"/>
      <c r="P1" s="35"/>
      <c r="Q1" s="35"/>
      <c r="R1" s="35"/>
      <c r="S1" s="35"/>
      <c r="T1" s="35"/>
      <c r="U1" s="35"/>
      <c r="V1" s="35"/>
      <c r="W1" s="35"/>
      <c r="X1" s="35"/>
      <c r="Y1" s="35"/>
      <c r="Z1" s="35"/>
    </row>
    <row r="2" spans="1:26" ht="22.5" customHeight="1" x14ac:dyDescent="0.15">
      <c r="A2" s="35"/>
      <c r="B2" s="101" t="s">
        <v>260</v>
      </c>
      <c r="C2" s="81"/>
      <c r="D2" s="81"/>
      <c r="E2" s="81"/>
      <c r="F2" s="81"/>
      <c r="G2" s="81"/>
      <c r="H2" s="81"/>
      <c r="I2" s="81"/>
      <c r="J2" s="81"/>
      <c r="K2" s="81"/>
      <c r="L2" s="81"/>
      <c r="M2" s="81"/>
      <c r="N2" s="81"/>
      <c r="O2" s="81"/>
      <c r="P2" s="37"/>
      <c r="Q2" s="37"/>
      <c r="R2" s="35"/>
      <c r="S2" s="35"/>
      <c r="T2" s="35"/>
      <c r="U2" s="35"/>
      <c r="V2" s="35"/>
      <c r="W2" s="35"/>
      <c r="X2" s="35"/>
      <c r="Y2" s="35"/>
      <c r="Z2" s="35"/>
    </row>
    <row r="3" spans="1:26" ht="22.5" customHeight="1" x14ac:dyDescent="0.15">
      <c r="A3" s="35"/>
      <c r="B3" s="59" t="s">
        <v>171</v>
      </c>
      <c r="C3" s="59" t="s">
        <v>172</v>
      </c>
      <c r="D3" s="59" t="s">
        <v>5</v>
      </c>
      <c r="E3" s="59" t="s">
        <v>173</v>
      </c>
      <c r="F3" s="59" t="s">
        <v>174</v>
      </c>
      <c r="G3" s="59" t="s">
        <v>175</v>
      </c>
      <c r="H3" s="59" t="s">
        <v>176</v>
      </c>
      <c r="I3" s="59" t="s">
        <v>177</v>
      </c>
      <c r="J3" s="59" t="s">
        <v>178</v>
      </c>
      <c r="K3" s="59" t="s">
        <v>179</v>
      </c>
      <c r="L3" s="59" t="s">
        <v>180</v>
      </c>
      <c r="M3" s="59" t="s">
        <v>181</v>
      </c>
      <c r="N3" s="59" t="s">
        <v>182</v>
      </c>
      <c r="O3" s="59" t="s">
        <v>183</v>
      </c>
      <c r="P3" s="59" t="s">
        <v>184</v>
      </c>
      <c r="Q3" s="59" t="s">
        <v>185</v>
      </c>
      <c r="R3" s="35"/>
      <c r="S3" s="35"/>
      <c r="T3" s="35"/>
      <c r="U3" s="35"/>
      <c r="V3" s="35"/>
      <c r="W3" s="35"/>
      <c r="X3" s="35"/>
      <c r="Y3" s="35"/>
      <c r="Z3" s="35"/>
    </row>
    <row r="4" spans="1:26" ht="22.5" customHeight="1" x14ac:dyDescent="0.3">
      <c r="A4" s="35"/>
      <c r="B4" s="60" t="s">
        <v>258</v>
      </c>
      <c r="C4" s="61">
        <v>8127</v>
      </c>
      <c r="D4" s="61" t="s">
        <v>238</v>
      </c>
      <c r="E4" s="61" t="s">
        <v>239</v>
      </c>
      <c r="F4" s="61">
        <v>55</v>
      </c>
      <c r="G4" s="61">
        <v>99</v>
      </c>
      <c r="H4" s="61">
        <v>7390</v>
      </c>
      <c r="I4" s="61"/>
      <c r="J4" s="61">
        <v>4880</v>
      </c>
      <c r="K4" s="61">
        <v>99</v>
      </c>
      <c r="L4" s="61">
        <v>3780</v>
      </c>
      <c r="M4" s="61"/>
      <c r="N4" s="61">
        <v>99</v>
      </c>
      <c r="O4" s="110">
        <v>30684</v>
      </c>
      <c r="P4" s="61" t="s">
        <v>240</v>
      </c>
      <c r="Q4" s="61" t="s">
        <v>241</v>
      </c>
      <c r="R4" s="35"/>
      <c r="S4" s="35"/>
      <c r="T4" s="35"/>
      <c r="U4" s="35"/>
      <c r="V4" s="35"/>
      <c r="W4" s="35"/>
      <c r="X4" s="35"/>
      <c r="Y4" s="35"/>
      <c r="Z4" s="35"/>
    </row>
    <row r="5" spans="1:26" ht="22.5" customHeight="1" x14ac:dyDescent="0.3">
      <c r="A5" s="35"/>
      <c r="B5" s="60" t="s">
        <v>259</v>
      </c>
      <c r="C5" s="61">
        <v>1154</v>
      </c>
      <c r="D5" s="61" t="s">
        <v>242</v>
      </c>
      <c r="E5" s="61" t="s">
        <v>243</v>
      </c>
      <c r="F5" s="61">
        <v>53</v>
      </c>
      <c r="G5" s="61">
        <v>99</v>
      </c>
      <c r="H5" s="61">
        <v>10038</v>
      </c>
      <c r="I5" s="61"/>
      <c r="J5" s="61">
        <v>5022</v>
      </c>
      <c r="K5" s="61">
        <v>99</v>
      </c>
      <c r="L5" s="61">
        <v>2499</v>
      </c>
      <c r="M5" s="61"/>
      <c r="N5" s="61">
        <v>99</v>
      </c>
      <c r="O5" s="110"/>
      <c r="P5" s="61" t="s">
        <v>162</v>
      </c>
      <c r="Q5" s="61" t="s">
        <v>244</v>
      </c>
      <c r="R5" s="35"/>
      <c r="S5" s="35"/>
      <c r="T5" s="35"/>
      <c r="U5" s="35"/>
      <c r="V5" s="35"/>
      <c r="W5" s="35"/>
      <c r="X5" s="35"/>
      <c r="Y5" s="35"/>
      <c r="Z5" s="35"/>
    </row>
    <row r="6" spans="1:26" ht="22.5" customHeight="1" x14ac:dyDescent="0.3">
      <c r="A6" s="35"/>
      <c r="B6" s="60" t="s">
        <v>259</v>
      </c>
      <c r="C6" s="61">
        <v>1117</v>
      </c>
      <c r="D6" s="61" t="s">
        <v>252</v>
      </c>
      <c r="E6" s="61" t="s">
        <v>253</v>
      </c>
      <c r="F6" s="61">
        <v>45</v>
      </c>
      <c r="G6" s="61">
        <v>99</v>
      </c>
      <c r="H6" s="61">
        <v>6059</v>
      </c>
      <c r="I6" s="61"/>
      <c r="J6" s="61">
        <v>5372</v>
      </c>
      <c r="K6" s="61">
        <v>99</v>
      </c>
      <c r="L6" s="61">
        <v>2700</v>
      </c>
      <c r="M6" s="61"/>
      <c r="N6" s="61">
        <v>99</v>
      </c>
      <c r="O6" s="110"/>
      <c r="P6" s="61" t="s">
        <v>254</v>
      </c>
      <c r="Q6" s="61" t="s">
        <v>255</v>
      </c>
      <c r="R6" s="35"/>
      <c r="S6" s="35"/>
      <c r="T6" s="35"/>
      <c r="U6" s="35"/>
      <c r="V6" s="35"/>
      <c r="W6" s="35"/>
      <c r="X6" s="35"/>
      <c r="Y6" s="35"/>
      <c r="Z6" s="35"/>
    </row>
    <row r="7" spans="1:26" ht="22.5" customHeight="1" x14ac:dyDescent="0.3">
      <c r="A7" s="35"/>
      <c r="B7" s="60" t="s">
        <v>259</v>
      </c>
      <c r="C7" s="61">
        <v>8128</v>
      </c>
      <c r="D7" s="61" t="s">
        <v>249</v>
      </c>
      <c r="E7" s="61" t="s">
        <v>239</v>
      </c>
      <c r="F7" s="61">
        <v>55</v>
      </c>
      <c r="G7" s="61">
        <v>99</v>
      </c>
      <c r="H7" s="61">
        <v>7197</v>
      </c>
      <c r="I7" s="61"/>
      <c r="J7" s="61">
        <v>5062</v>
      </c>
      <c r="K7" s="61">
        <v>99</v>
      </c>
      <c r="L7" s="61">
        <v>3927</v>
      </c>
      <c r="M7" s="61"/>
      <c r="N7" s="61">
        <v>99</v>
      </c>
      <c r="O7" s="110"/>
      <c r="P7" s="61" t="s">
        <v>250</v>
      </c>
      <c r="Q7" s="61" t="s">
        <v>251</v>
      </c>
      <c r="R7" s="35"/>
      <c r="S7" s="35"/>
      <c r="T7" s="35"/>
      <c r="U7" s="35"/>
      <c r="V7" s="35"/>
      <c r="W7" s="35"/>
      <c r="X7" s="35"/>
      <c r="Y7" s="35"/>
      <c r="Z7" s="35"/>
    </row>
    <row r="8" spans="1:26" ht="22.5" customHeight="1" x14ac:dyDescent="0.15">
      <c r="A8" s="35"/>
      <c r="B8" s="35"/>
      <c r="C8" s="41"/>
      <c r="D8" s="41"/>
      <c r="E8" s="42" t="s">
        <v>186</v>
      </c>
      <c r="F8" s="42">
        <f>SUM(F4:F7)</f>
        <v>208</v>
      </c>
      <c r="G8" s="35"/>
      <c r="H8" s="35"/>
      <c r="I8" s="35"/>
      <c r="J8" s="35"/>
      <c r="K8" s="35"/>
      <c r="L8" s="35"/>
      <c r="M8" s="35"/>
      <c r="N8" s="35"/>
      <c r="O8" s="35"/>
      <c r="P8" s="35"/>
      <c r="Q8" s="35"/>
      <c r="R8" s="35"/>
      <c r="S8" s="35"/>
      <c r="T8" s="35"/>
      <c r="U8" s="35"/>
      <c r="V8" s="35"/>
      <c r="W8" s="35"/>
      <c r="X8" s="35"/>
      <c r="Y8" s="35"/>
      <c r="Z8" s="35"/>
    </row>
    <row r="9" spans="1:26" ht="22.5" customHeight="1" x14ac:dyDescent="0.15">
      <c r="A9" s="35"/>
      <c r="B9" s="35"/>
      <c r="C9" s="41"/>
      <c r="D9" s="41"/>
      <c r="E9" s="35"/>
      <c r="F9" s="35"/>
      <c r="G9" s="35"/>
      <c r="H9" s="35"/>
      <c r="I9" s="35"/>
      <c r="J9" s="35"/>
      <c r="K9" s="35"/>
      <c r="L9" s="35"/>
      <c r="M9" s="35"/>
      <c r="N9" s="35"/>
      <c r="O9" s="35"/>
      <c r="P9" s="35"/>
      <c r="Q9" s="35"/>
      <c r="R9" s="35"/>
      <c r="S9" s="35"/>
      <c r="T9" s="35"/>
      <c r="U9" s="35"/>
      <c r="V9" s="35"/>
      <c r="W9" s="35"/>
      <c r="X9" s="35"/>
      <c r="Y9" s="35"/>
      <c r="Z9" s="35"/>
    </row>
    <row r="10" spans="1:26" ht="22.5" customHeight="1" x14ac:dyDescent="0.15">
      <c r="A10" s="35"/>
      <c r="B10" s="37" t="s">
        <v>187</v>
      </c>
      <c r="C10" s="37"/>
      <c r="D10" s="37"/>
      <c r="E10" s="37" t="s">
        <v>188</v>
      </c>
      <c r="F10" s="37"/>
      <c r="G10" s="37"/>
      <c r="H10" s="37"/>
      <c r="I10" s="37"/>
      <c r="J10" s="37"/>
      <c r="K10" s="37"/>
      <c r="L10" s="37"/>
      <c r="M10" s="37"/>
      <c r="N10" s="37"/>
      <c r="O10" s="35"/>
      <c r="P10" s="37" t="s">
        <v>189</v>
      </c>
      <c r="Q10" s="37"/>
      <c r="R10" s="35"/>
      <c r="S10" s="35"/>
      <c r="T10" s="35"/>
      <c r="U10" s="35"/>
      <c r="V10" s="35"/>
      <c r="W10" s="35"/>
      <c r="X10" s="35"/>
      <c r="Y10" s="35"/>
      <c r="Z10" s="35"/>
    </row>
    <row r="11" spans="1:26" ht="22.5" customHeight="1" x14ac:dyDescent="0.15">
      <c r="A11" s="35"/>
      <c r="B11" s="43" t="s">
        <v>190</v>
      </c>
      <c r="C11" s="43" t="s">
        <v>191</v>
      </c>
      <c r="D11" s="44"/>
      <c r="E11" s="102" t="s">
        <v>192</v>
      </c>
      <c r="F11" s="79"/>
      <c r="G11" s="79"/>
      <c r="H11" s="79"/>
      <c r="I11" s="79"/>
      <c r="J11" s="79"/>
      <c r="K11" s="79"/>
      <c r="L11" s="79"/>
      <c r="M11" s="79"/>
      <c r="N11" s="77"/>
      <c r="O11" s="35"/>
      <c r="P11" s="111" t="s">
        <v>278</v>
      </c>
      <c r="Q11" s="67"/>
      <c r="R11" s="35"/>
      <c r="S11" s="35"/>
      <c r="T11" s="35"/>
      <c r="U11" s="35"/>
      <c r="V11" s="35"/>
      <c r="W11" s="35"/>
      <c r="X11" s="35"/>
      <c r="Y11" s="35"/>
      <c r="Z11" s="35"/>
    </row>
    <row r="12" spans="1:26" ht="22.5" customHeight="1" x14ac:dyDescent="0.15">
      <c r="A12" s="35"/>
      <c r="B12" s="45">
        <v>1</v>
      </c>
      <c r="C12" s="47">
        <v>0</v>
      </c>
      <c r="D12" s="46"/>
      <c r="E12" s="103" t="s">
        <v>276</v>
      </c>
      <c r="F12" s="79"/>
      <c r="G12" s="79"/>
      <c r="H12" s="79"/>
      <c r="I12" s="79"/>
      <c r="J12" s="79"/>
      <c r="K12" s="79"/>
      <c r="L12" s="79"/>
      <c r="M12" s="79"/>
      <c r="N12" s="77"/>
      <c r="O12" s="35"/>
      <c r="P12" s="69"/>
      <c r="Q12" s="70"/>
      <c r="R12" s="35"/>
      <c r="S12" s="35"/>
      <c r="T12" s="35"/>
      <c r="U12" s="35"/>
      <c r="V12" s="35"/>
      <c r="W12" s="35"/>
      <c r="X12" s="35"/>
      <c r="Y12" s="35"/>
      <c r="Z12" s="35"/>
    </row>
    <row r="13" spans="1:26" ht="22.5" customHeight="1" x14ac:dyDescent="0.15">
      <c r="A13" s="35"/>
      <c r="B13" s="45">
        <v>2</v>
      </c>
      <c r="C13" s="45">
        <v>0</v>
      </c>
      <c r="D13" s="46"/>
      <c r="E13" s="103"/>
      <c r="F13" s="79"/>
      <c r="G13" s="79"/>
      <c r="H13" s="79"/>
      <c r="I13" s="79"/>
      <c r="J13" s="79"/>
      <c r="K13" s="79"/>
      <c r="L13" s="79"/>
      <c r="M13" s="79"/>
      <c r="N13" s="77"/>
      <c r="O13" s="35"/>
      <c r="P13" s="69"/>
      <c r="Q13" s="70"/>
      <c r="R13" s="35"/>
      <c r="S13" s="35"/>
      <c r="T13" s="35"/>
      <c r="U13" s="35"/>
      <c r="V13" s="35"/>
      <c r="W13" s="35"/>
      <c r="X13" s="35"/>
      <c r="Y13" s="35"/>
      <c r="Z13" s="35"/>
    </row>
    <row r="14" spans="1:26" ht="22.5" customHeight="1" x14ac:dyDescent="0.15">
      <c r="A14" s="35"/>
      <c r="B14" s="45">
        <v>3</v>
      </c>
      <c r="C14" s="45">
        <v>0</v>
      </c>
      <c r="D14" s="46"/>
      <c r="E14" s="103" t="s">
        <v>279</v>
      </c>
      <c r="F14" s="79"/>
      <c r="G14" s="79"/>
      <c r="H14" s="79"/>
      <c r="I14" s="79"/>
      <c r="J14" s="79"/>
      <c r="K14" s="79"/>
      <c r="L14" s="79"/>
      <c r="M14" s="79"/>
      <c r="N14" s="77"/>
      <c r="O14" s="35"/>
      <c r="P14" s="69"/>
      <c r="Q14" s="70"/>
      <c r="R14" s="35"/>
      <c r="S14" s="35"/>
      <c r="T14" s="35"/>
      <c r="U14" s="35"/>
      <c r="V14" s="35"/>
      <c r="W14" s="35"/>
      <c r="X14" s="35"/>
      <c r="Y14" s="35"/>
      <c r="Z14" s="35"/>
    </row>
    <row r="15" spans="1:26" ht="22.5" customHeight="1" x14ac:dyDescent="0.15">
      <c r="A15" s="35"/>
      <c r="B15" s="45">
        <v>4</v>
      </c>
      <c r="C15" s="45">
        <v>0</v>
      </c>
      <c r="D15" s="46"/>
      <c r="E15" s="103" t="s">
        <v>277</v>
      </c>
      <c r="F15" s="79"/>
      <c r="G15" s="79"/>
      <c r="H15" s="79"/>
      <c r="I15" s="79"/>
      <c r="J15" s="79"/>
      <c r="K15" s="79"/>
      <c r="L15" s="79"/>
      <c r="M15" s="79"/>
      <c r="N15" s="77"/>
      <c r="O15" s="35"/>
      <c r="P15" s="69"/>
      <c r="Q15" s="70"/>
      <c r="R15" s="35"/>
      <c r="S15" s="35"/>
      <c r="T15" s="35"/>
      <c r="U15" s="35"/>
      <c r="V15" s="35"/>
      <c r="W15" s="35"/>
      <c r="X15" s="35"/>
      <c r="Y15" s="35"/>
      <c r="Z15" s="35"/>
    </row>
    <row r="16" spans="1:26" ht="22.5" customHeight="1" x14ac:dyDescent="0.15">
      <c r="A16" s="35"/>
      <c r="B16" s="45" t="s">
        <v>193</v>
      </c>
      <c r="C16" s="45" t="s">
        <v>193</v>
      </c>
      <c r="D16" s="46"/>
      <c r="E16" s="103"/>
      <c r="F16" s="79"/>
      <c r="G16" s="79"/>
      <c r="H16" s="79"/>
      <c r="I16" s="79"/>
      <c r="J16" s="79"/>
      <c r="K16" s="79"/>
      <c r="L16" s="79"/>
      <c r="M16" s="79"/>
      <c r="N16" s="77"/>
      <c r="O16" s="35"/>
      <c r="P16" s="72"/>
      <c r="Q16" s="73"/>
      <c r="R16" s="35"/>
      <c r="S16" s="35"/>
      <c r="T16" s="35"/>
      <c r="U16" s="35"/>
      <c r="V16" s="35"/>
      <c r="W16" s="35"/>
      <c r="X16" s="35"/>
      <c r="Y16" s="35"/>
      <c r="Z16" s="35"/>
    </row>
    <row r="17" spans="1:26" ht="22.5" customHeight="1" x14ac:dyDescent="0.1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ht="21" customHeight="1" x14ac:dyDescent="0.15">
      <c r="A18" s="35"/>
      <c r="B18" s="35"/>
      <c r="C18" s="35"/>
      <c r="D18" s="35"/>
      <c r="E18" s="35"/>
      <c r="F18" s="35"/>
      <c r="G18" s="35"/>
      <c r="H18" s="35"/>
      <c r="I18" s="35"/>
      <c r="J18" s="35"/>
      <c r="K18" s="35"/>
      <c r="L18" s="35"/>
      <c r="M18" s="35"/>
      <c r="N18" s="36"/>
      <c r="O18" s="36"/>
      <c r="P18" s="35"/>
      <c r="Q18" s="35"/>
      <c r="R18" s="35"/>
      <c r="S18" s="35"/>
      <c r="T18" s="35"/>
      <c r="U18" s="35"/>
      <c r="V18" s="35"/>
      <c r="W18" s="35"/>
      <c r="X18" s="35"/>
      <c r="Y18" s="35"/>
      <c r="Z18" s="35"/>
    </row>
    <row r="19" spans="1:26" ht="21" customHeight="1" x14ac:dyDescent="0.15">
      <c r="A19" s="35"/>
      <c r="B19" s="101" t="s">
        <v>265</v>
      </c>
      <c r="C19" s="81"/>
      <c r="D19" s="81"/>
      <c r="E19" s="81"/>
      <c r="F19" s="81"/>
      <c r="G19" s="81"/>
      <c r="H19" s="81"/>
      <c r="I19" s="81"/>
      <c r="J19" s="81"/>
      <c r="K19" s="81"/>
      <c r="L19" s="81"/>
      <c r="M19" s="81"/>
      <c r="N19" s="81"/>
      <c r="O19" s="81"/>
      <c r="P19" s="37"/>
      <c r="Q19" s="37"/>
      <c r="R19" s="35"/>
      <c r="S19" s="35"/>
      <c r="T19" s="35"/>
      <c r="U19" s="35"/>
      <c r="V19" s="35"/>
      <c r="W19" s="35"/>
      <c r="X19" s="35"/>
      <c r="Y19" s="35"/>
      <c r="Z19" s="35"/>
    </row>
    <row r="20" spans="1:26" ht="21" customHeight="1" x14ac:dyDescent="0.15">
      <c r="A20" s="35"/>
      <c r="B20" s="62" t="s">
        <v>171</v>
      </c>
      <c r="C20" s="62" t="s">
        <v>172</v>
      </c>
      <c r="D20" s="62" t="s">
        <v>5</v>
      </c>
      <c r="E20" s="62" t="s">
        <v>173</v>
      </c>
      <c r="F20" s="62" t="s">
        <v>174</v>
      </c>
      <c r="G20" s="62" t="s">
        <v>175</v>
      </c>
      <c r="H20" s="62" t="s">
        <v>176</v>
      </c>
      <c r="I20" s="62" t="s">
        <v>177</v>
      </c>
      <c r="J20" s="62" t="s">
        <v>178</v>
      </c>
      <c r="K20" s="62" t="s">
        <v>179</v>
      </c>
      <c r="L20" s="62" t="s">
        <v>180</v>
      </c>
      <c r="M20" s="62" t="s">
        <v>181</v>
      </c>
      <c r="N20" s="62" t="s">
        <v>182</v>
      </c>
      <c r="O20" s="62" t="s">
        <v>183</v>
      </c>
      <c r="P20" s="62" t="s">
        <v>184</v>
      </c>
      <c r="Q20" s="62" t="s">
        <v>185</v>
      </c>
      <c r="R20" s="35"/>
      <c r="S20" s="35"/>
      <c r="T20" s="35"/>
      <c r="U20" s="35"/>
      <c r="V20" s="35"/>
      <c r="W20" s="35"/>
      <c r="X20" s="35"/>
      <c r="Y20" s="35"/>
      <c r="Z20" s="35"/>
    </row>
    <row r="21" spans="1:26" ht="21" customHeight="1" x14ac:dyDescent="0.3">
      <c r="A21" s="35"/>
      <c r="B21" s="60" t="s">
        <v>258</v>
      </c>
      <c r="C21" s="61">
        <v>8127</v>
      </c>
      <c r="D21" s="61" t="s">
        <v>238</v>
      </c>
      <c r="E21" s="61" t="s">
        <v>239</v>
      </c>
      <c r="F21" s="61">
        <v>55</v>
      </c>
      <c r="G21" s="61">
        <v>99</v>
      </c>
      <c r="H21" s="61">
        <v>7390</v>
      </c>
      <c r="I21" s="61"/>
      <c r="J21" s="61">
        <v>4880</v>
      </c>
      <c r="K21" s="61">
        <v>99</v>
      </c>
      <c r="L21" s="61">
        <v>3780</v>
      </c>
      <c r="M21" s="61"/>
      <c r="N21" s="61">
        <v>99</v>
      </c>
      <c r="O21" s="110">
        <v>30949</v>
      </c>
      <c r="P21" s="61" t="s">
        <v>240</v>
      </c>
      <c r="Q21" s="61" t="s">
        <v>241</v>
      </c>
      <c r="R21" s="35"/>
      <c r="S21" s="35"/>
      <c r="T21" s="35"/>
      <c r="U21" s="35"/>
      <c r="V21" s="35"/>
      <c r="W21" s="35"/>
      <c r="X21" s="35"/>
      <c r="Y21" s="35"/>
      <c r="Z21" s="35"/>
    </row>
    <row r="22" spans="1:26" ht="21" customHeight="1" x14ac:dyDescent="0.3">
      <c r="A22" s="35"/>
      <c r="B22" s="60" t="s">
        <v>259</v>
      </c>
      <c r="C22" s="61">
        <v>1154</v>
      </c>
      <c r="D22" s="61" t="s">
        <v>242</v>
      </c>
      <c r="E22" s="61" t="s">
        <v>243</v>
      </c>
      <c r="F22" s="61">
        <v>53</v>
      </c>
      <c r="G22" s="61">
        <v>99</v>
      </c>
      <c r="H22" s="61">
        <v>10038</v>
      </c>
      <c r="I22" s="61"/>
      <c r="J22" s="61">
        <v>5022</v>
      </c>
      <c r="K22" s="61">
        <v>99</v>
      </c>
      <c r="L22" s="61">
        <v>2499</v>
      </c>
      <c r="M22" s="61"/>
      <c r="N22" s="61">
        <v>99</v>
      </c>
      <c r="O22" s="110"/>
      <c r="P22" s="61" t="s">
        <v>162</v>
      </c>
      <c r="Q22" s="61" t="s">
        <v>244</v>
      </c>
      <c r="R22" s="35"/>
      <c r="S22" s="35"/>
      <c r="T22" s="35"/>
      <c r="U22" s="35"/>
      <c r="V22" s="35"/>
      <c r="W22" s="35"/>
      <c r="X22" s="35"/>
      <c r="Y22" s="35"/>
      <c r="Z22" s="35"/>
    </row>
    <row r="23" spans="1:26" ht="21" customHeight="1" x14ac:dyDescent="0.3">
      <c r="A23" s="35"/>
      <c r="B23" s="60" t="s">
        <v>259</v>
      </c>
      <c r="C23" s="61">
        <v>1032</v>
      </c>
      <c r="D23" s="61" t="s">
        <v>266</v>
      </c>
      <c r="E23" s="61" t="s">
        <v>267</v>
      </c>
      <c r="F23" s="61">
        <v>50</v>
      </c>
      <c r="G23" s="61">
        <v>99</v>
      </c>
      <c r="H23" s="61">
        <v>6324</v>
      </c>
      <c r="I23" s="61"/>
      <c r="J23" s="61">
        <v>4906</v>
      </c>
      <c r="K23" s="61">
        <v>99</v>
      </c>
      <c r="L23" s="61">
        <v>3033</v>
      </c>
      <c r="M23" s="61"/>
      <c r="N23" s="61">
        <v>99</v>
      </c>
      <c r="O23" s="110"/>
      <c r="P23" s="61" t="s">
        <v>268</v>
      </c>
      <c r="Q23" s="61" t="s">
        <v>269</v>
      </c>
      <c r="R23" s="35"/>
      <c r="S23" s="35"/>
      <c r="T23" s="35"/>
      <c r="U23" s="35"/>
      <c r="V23" s="35"/>
      <c r="W23" s="35"/>
      <c r="X23" s="35"/>
      <c r="Y23" s="35"/>
      <c r="Z23" s="35"/>
    </row>
    <row r="24" spans="1:26" ht="21" customHeight="1" x14ac:dyDescent="0.3">
      <c r="A24" s="35"/>
      <c r="B24" s="60" t="s">
        <v>259</v>
      </c>
      <c r="C24" s="61">
        <v>8128</v>
      </c>
      <c r="D24" s="61" t="s">
        <v>249</v>
      </c>
      <c r="E24" s="61" t="s">
        <v>239</v>
      </c>
      <c r="F24" s="61">
        <v>55</v>
      </c>
      <c r="G24" s="61">
        <v>99</v>
      </c>
      <c r="H24" s="61">
        <v>7197</v>
      </c>
      <c r="I24" s="61"/>
      <c r="J24" s="61">
        <v>5062</v>
      </c>
      <c r="K24" s="61">
        <v>99</v>
      </c>
      <c r="L24" s="61">
        <v>3927</v>
      </c>
      <c r="M24" s="61"/>
      <c r="N24" s="61">
        <v>99</v>
      </c>
      <c r="O24" s="110"/>
      <c r="P24" s="61" t="s">
        <v>250</v>
      </c>
      <c r="Q24" s="61" t="s">
        <v>251</v>
      </c>
      <c r="R24" s="35"/>
      <c r="S24" s="35"/>
      <c r="T24" s="35"/>
      <c r="U24" s="35"/>
      <c r="V24" s="35"/>
      <c r="W24" s="35"/>
      <c r="X24" s="35"/>
      <c r="Y24" s="35"/>
      <c r="Z24" s="35"/>
    </row>
    <row r="25" spans="1:26" ht="21" customHeight="1" x14ac:dyDescent="0.15">
      <c r="A25" s="35"/>
      <c r="B25" s="35"/>
      <c r="C25" s="41"/>
      <c r="D25" s="41"/>
      <c r="E25" s="42" t="s">
        <v>186</v>
      </c>
      <c r="F25" s="42">
        <f>SUM(F21:F24)</f>
        <v>213</v>
      </c>
      <c r="G25" s="35"/>
      <c r="H25" s="35"/>
      <c r="I25" s="35"/>
      <c r="J25" s="35"/>
      <c r="K25" s="35"/>
      <c r="L25" s="35"/>
      <c r="M25" s="35"/>
      <c r="N25" s="35"/>
      <c r="O25" s="35"/>
      <c r="P25" s="35"/>
      <c r="Q25" s="35"/>
      <c r="R25" s="35"/>
      <c r="S25" s="35"/>
      <c r="T25" s="35"/>
      <c r="U25" s="35"/>
      <c r="V25" s="35"/>
      <c r="W25" s="35"/>
      <c r="X25" s="35"/>
      <c r="Y25" s="35"/>
      <c r="Z25" s="35"/>
    </row>
    <row r="26" spans="1:26" ht="21" customHeight="1" x14ac:dyDescent="0.15">
      <c r="A26" s="35"/>
      <c r="B26" s="35"/>
      <c r="C26" s="41"/>
      <c r="D26" s="41"/>
      <c r="E26" s="35"/>
      <c r="F26" s="35"/>
      <c r="G26" s="35"/>
      <c r="H26" s="35"/>
      <c r="I26" s="35"/>
      <c r="J26" s="35"/>
      <c r="K26" s="35"/>
      <c r="L26" s="35"/>
      <c r="M26" s="35"/>
      <c r="N26" s="35"/>
      <c r="O26" s="35"/>
      <c r="P26" s="35"/>
      <c r="Q26" s="35"/>
      <c r="R26" s="35"/>
      <c r="S26" s="35"/>
      <c r="T26" s="35"/>
      <c r="U26" s="35"/>
      <c r="V26" s="35"/>
      <c r="W26" s="35"/>
      <c r="X26" s="35"/>
      <c r="Y26" s="35"/>
      <c r="Z26" s="35"/>
    </row>
    <row r="27" spans="1:26" ht="21" customHeight="1" x14ac:dyDescent="0.15">
      <c r="A27" s="35"/>
      <c r="B27" s="37" t="s">
        <v>187</v>
      </c>
      <c r="C27" s="37"/>
      <c r="D27" s="37"/>
      <c r="E27" s="37" t="s">
        <v>188</v>
      </c>
      <c r="F27" s="37"/>
      <c r="G27" s="37"/>
      <c r="H27" s="37"/>
      <c r="I27" s="37"/>
      <c r="J27" s="37"/>
      <c r="K27" s="37"/>
      <c r="L27" s="37"/>
      <c r="M27" s="37"/>
      <c r="N27" s="37"/>
      <c r="O27" s="35"/>
      <c r="P27" s="37" t="s">
        <v>189</v>
      </c>
      <c r="Q27" s="37"/>
      <c r="R27" s="35"/>
      <c r="S27" s="35"/>
      <c r="T27" s="35"/>
      <c r="U27" s="35"/>
      <c r="V27" s="35"/>
      <c r="W27" s="35"/>
      <c r="X27" s="35"/>
      <c r="Y27" s="35"/>
      <c r="Z27" s="35"/>
    </row>
    <row r="28" spans="1:26" ht="21" customHeight="1" x14ac:dyDescent="0.15">
      <c r="A28" s="35"/>
      <c r="B28" s="43" t="s">
        <v>190</v>
      </c>
      <c r="C28" s="43" t="s">
        <v>191</v>
      </c>
      <c r="D28" s="44"/>
      <c r="E28" s="102" t="s">
        <v>192</v>
      </c>
      <c r="F28" s="79"/>
      <c r="G28" s="79"/>
      <c r="H28" s="79"/>
      <c r="I28" s="79"/>
      <c r="J28" s="79"/>
      <c r="K28" s="79"/>
      <c r="L28" s="79"/>
      <c r="M28" s="79"/>
      <c r="N28" s="77"/>
      <c r="O28" s="35"/>
      <c r="P28" s="113" t="s">
        <v>273</v>
      </c>
      <c r="Q28" s="114"/>
      <c r="R28" s="35"/>
      <c r="S28" s="35"/>
      <c r="T28" s="35"/>
      <c r="U28" s="35"/>
      <c r="V28" s="35"/>
      <c r="W28" s="35"/>
      <c r="X28" s="35"/>
      <c r="Y28" s="35"/>
      <c r="Z28" s="35"/>
    </row>
    <row r="29" spans="1:26" ht="30" customHeight="1" x14ac:dyDescent="0.15">
      <c r="A29" s="35"/>
      <c r="B29" s="45">
        <v>1</v>
      </c>
      <c r="C29" s="64"/>
      <c r="D29" s="65"/>
      <c r="E29" s="103"/>
      <c r="F29" s="79"/>
      <c r="G29" s="79"/>
      <c r="H29" s="79"/>
      <c r="I29" s="79"/>
      <c r="J29" s="79"/>
      <c r="K29" s="79"/>
      <c r="L29" s="79"/>
      <c r="M29" s="79"/>
      <c r="N29" s="77"/>
      <c r="O29" s="35"/>
      <c r="P29" s="114"/>
      <c r="Q29" s="115"/>
      <c r="R29" s="35"/>
      <c r="S29" s="35"/>
      <c r="T29" s="35"/>
      <c r="U29" s="35"/>
      <c r="V29" s="35"/>
      <c r="W29" s="35"/>
      <c r="X29" s="35"/>
      <c r="Y29" s="35"/>
      <c r="Z29" s="35"/>
    </row>
    <row r="30" spans="1:26" ht="30" customHeight="1" x14ac:dyDescent="0.15">
      <c r="A30" s="35"/>
      <c r="B30" s="45">
        <v>2</v>
      </c>
      <c r="C30" s="64"/>
      <c r="D30" s="65"/>
      <c r="E30" s="103"/>
      <c r="F30" s="79"/>
      <c r="G30" s="79"/>
      <c r="H30" s="79"/>
      <c r="I30" s="79"/>
      <c r="J30" s="79"/>
      <c r="K30" s="79"/>
      <c r="L30" s="79"/>
      <c r="M30" s="79"/>
      <c r="N30" s="77"/>
      <c r="O30" s="35"/>
      <c r="P30" s="114"/>
      <c r="Q30" s="115"/>
      <c r="R30" s="35"/>
      <c r="S30" s="35"/>
      <c r="T30" s="35"/>
      <c r="U30" s="35"/>
      <c r="V30" s="35"/>
      <c r="W30" s="35"/>
      <c r="X30" s="35"/>
      <c r="Y30" s="35"/>
      <c r="Z30" s="35"/>
    </row>
    <row r="31" spans="1:26" ht="30" customHeight="1" x14ac:dyDescent="0.15">
      <c r="A31" s="35"/>
      <c r="B31" s="45">
        <v>3</v>
      </c>
      <c r="C31" s="64"/>
      <c r="D31" s="65"/>
      <c r="E31" s="103"/>
      <c r="F31" s="79"/>
      <c r="G31" s="79"/>
      <c r="H31" s="79"/>
      <c r="I31" s="79"/>
      <c r="J31" s="79"/>
      <c r="K31" s="79"/>
      <c r="L31" s="79"/>
      <c r="M31" s="79"/>
      <c r="N31" s="77"/>
      <c r="O31" s="35"/>
      <c r="P31" s="114"/>
      <c r="Q31" s="115"/>
      <c r="R31" s="35"/>
      <c r="S31" s="35"/>
      <c r="T31" s="35"/>
      <c r="U31" s="35"/>
      <c r="V31" s="35"/>
      <c r="W31" s="35"/>
      <c r="X31" s="35"/>
      <c r="Y31" s="35"/>
      <c r="Z31" s="35"/>
    </row>
    <row r="32" spans="1:26" ht="30" customHeight="1" x14ac:dyDescent="0.15">
      <c r="A32" s="35"/>
      <c r="B32" s="45">
        <v>4</v>
      </c>
      <c r="C32" s="64"/>
      <c r="D32" s="65"/>
      <c r="E32" s="103" t="s">
        <v>274</v>
      </c>
      <c r="F32" s="79"/>
      <c r="G32" s="79"/>
      <c r="H32" s="79"/>
      <c r="I32" s="79"/>
      <c r="J32" s="79"/>
      <c r="K32" s="79"/>
      <c r="L32" s="79"/>
      <c r="M32" s="79"/>
      <c r="N32" s="77"/>
      <c r="O32" s="35"/>
      <c r="P32" s="114"/>
      <c r="Q32" s="115"/>
      <c r="R32" s="35"/>
      <c r="S32" s="35"/>
      <c r="T32" s="35"/>
      <c r="U32" s="35"/>
      <c r="V32" s="35"/>
      <c r="W32" s="35"/>
      <c r="X32" s="35"/>
      <c r="Y32" s="35"/>
      <c r="Z32" s="35"/>
    </row>
    <row r="33" spans="1:26" ht="30" customHeight="1" x14ac:dyDescent="0.15">
      <c r="A33" s="35"/>
      <c r="B33" s="47" t="s">
        <v>193</v>
      </c>
      <c r="C33" s="47" t="s">
        <v>193</v>
      </c>
      <c r="D33" s="46" t="s">
        <v>272</v>
      </c>
      <c r="E33" s="103" t="s">
        <v>272</v>
      </c>
      <c r="F33" s="79"/>
      <c r="G33" s="79"/>
      <c r="H33" s="79"/>
      <c r="I33" s="79"/>
      <c r="J33" s="79"/>
      <c r="K33" s="79"/>
      <c r="L33" s="79"/>
      <c r="M33" s="79"/>
      <c r="N33" s="77"/>
      <c r="O33" s="35"/>
      <c r="P33" s="114"/>
      <c r="Q33" s="114"/>
      <c r="R33" s="35"/>
      <c r="S33" s="35"/>
      <c r="T33" s="35"/>
      <c r="U33" s="35"/>
      <c r="V33" s="35"/>
      <c r="W33" s="35"/>
      <c r="X33" s="35"/>
      <c r="Y33" s="35"/>
      <c r="Z33" s="35"/>
    </row>
    <row r="34" spans="1:26" ht="22.5" customHeight="1" x14ac:dyDescent="0.1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21" customHeight="1" x14ac:dyDescent="0.15">
      <c r="A35" s="35"/>
      <c r="B35" s="35"/>
      <c r="C35" s="35"/>
      <c r="D35" s="35"/>
      <c r="E35" s="35"/>
      <c r="F35" s="35"/>
      <c r="G35" s="35"/>
      <c r="H35" s="35"/>
      <c r="I35" s="35"/>
      <c r="J35" s="35"/>
      <c r="K35" s="35"/>
      <c r="L35" s="35"/>
      <c r="M35" s="35"/>
      <c r="N35" s="36"/>
      <c r="O35" s="36"/>
      <c r="P35" s="35"/>
      <c r="Q35" s="35"/>
      <c r="R35" s="35"/>
      <c r="S35" s="35"/>
      <c r="T35" s="35"/>
      <c r="U35" s="35"/>
      <c r="V35" s="35"/>
      <c r="W35" s="35"/>
      <c r="X35" s="35"/>
      <c r="Y35" s="35"/>
      <c r="Z35" s="35"/>
    </row>
    <row r="36" spans="1:26" ht="21" customHeight="1" x14ac:dyDescent="0.15">
      <c r="A36" s="35"/>
      <c r="B36" s="101" t="s">
        <v>264</v>
      </c>
      <c r="C36" s="81"/>
      <c r="D36" s="81"/>
      <c r="E36" s="81"/>
      <c r="F36" s="81"/>
      <c r="G36" s="81"/>
      <c r="H36" s="81"/>
      <c r="I36" s="81"/>
      <c r="J36" s="81"/>
      <c r="K36" s="81"/>
      <c r="L36" s="81"/>
      <c r="M36" s="81"/>
      <c r="N36" s="81"/>
      <c r="O36" s="81"/>
      <c r="P36" s="37"/>
      <c r="Q36" s="37"/>
      <c r="R36" s="35"/>
      <c r="S36" s="35"/>
      <c r="T36" s="35"/>
      <c r="U36" s="35"/>
      <c r="V36" s="35"/>
      <c r="W36" s="35"/>
      <c r="X36" s="35"/>
      <c r="Y36" s="35"/>
      <c r="Z36" s="35"/>
    </row>
    <row r="37" spans="1:26" ht="21" customHeight="1" x14ac:dyDescent="0.15">
      <c r="A37" s="35"/>
      <c r="B37" s="38" t="s">
        <v>171</v>
      </c>
      <c r="C37" s="59" t="s">
        <v>172</v>
      </c>
      <c r="D37" s="59" t="s">
        <v>5</v>
      </c>
      <c r="E37" s="59" t="s">
        <v>173</v>
      </c>
      <c r="F37" s="59" t="s">
        <v>174</v>
      </c>
      <c r="G37" s="59" t="s">
        <v>175</v>
      </c>
      <c r="H37" s="59" t="s">
        <v>176</v>
      </c>
      <c r="I37" s="59" t="s">
        <v>177</v>
      </c>
      <c r="J37" s="59" t="s">
        <v>178</v>
      </c>
      <c r="K37" s="59" t="s">
        <v>179</v>
      </c>
      <c r="L37" s="59" t="s">
        <v>180</v>
      </c>
      <c r="M37" s="59" t="s">
        <v>181</v>
      </c>
      <c r="N37" s="59" t="s">
        <v>182</v>
      </c>
      <c r="O37" s="59" t="s">
        <v>183</v>
      </c>
      <c r="P37" s="59" t="s">
        <v>184</v>
      </c>
      <c r="Q37" s="59" t="s">
        <v>185</v>
      </c>
      <c r="R37" s="35"/>
      <c r="S37" s="35"/>
      <c r="T37" s="35"/>
      <c r="U37" s="35"/>
      <c r="V37" s="35"/>
      <c r="W37" s="35"/>
      <c r="X37" s="35"/>
      <c r="Y37" s="35"/>
      <c r="Z37" s="35"/>
    </row>
    <row r="38" spans="1:26" ht="21" customHeight="1" x14ac:dyDescent="0.3">
      <c r="A38" s="35"/>
      <c r="B38" s="60" t="s">
        <v>258</v>
      </c>
      <c r="C38" s="61">
        <v>1160</v>
      </c>
      <c r="D38" s="61" t="s">
        <v>261</v>
      </c>
      <c r="E38" s="61" t="s">
        <v>239</v>
      </c>
      <c r="F38" s="61">
        <v>55</v>
      </c>
      <c r="G38" s="61">
        <v>99</v>
      </c>
      <c r="H38" s="61">
        <v>7069</v>
      </c>
      <c r="I38" s="61"/>
      <c r="J38" s="61">
        <v>7012</v>
      </c>
      <c r="K38" s="61">
        <v>99</v>
      </c>
      <c r="L38" s="61">
        <v>2134</v>
      </c>
      <c r="M38" s="61"/>
      <c r="N38" s="61">
        <v>99</v>
      </c>
      <c r="O38" s="110">
        <v>33658</v>
      </c>
      <c r="P38" s="61" t="s">
        <v>262</v>
      </c>
      <c r="Q38" s="61" t="s">
        <v>263</v>
      </c>
      <c r="R38" s="35"/>
      <c r="S38" s="35"/>
      <c r="T38" s="35"/>
      <c r="U38" s="35"/>
      <c r="V38" s="35"/>
      <c r="W38" s="35"/>
      <c r="X38" s="35"/>
      <c r="Y38" s="35"/>
      <c r="Z38" s="35"/>
    </row>
    <row r="39" spans="1:26" ht="21" customHeight="1" x14ac:dyDescent="0.3">
      <c r="A39" s="35"/>
      <c r="B39" s="60" t="s">
        <v>259</v>
      </c>
      <c r="C39" s="61">
        <v>1154</v>
      </c>
      <c r="D39" s="61" t="s">
        <v>242</v>
      </c>
      <c r="E39" s="61" t="s">
        <v>243</v>
      </c>
      <c r="F39" s="61">
        <v>53</v>
      </c>
      <c r="G39" s="61">
        <v>99</v>
      </c>
      <c r="H39" s="61">
        <v>10038</v>
      </c>
      <c r="I39" s="61"/>
      <c r="J39" s="61">
        <v>5022</v>
      </c>
      <c r="K39" s="61">
        <v>99</v>
      </c>
      <c r="L39" s="61">
        <v>2499</v>
      </c>
      <c r="M39" s="61"/>
      <c r="N39" s="61">
        <v>99</v>
      </c>
      <c r="O39" s="110"/>
      <c r="P39" s="61" t="s">
        <v>162</v>
      </c>
      <c r="Q39" s="61" t="s">
        <v>244</v>
      </c>
      <c r="R39" s="35"/>
      <c r="S39" s="35"/>
      <c r="T39" s="35"/>
      <c r="U39" s="35"/>
      <c r="V39" s="35"/>
      <c r="W39" s="35"/>
      <c r="X39" s="35"/>
      <c r="Y39" s="35"/>
      <c r="Z39" s="35"/>
    </row>
    <row r="40" spans="1:26" ht="21" customHeight="1" x14ac:dyDescent="0.3">
      <c r="A40" s="35"/>
      <c r="B40" s="60" t="s">
        <v>259</v>
      </c>
      <c r="C40" s="61">
        <v>1117</v>
      </c>
      <c r="D40" s="61" t="s">
        <v>252</v>
      </c>
      <c r="E40" s="61" t="s">
        <v>253</v>
      </c>
      <c r="F40" s="61">
        <v>45</v>
      </c>
      <c r="G40" s="61">
        <v>99</v>
      </c>
      <c r="H40" s="61">
        <v>6059</v>
      </c>
      <c r="I40" s="61"/>
      <c r="J40" s="61">
        <v>5372</v>
      </c>
      <c r="K40" s="61">
        <v>99</v>
      </c>
      <c r="L40" s="61">
        <v>2700</v>
      </c>
      <c r="M40" s="61"/>
      <c r="N40" s="61">
        <v>99</v>
      </c>
      <c r="O40" s="110"/>
      <c r="P40" s="61" t="s">
        <v>254</v>
      </c>
      <c r="Q40" s="61" t="s">
        <v>255</v>
      </c>
      <c r="R40" s="35"/>
      <c r="S40" s="35"/>
      <c r="T40" s="35"/>
      <c r="U40" s="35"/>
      <c r="V40" s="35"/>
      <c r="W40" s="35"/>
      <c r="X40" s="35"/>
      <c r="Y40" s="35"/>
      <c r="Z40" s="35"/>
    </row>
    <row r="41" spans="1:26" ht="21" customHeight="1" x14ac:dyDescent="0.3">
      <c r="A41" s="35"/>
      <c r="B41" s="60" t="s">
        <v>259</v>
      </c>
      <c r="C41" s="61">
        <v>1126</v>
      </c>
      <c r="D41" s="61" t="s">
        <v>256</v>
      </c>
      <c r="E41" s="61" t="s">
        <v>239</v>
      </c>
      <c r="F41" s="61">
        <v>55</v>
      </c>
      <c r="G41" s="61">
        <v>99</v>
      </c>
      <c r="H41" s="61">
        <v>10492</v>
      </c>
      <c r="I41" s="61">
        <v>99</v>
      </c>
      <c r="J41" s="61">
        <v>3009</v>
      </c>
      <c r="K41" s="61"/>
      <c r="L41" s="61">
        <v>3136</v>
      </c>
      <c r="M41" s="61"/>
      <c r="N41" s="61">
        <v>99</v>
      </c>
      <c r="O41" s="110"/>
      <c r="P41" s="61" t="s">
        <v>257</v>
      </c>
      <c r="Q41" s="63"/>
      <c r="R41" s="35"/>
      <c r="S41" s="35"/>
      <c r="T41" s="35"/>
      <c r="U41" s="35"/>
      <c r="V41" s="35"/>
      <c r="W41" s="35"/>
      <c r="X41" s="35"/>
      <c r="Y41" s="35"/>
      <c r="Z41" s="35"/>
    </row>
    <row r="42" spans="1:26" ht="21" customHeight="1" x14ac:dyDescent="0.15">
      <c r="A42" s="35"/>
      <c r="B42" s="35"/>
      <c r="C42" s="41"/>
      <c r="D42" s="41"/>
      <c r="E42" s="42" t="s">
        <v>186</v>
      </c>
      <c r="F42" s="42">
        <f>SUM(F38:F41)</f>
        <v>208</v>
      </c>
      <c r="G42" s="35"/>
      <c r="H42" s="35"/>
      <c r="I42" s="35"/>
      <c r="J42" s="35"/>
      <c r="K42" s="35"/>
      <c r="L42" s="35"/>
      <c r="M42" s="35"/>
      <c r="N42" s="35"/>
      <c r="O42" s="35"/>
      <c r="P42" s="35"/>
      <c r="Q42" s="35"/>
      <c r="R42" s="35"/>
      <c r="S42" s="35"/>
      <c r="T42" s="35"/>
      <c r="U42" s="35"/>
      <c r="V42" s="35"/>
      <c r="W42" s="35"/>
      <c r="X42" s="35"/>
      <c r="Y42" s="35"/>
      <c r="Z42" s="35"/>
    </row>
    <row r="43" spans="1:26" ht="21" customHeight="1" x14ac:dyDescent="0.15">
      <c r="A43" s="35"/>
      <c r="B43" s="35"/>
      <c r="C43" s="41"/>
      <c r="D43" s="41"/>
      <c r="E43" s="35"/>
      <c r="F43" s="35"/>
      <c r="G43" s="35"/>
      <c r="H43" s="35"/>
      <c r="I43" s="35"/>
      <c r="J43" s="35"/>
      <c r="K43" s="35"/>
      <c r="L43" s="35"/>
      <c r="M43" s="35"/>
      <c r="N43" s="35"/>
      <c r="O43" s="35"/>
      <c r="P43" s="35"/>
      <c r="Q43" s="35"/>
      <c r="R43" s="35"/>
      <c r="S43" s="35"/>
      <c r="T43" s="35"/>
      <c r="U43" s="35"/>
      <c r="V43" s="35"/>
      <c r="W43" s="35"/>
      <c r="X43" s="35"/>
      <c r="Y43" s="35"/>
      <c r="Z43" s="35"/>
    </row>
    <row r="44" spans="1:26" ht="21" customHeight="1" x14ac:dyDescent="0.15">
      <c r="A44" s="35"/>
      <c r="B44" s="37" t="s">
        <v>187</v>
      </c>
      <c r="C44" s="37"/>
      <c r="D44" s="37"/>
      <c r="E44" s="37" t="s">
        <v>188</v>
      </c>
      <c r="F44" s="37"/>
      <c r="G44" s="37"/>
      <c r="H44" s="37"/>
      <c r="I44" s="37"/>
      <c r="J44" s="37"/>
      <c r="K44" s="37"/>
      <c r="L44" s="37"/>
      <c r="M44" s="37"/>
      <c r="N44" s="37"/>
      <c r="O44" s="35"/>
      <c r="P44" s="37" t="s">
        <v>189</v>
      </c>
      <c r="Q44" s="37"/>
      <c r="R44" s="35"/>
      <c r="S44" s="35"/>
      <c r="T44" s="35"/>
      <c r="U44" s="35"/>
      <c r="V44" s="35"/>
      <c r="W44" s="35"/>
      <c r="X44" s="35"/>
      <c r="Y44" s="35"/>
      <c r="Z44" s="35"/>
    </row>
    <row r="45" spans="1:26" ht="21" customHeight="1" x14ac:dyDescent="0.15">
      <c r="A45" s="35"/>
      <c r="B45" s="43" t="s">
        <v>190</v>
      </c>
      <c r="C45" s="43" t="s">
        <v>191</v>
      </c>
      <c r="D45" s="44"/>
      <c r="E45" s="102" t="s">
        <v>192</v>
      </c>
      <c r="F45" s="79"/>
      <c r="G45" s="79"/>
      <c r="H45" s="79"/>
      <c r="I45" s="79"/>
      <c r="J45" s="79"/>
      <c r="K45" s="79"/>
      <c r="L45" s="79"/>
      <c r="M45" s="79"/>
      <c r="N45" s="77"/>
      <c r="O45" s="35"/>
      <c r="P45" s="111" t="s">
        <v>284</v>
      </c>
      <c r="Q45" s="67"/>
      <c r="R45" s="35"/>
      <c r="S45" s="35"/>
      <c r="T45" s="35"/>
      <c r="U45" s="35"/>
      <c r="V45" s="35"/>
      <c r="W45" s="35"/>
      <c r="X45" s="35"/>
      <c r="Y45" s="35"/>
      <c r="Z45" s="35"/>
    </row>
    <row r="46" spans="1:26" ht="21" customHeight="1" x14ac:dyDescent="0.15">
      <c r="A46" s="35"/>
      <c r="B46" s="47"/>
      <c r="C46" s="47"/>
      <c r="D46" s="46"/>
      <c r="E46" s="112"/>
      <c r="F46" s="79"/>
      <c r="G46" s="79"/>
      <c r="H46" s="79"/>
      <c r="I46" s="79"/>
      <c r="J46" s="79"/>
      <c r="K46" s="79"/>
      <c r="L46" s="79"/>
      <c r="M46" s="79"/>
      <c r="N46" s="77"/>
      <c r="O46" s="35"/>
      <c r="P46" s="69"/>
      <c r="Q46" s="70"/>
      <c r="R46" s="35"/>
      <c r="S46" s="35"/>
      <c r="T46" s="35"/>
      <c r="U46" s="35"/>
      <c r="V46" s="35"/>
      <c r="W46" s="35"/>
      <c r="X46" s="35"/>
      <c r="Y46" s="35"/>
      <c r="Z46" s="35"/>
    </row>
    <row r="47" spans="1:26" ht="21" customHeight="1" x14ac:dyDescent="0.15">
      <c r="A47" s="35"/>
      <c r="B47" s="47"/>
      <c r="C47" s="47"/>
      <c r="D47" s="46"/>
      <c r="E47" s="112" t="s">
        <v>282</v>
      </c>
      <c r="F47" s="79"/>
      <c r="G47" s="79"/>
      <c r="H47" s="79"/>
      <c r="I47" s="79"/>
      <c r="J47" s="79"/>
      <c r="K47" s="79"/>
      <c r="L47" s="79"/>
      <c r="M47" s="79"/>
      <c r="N47" s="77"/>
      <c r="O47" s="35"/>
      <c r="P47" s="69"/>
      <c r="Q47" s="70"/>
      <c r="R47" s="35"/>
      <c r="S47" s="35"/>
      <c r="T47" s="35"/>
      <c r="U47" s="35"/>
      <c r="V47" s="35"/>
      <c r="W47" s="35"/>
      <c r="X47" s="35"/>
      <c r="Y47" s="35"/>
      <c r="Z47" s="35"/>
    </row>
    <row r="48" spans="1:26" ht="21" customHeight="1" x14ac:dyDescent="0.15">
      <c r="A48" s="35"/>
      <c r="B48" s="47"/>
      <c r="C48" s="47"/>
      <c r="D48" s="46"/>
      <c r="E48" s="112" t="s">
        <v>283</v>
      </c>
      <c r="F48" s="79"/>
      <c r="G48" s="79"/>
      <c r="H48" s="79"/>
      <c r="I48" s="79"/>
      <c r="J48" s="79"/>
      <c r="K48" s="79"/>
      <c r="L48" s="79"/>
      <c r="M48" s="79"/>
      <c r="N48" s="77"/>
      <c r="O48" s="35"/>
      <c r="P48" s="69"/>
      <c r="Q48" s="70"/>
      <c r="R48" s="35"/>
      <c r="S48" s="35"/>
      <c r="T48" s="35"/>
      <c r="U48" s="35"/>
      <c r="V48" s="35"/>
      <c r="W48" s="35"/>
      <c r="X48" s="35"/>
      <c r="Y48" s="35"/>
      <c r="Z48" s="35"/>
    </row>
    <row r="49" spans="1:26" ht="21" customHeight="1" x14ac:dyDescent="0.15">
      <c r="A49" s="35"/>
      <c r="B49" s="47"/>
      <c r="C49" s="47"/>
      <c r="D49" s="46"/>
      <c r="E49" s="112"/>
      <c r="F49" s="79"/>
      <c r="G49" s="79"/>
      <c r="H49" s="79"/>
      <c r="I49" s="79"/>
      <c r="J49" s="79"/>
      <c r="K49" s="79"/>
      <c r="L49" s="79"/>
      <c r="M49" s="79"/>
      <c r="N49" s="77"/>
      <c r="O49" s="35"/>
      <c r="P49" s="69"/>
      <c r="Q49" s="70"/>
      <c r="R49" s="35"/>
      <c r="S49" s="35"/>
      <c r="T49" s="35"/>
      <c r="U49" s="35"/>
      <c r="V49" s="35"/>
      <c r="W49" s="35"/>
      <c r="X49" s="35"/>
      <c r="Y49" s="35"/>
      <c r="Z49" s="35"/>
    </row>
    <row r="50" spans="1:26" ht="21" customHeight="1" x14ac:dyDescent="0.15">
      <c r="A50" s="35"/>
      <c r="B50" s="45"/>
      <c r="C50" s="45"/>
      <c r="D50" s="46"/>
      <c r="E50" s="112"/>
      <c r="F50" s="79"/>
      <c r="G50" s="79"/>
      <c r="H50" s="79"/>
      <c r="I50" s="79"/>
      <c r="J50" s="79"/>
      <c r="K50" s="79"/>
      <c r="L50" s="79"/>
      <c r="M50" s="79"/>
      <c r="N50" s="77"/>
      <c r="O50" s="35"/>
      <c r="P50" s="72"/>
      <c r="Q50" s="73"/>
      <c r="R50" s="35"/>
      <c r="S50" s="35"/>
      <c r="T50" s="35"/>
      <c r="U50" s="35"/>
      <c r="V50" s="35"/>
      <c r="W50" s="35"/>
      <c r="X50" s="35"/>
      <c r="Y50" s="35"/>
      <c r="Z50" s="35"/>
    </row>
    <row r="51" spans="1:26" ht="22.5" customHeight="1" x14ac:dyDescent="0.1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21" customHeight="1" x14ac:dyDescent="0.15">
      <c r="A52" s="35"/>
      <c r="B52" s="35"/>
      <c r="C52" s="35"/>
      <c r="D52" s="35"/>
      <c r="E52" s="35"/>
      <c r="F52" s="35"/>
      <c r="G52" s="35"/>
      <c r="H52" s="35"/>
      <c r="I52" s="35"/>
      <c r="J52" s="35"/>
      <c r="K52" s="35"/>
      <c r="L52" s="35"/>
      <c r="M52" s="35"/>
      <c r="N52" s="36"/>
      <c r="O52" s="36"/>
      <c r="P52" s="35"/>
      <c r="Q52" s="35"/>
      <c r="R52" s="35"/>
      <c r="S52" s="35"/>
      <c r="T52" s="35"/>
      <c r="U52" s="35"/>
      <c r="V52" s="35"/>
      <c r="W52" s="35"/>
      <c r="X52" s="35"/>
      <c r="Y52" s="35"/>
      <c r="Z52" s="35"/>
    </row>
    <row r="53" spans="1:26" ht="21" customHeight="1" x14ac:dyDescent="0.1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21" customHeight="1" x14ac:dyDescent="0.1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21" customHeight="1" x14ac:dyDescent="0.1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21" customHeight="1" x14ac:dyDescent="0.1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21" customHeight="1" x14ac:dyDescent="0.1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21" customHeight="1" x14ac:dyDescent="0.1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21" customHeight="1" x14ac:dyDescent="0.1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21" customHeight="1" x14ac:dyDescent="0.1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21" customHeight="1" x14ac:dyDescent="0.1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21" customHeight="1" x14ac:dyDescent="0.1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21" customHeight="1" x14ac:dyDescent="0.1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21" customHeight="1" x14ac:dyDescent="0.1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21" customHeight="1" x14ac:dyDescent="0.1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21" customHeight="1" x14ac:dyDescent="0.1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21" customHeight="1" x14ac:dyDescent="0.1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21" customHeight="1" x14ac:dyDescent="0.1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21" customHeight="1" x14ac:dyDescent="0.1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21" customHeight="1" x14ac:dyDescent="0.1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21" customHeight="1" x14ac:dyDescent="0.1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21" customHeight="1" x14ac:dyDescent="0.1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21" customHeight="1" x14ac:dyDescent="0.1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21" customHeight="1" x14ac:dyDescent="0.1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21" customHeight="1" x14ac:dyDescent="0.1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21" customHeight="1" x14ac:dyDescent="0.1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21" customHeight="1" x14ac:dyDescent="0.1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21" customHeight="1" x14ac:dyDescent="0.1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21" customHeight="1" x14ac:dyDescent="0.1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21" customHeight="1" x14ac:dyDescent="0.1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21" customHeight="1" x14ac:dyDescent="0.1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21" customHeight="1" x14ac:dyDescent="0.1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21" customHeight="1" x14ac:dyDescent="0.1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21" customHeight="1" x14ac:dyDescent="0.1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21" customHeight="1" x14ac:dyDescent="0.1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21" customHeight="1" x14ac:dyDescent="0.1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21" customHeight="1" x14ac:dyDescent="0.1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21" customHeight="1" x14ac:dyDescent="0.1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21" customHeight="1" x14ac:dyDescent="0.1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21" customHeight="1" x14ac:dyDescent="0.1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21" customHeight="1" x14ac:dyDescent="0.1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21" customHeight="1" x14ac:dyDescent="0.1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21" customHeight="1" x14ac:dyDescent="0.1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21" customHeight="1" x14ac:dyDescent="0.1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21" customHeight="1" x14ac:dyDescent="0.1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21" customHeight="1" x14ac:dyDescent="0.1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21" customHeight="1" x14ac:dyDescent="0.1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21" customHeight="1" x14ac:dyDescent="0.1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21" customHeight="1" x14ac:dyDescent="0.1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21" customHeight="1" x14ac:dyDescent="0.1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21" customHeight="1" x14ac:dyDescent="0.1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21" customHeight="1" x14ac:dyDescent="0.1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21" customHeight="1" x14ac:dyDescent="0.1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21" customHeight="1" x14ac:dyDescent="0.1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21" customHeight="1" x14ac:dyDescent="0.1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21" customHeight="1" x14ac:dyDescent="0.1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21" customHeight="1" x14ac:dyDescent="0.1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21" customHeight="1" x14ac:dyDescent="0.1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21" customHeight="1" x14ac:dyDescent="0.1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21" customHeight="1" x14ac:dyDescent="0.1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21" customHeight="1" x14ac:dyDescent="0.1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21" customHeight="1" x14ac:dyDescent="0.1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21" customHeight="1" x14ac:dyDescent="0.1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21" customHeight="1" x14ac:dyDescent="0.1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21" customHeight="1" x14ac:dyDescent="0.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21" customHeight="1" x14ac:dyDescent="0.1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21" customHeight="1" x14ac:dyDescent="0.1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21" customHeight="1" x14ac:dyDescent="0.1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21" customHeight="1" x14ac:dyDescent="0.1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21" customHeight="1" x14ac:dyDescent="0.1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21" customHeight="1" x14ac:dyDescent="0.1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21" customHeight="1" x14ac:dyDescent="0.1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21" customHeight="1" x14ac:dyDescent="0.1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21" customHeight="1" x14ac:dyDescent="0.1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21" customHeight="1" x14ac:dyDescent="0.1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21" customHeight="1" x14ac:dyDescent="0.1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21" customHeight="1" x14ac:dyDescent="0.1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21" customHeight="1" x14ac:dyDescent="0.1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21" customHeight="1" x14ac:dyDescent="0.1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21" customHeight="1" x14ac:dyDescent="0.1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21" customHeight="1" x14ac:dyDescent="0.1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21" customHeight="1" x14ac:dyDescent="0.1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21" customHeight="1" x14ac:dyDescent="0.1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21" customHeight="1" x14ac:dyDescent="0.1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21" customHeight="1" x14ac:dyDescent="0.1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21" customHeight="1" x14ac:dyDescent="0.1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21" customHeight="1" x14ac:dyDescent="0.1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21" customHeight="1" x14ac:dyDescent="0.1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21" customHeight="1" x14ac:dyDescent="0.1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21" customHeight="1" x14ac:dyDescent="0.1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21" customHeight="1" x14ac:dyDescent="0.1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21" customHeight="1" x14ac:dyDescent="0.1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21" customHeight="1" x14ac:dyDescent="0.1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21" customHeight="1" x14ac:dyDescent="0.1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21" customHeight="1" x14ac:dyDescent="0.1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21" customHeight="1" x14ac:dyDescent="0.1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21" customHeight="1" x14ac:dyDescent="0.1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21" customHeight="1" x14ac:dyDescent="0.1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21" customHeight="1" x14ac:dyDescent="0.1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21" customHeight="1" x14ac:dyDescent="0.1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21" customHeight="1" x14ac:dyDescent="0.1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21" customHeight="1" x14ac:dyDescent="0.1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6.5" customHeight="1" x14ac:dyDescent="0.1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6.5" customHeight="1" x14ac:dyDescent="0.1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6.5" customHeight="1" x14ac:dyDescent="0.1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6.5" customHeight="1" x14ac:dyDescent="0.1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6.5" customHeight="1" x14ac:dyDescent="0.1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6.5" customHeight="1" x14ac:dyDescent="0.1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6.5" customHeight="1" x14ac:dyDescent="0.1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6.5" customHeight="1" x14ac:dyDescent="0.1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6.5" customHeight="1" x14ac:dyDescent="0.1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6.5" customHeight="1" x14ac:dyDescent="0.1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6.5" customHeight="1" x14ac:dyDescent="0.1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6.5" customHeight="1" x14ac:dyDescent="0.1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6.5" customHeight="1" x14ac:dyDescent="0.1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6.5" customHeight="1" x14ac:dyDescent="0.1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6.5" customHeight="1" x14ac:dyDescent="0.1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6.5" customHeight="1" x14ac:dyDescent="0.1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6.5" customHeight="1" x14ac:dyDescent="0.1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6.5" customHeight="1" x14ac:dyDescent="0.1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6.5" customHeight="1" x14ac:dyDescent="0.1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6.5" customHeight="1" x14ac:dyDescent="0.1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6.5" customHeight="1" x14ac:dyDescent="0.1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6.5" customHeight="1" x14ac:dyDescent="0.1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6.5" customHeight="1" x14ac:dyDescent="0.1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6.5" customHeight="1" x14ac:dyDescent="0.1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6.5" customHeight="1" x14ac:dyDescent="0.1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6.5" customHeight="1" x14ac:dyDescent="0.1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6.5" customHeight="1" x14ac:dyDescent="0.1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6.5" customHeight="1" x14ac:dyDescent="0.1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6.5" customHeight="1" x14ac:dyDescent="0.1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6.5" customHeight="1" x14ac:dyDescent="0.1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6.5" customHeight="1" x14ac:dyDescent="0.1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6.5" customHeight="1" x14ac:dyDescent="0.1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6.5" customHeight="1" x14ac:dyDescent="0.1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6.5" customHeight="1" x14ac:dyDescent="0.1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6.5" customHeight="1" x14ac:dyDescent="0.1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6.5" customHeight="1" x14ac:dyDescent="0.1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6.5" customHeight="1" x14ac:dyDescent="0.1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6.5" customHeight="1" x14ac:dyDescent="0.1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6.5" customHeight="1" x14ac:dyDescent="0.1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6.5" customHeight="1" x14ac:dyDescent="0.1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6.5" customHeight="1" x14ac:dyDescent="0.1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6.5" customHeight="1" x14ac:dyDescent="0.1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6.5" customHeight="1" x14ac:dyDescent="0.1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6.5" customHeight="1" x14ac:dyDescent="0.1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6.5" customHeight="1" x14ac:dyDescent="0.1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6.5" customHeight="1" x14ac:dyDescent="0.1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6.5" customHeight="1" x14ac:dyDescent="0.1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6.5" customHeight="1" x14ac:dyDescent="0.1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6.5" customHeight="1" x14ac:dyDescent="0.1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6.5" customHeight="1" x14ac:dyDescent="0.1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6.5" customHeight="1" x14ac:dyDescent="0.1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6.5" customHeight="1" x14ac:dyDescent="0.1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6.5" customHeight="1" x14ac:dyDescent="0.1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6.5" customHeight="1" x14ac:dyDescent="0.1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6.5" customHeight="1" x14ac:dyDescent="0.1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6.5" customHeight="1" x14ac:dyDescent="0.1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6.5" customHeight="1" x14ac:dyDescent="0.1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6.5" customHeight="1" x14ac:dyDescent="0.1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6.5" customHeight="1" x14ac:dyDescent="0.1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6.5" customHeight="1" x14ac:dyDescent="0.1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6.5" customHeight="1" x14ac:dyDescent="0.1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6.5" customHeight="1" x14ac:dyDescent="0.1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6.5" customHeight="1" x14ac:dyDescent="0.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6.5" customHeight="1" x14ac:dyDescent="0.1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6.5" customHeight="1" x14ac:dyDescent="0.1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6.5" customHeight="1" x14ac:dyDescent="0.1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6.5" customHeight="1" x14ac:dyDescent="0.1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6.5" customHeight="1" x14ac:dyDescent="0.1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6.5" customHeight="1" x14ac:dyDescent="0.1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6.5" customHeight="1" x14ac:dyDescent="0.1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6.5" customHeight="1" x14ac:dyDescent="0.1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6.5" customHeight="1" x14ac:dyDescent="0.1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6.5" customHeight="1" x14ac:dyDescent="0.1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6.5" customHeight="1" x14ac:dyDescent="0.1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6.5" customHeight="1" x14ac:dyDescent="0.1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6.5" customHeight="1" x14ac:dyDescent="0.1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6.5" customHeight="1" x14ac:dyDescent="0.1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6.5" customHeight="1" x14ac:dyDescent="0.1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6.5" customHeight="1" x14ac:dyDescent="0.1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6.5" customHeight="1" x14ac:dyDescent="0.1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6.5" customHeight="1" x14ac:dyDescent="0.1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6.5" customHeight="1" x14ac:dyDescent="0.1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6.5" customHeight="1" x14ac:dyDescent="0.1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6.5" customHeight="1" x14ac:dyDescent="0.1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6.5" customHeight="1" x14ac:dyDescent="0.1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6.5" customHeight="1" x14ac:dyDescent="0.1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6.5" customHeight="1" x14ac:dyDescent="0.1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6.5" customHeight="1" x14ac:dyDescent="0.1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6.5" customHeight="1" x14ac:dyDescent="0.1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6.5" customHeight="1" x14ac:dyDescent="0.1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6.5" customHeight="1" x14ac:dyDescent="0.1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6.5" customHeight="1" x14ac:dyDescent="0.1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6.5" customHeight="1" x14ac:dyDescent="0.1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6.5" customHeight="1" x14ac:dyDescent="0.1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6.5" customHeight="1" x14ac:dyDescent="0.1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6.5" customHeight="1" x14ac:dyDescent="0.1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6.5" customHeight="1" x14ac:dyDescent="0.1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6.5" customHeight="1" x14ac:dyDescent="0.1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6.5" customHeight="1" x14ac:dyDescent="0.1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6.5" customHeight="1" x14ac:dyDescent="0.1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6.5" customHeight="1" x14ac:dyDescent="0.1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6.5" customHeight="1" x14ac:dyDescent="0.1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6.5" customHeight="1" x14ac:dyDescent="0.1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6.5" customHeight="1" x14ac:dyDescent="0.1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6.5" customHeight="1" x14ac:dyDescent="0.1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6.5" customHeight="1" x14ac:dyDescent="0.1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6.5" customHeight="1" x14ac:dyDescent="0.1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6.5" customHeight="1" x14ac:dyDescent="0.1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6.5" customHeight="1" x14ac:dyDescent="0.1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6.5" customHeight="1" x14ac:dyDescent="0.1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6.5" customHeight="1" x14ac:dyDescent="0.1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6.5" customHeight="1" x14ac:dyDescent="0.1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6.5" customHeight="1" x14ac:dyDescent="0.1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6.5" customHeight="1" x14ac:dyDescent="0.1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6.5" customHeight="1" x14ac:dyDescent="0.1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6.5" customHeight="1" x14ac:dyDescent="0.1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6.5" customHeight="1" x14ac:dyDescent="0.1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6.5" customHeight="1" x14ac:dyDescent="0.1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6.5" customHeight="1" x14ac:dyDescent="0.1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6.5" customHeight="1" x14ac:dyDescent="0.1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6.5" customHeight="1" x14ac:dyDescent="0.1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6.5" customHeight="1" x14ac:dyDescent="0.1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6.5" customHeight="1" x14ac:dyDescent="0.1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6.5" customHeight="1" x14ac:dyDescent="0.1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6.5" customHeight="1" x14ac:dyDescent="0.1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6.5" customHeight="1" x14ac:dyDescent="0.1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6.5" customHeight="1" x14ac:dyDescent="0.1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6.5" customHeight="1" x14ac:dyDescent="0.1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6.5" customHeight="1" x14ac:dyDescent="0.1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6.5" customHeight="1" x14ac:dyDescent="0.1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6.5" customHeight="1" x14ac:dyDescent="0.1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6.5" customHeight="1" x14ac:dyDescent="0.1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6.5" customHeight="1" x14ac:dyDescent="0.1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6.5" customHeight="1" x14ac:dyDescent="0.1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6.5" customHeight="1" x14ac:dyDescent="0.1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6.5" customHeight="1" x14ac:dyDescent="0.1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6.5" customHeight="1" x14ac:dyDescent="0.1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6.5" customHeight="1" x14ac:dyDescent="0.1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6.5" customHeight="1" x14ac:dyDescent="0.1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6.5" customHeight="1" x14ac:dyDescent="0.1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6.5" customHeight="1" x14ac:dyDescent="0.1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6.5" customHeight="1" x14ac:dyDescent="0.1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6.5" customHeight="1" x14ac:dyDescent="0.1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6.5" customHeight="1" x14ac:dyDescent="0.1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6.5" customHeight="1" x14ac:dyDescent="0.1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6.5" customHeight="1" x14ac:dyDescent="0.1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6.5" customHeight="1" x14ac:dyDescent="0.1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6.5" customHeight="1" x14ac:dyDescent="0.1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6.5" customHeight="1" x14ac:dyDescent="0.1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6.5" customHeight="1" x14ac:dyDescent="0.1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6.5" customHeight="1" x14ac:dyDescent="0.1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6.5" customHeight="1" x14ac:dyDescent="0.1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6.5" customHeight="1" x14ac:dyDescent="0.1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6.5" customHeight="1" x14ac:dyDescent="0.1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6.5" customHeight="1" x14ac:dyDescent="0.1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6.5" customHeight="1" x14ac:dyDescent="0.1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6.5" customHeight="1" x14ac:dyDescent="0.1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6.5" customHeight="1" x14ac:dyDescent="0.1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6.5" customHeight="1" x14ac:dyDescent="0.1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6.5" customHeight="1" x14ac:dyDescent="0.1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6.5" customHeight="1" x14ac:dyDescent="0.1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6.5" customHeight="1" x14ac:dyDescent="0.1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6.5" customHeight="1" x14ac:dyDescent="0.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6.5" customHeight="1" x14ac:dyDescent="0.1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6.5" customHeight="1" x14ac:dyDescent="0.1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6.5" customHeight="1" x14ac:dyDescent="0.1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6.5" customHeight="1" x14ac:dyDescent="0.1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6.5" customHeight="1" x14ac:dyDescent="0.1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6.5" customHeight="1" x14ac:dyDescent="0.1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6.5" customHeight="1" x14ac:dyDescent="0.1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6.5" customHeight="1" x14ac:dyDescent="0.1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6.5" customHeight="1" x14ac:dyDescent="0.1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6.5" customHeight="1" x14ac:dyDescent="0.1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6.5" customHeight="1" x14ac:dyDescent="0.1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6.5" customHeight="1" x14ac:dyDescent="0.1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6.5" customHeight="1" x14ac:dyDescent="0.1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6.5" customHeight="1" x14ac:dyDescent="0.1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6.5" customHeight="1" x14ac:dyDescent="0.1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6.5" customHeight="1" x14ac:dyDescent="0.1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6.5" customHeight="1" x14ac:dyDescent="0.1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6.5" customHeight="1" x14ac:dyDescent="0.1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6.5" customHeight="1" x14ac:dyDescent="0.1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6.5" customHeight="1" x14ac:dyDescent="0.1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6.5" customHeight="1" x14ac:dyDescent="0.1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6.5" customHeight="1" x14ac:dyDescent="0.1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6.5" customHeight="1" x14ac:dyDescent="0.1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6.5" customHeight="1" x14ac:dyDescent="0.1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6.5" customHeight="1" x14ac:dyDescent="0.1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6.5" customHeight="1" x14ac:dyDescent="0.1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6.5" customHeight="1" x14ac:dyDescent="0.1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6.5" customHeight="1" x14ac:dyDescent="0.1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6.5" customHeight="1" x14ac:dyDescent="0.1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6.5" customHeight="1" x14ac:dyDescent="0.1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6.5" customHeight="1" x14ac:dyDescent="0.1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6.5" customHeight="1" x14ac:dyDescent="0.1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6.5" customHeight="1" x14ac:dyDescent="0.1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6.5" customHeight="1" x14ac:dyDescent="0.1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6.5" customHeight="1" x14ac:dyDescent="0.1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6.5" customHeight="1" x14ac:dyDescent="0.1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6.5" customHeight="1" x14ac:dyDescent="0.1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6.5" customHeight="1" x14ac:dyDescent="0.1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6.5" customHeight="1" x14ac:dyDescent="0.1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6.5" customHeight="1" x14ac:dyDescent="0.1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6.5" customHeight="1" x14ac:dyDescent="0.1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6.5" customHeight="1" x14ac:dyDescent="0.1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6.5" customHeight="1" x14ac:dyDescent="0.1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6.5" customHeight="1" x14ac:dyDescent="0.1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6.5" customHeight="1" x14ac:dyDescent="0.1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6.5" customHeight="1" x14ac:dyDescent="0.1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6.5" customHeight="1" x14ac:dyDescent="0.1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6.5" customHeight="1" x14ac:dyDescent="0.1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6.5" customHeight="1" x14ac:dyDescent="0.1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6.5" customHeight="1" x14ac:dyDescent="0.1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6.5" customHeight="1" x14ac:dyDescent="0.1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6.5" customHeight="1" x14ac:dyDescent="0.1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6.5" customHeight="1" x14ac:dyDescent="0.1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6.5" customHeight="1" x14ac:dyDescent="0.1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6.5" customHeight="1" x14ac:dyDescent="0.1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6.5" customHeight="1" x14ac:dyDescent="0.1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6.5" customHeight="1" x14ac:dyDescent="0.1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6.5" customHeight="1" x14ac:dyDescent="0.1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6.5" customHeight="1" x14ac:dyDescent="0.1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6.5" customHeight="1" x14ac:dyDescent="0.1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6.5" customHeight="1" x14ac:dyDescent="0.1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6.5" customHeight="1" x14ac:dyDescent="0.1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6.5" customHeight="1" x14ac:dyDescent="0.1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6.5" customHeight="1" x14ac:dyDescent="0.1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6.5" customHeight="1" x14ac:dyDescent="0.1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6.5" customHeight="1" x14ac:dyDescent="0.1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6.5" customHeight="1" x14ac:dyDescent="0.1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6.5" customHeight="1" x14ac:dyDescent="0.1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6.5" customHeight="1" x14ac:dyDescent="0.1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6.5" customHeight="1" x14ac:dyDescent="0.1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6.5" customHeight="1" x14ac:dyDescent="0.1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6.5" customHeight="1" x14ac:dyDescent="0.1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6.5" customHeight="1" x14ac:dyDescent="0.1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6.5" customHeight="1" x14ac:dyDescent="0.1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6.5" customHeight="1" x14ac:dyDescent="0.1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6.5" customHeight="1" x14ac:dyDescent="0.1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6.5" customHeight="1" x14ac:dyDescent="0.1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6.5" customHeight="1" x14ac:dyDescent="0.1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6.5" customHeight="1" x14ac:dyDescent="0.1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6.5" customHeight="1" x14ac:dyDescent="0.1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6.5" customHeight="1" x14ac:dyDescent="0.1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6.5" customHeight="1" x14ac:dyDescent="0.1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6.5" customHeight="1" x14ac:dyDescent="0.1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6.5" customHeight="1" x14ac:dyDescent="0.1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6.5" customHeight="1" x14ac:dyDescent="0.1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6.5" customHeight="1" x14ac:dyDescent="0.1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6.5" customHeight="1" x14ac:dyDescent="0.1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6.5" customHeight="1" x14ac:dyDescent="0.1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6.5" customHeight="1" x14ac:dyDescent="0.1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6.5" customHeight="1" x14ac:dyDescent="0.1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6.5" customHeight="1" x14ac:dyDescent="0.1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6.5" customHeight="1" x14ac:dyDescent="0.1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6.5" customHeight="1" x14ac:dyDescent="0.1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6.5" customHeight="1" x14ac:dyDescent="0.1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6.5" customHeight="1" x14ac:dyDescent="0.1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6.5" customHeight="1" x14ac:dyDescent="0.1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6.5" customHeight="1" x14ac:dyDescent="0.1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6.5" customHeight="1" x14ac:dyDescent="0.1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6.5" customHeight="1" x14ac:dyDescent="0.1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6.5" customHeight="1" x14ac:dyDescent="0.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6.5" customHeight="1" x14ac:dyDescent="0.1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6.5" customHeight="1" x14ac:dyDescent="0.1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6.5" customHeight="1" x14ac:dyDescent="0.1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6.5" customHeight="1" x14ac:dyDescent="0.1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6.5" customHeight="1" x14ac:dyDescent="0.1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6.5" customHeight="1" x14ac:dyDescent="0.1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6.5" customHeight="1" x14ac:dyDescent="0.1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6.5" customHeight="1" x14ac:dyDescent="0.1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6.5" customHeight="1" x14ac:dyDescent="0.1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6.5" customHeight="1" x14ac:dyDescent="0.1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6.5" customHeight="1" x14ac:dyDescent="0.1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6.5" customHeight="1" x14ac:dyDescent="0.1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6.5" customHeight="1" x14ac:dyDescent="0.1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6.5" customHeight="1" x14ac:dyDescent="0.1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6.5" customHeight="1" x14ac:dyDescent="0.1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6.5" customHeight="1" x14ac:dyDescent="0.1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6.5" customHeight="1" x14ac:dyDescent="0.1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6.5" customHeight="1" x14ac:dyDescent="0.1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6.5" customHeight="1" x14ac:dyDescent="0.1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6.5" customHeight="1" x14ac:dyDescent="0.1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6.5" customHeight="1" x14ac:dyDescent="0.1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6.5" customHeight="1" x14ac:dyDescent="0.1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6.5" customHeight="1" x14ac:dyDescent="0.1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6.5" customHeight="1" x14ac:dyDescent="0.1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6.5" customHeight="1" x14ac:dyDescent="0.1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6.5" customHeight="1" x14ac:dyDescent="0.1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6.5" customHeight="1" x14ac:dyDescent="0.1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6.5" customHeight="1" x14ac:dyDescent="0.1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6.5" customHeight="1" x14ac:dyDescent="0.1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6.5" customHeight="1" x14ac:dyDescent="0.1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6.5" customHeight="1" x14ac:dyDescent="0.1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6.5" customHeight="1" x14ac:dyDescent="0.1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6.5" customHeight="1" x14ac:dyDescent="0.1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6.5" customHeight="1" x14ac:dyDescent="0.1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6.5" customHeight="1" x14ac:dyDescent="0.1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6.5" customHeight="1" x14ac:dyDescent="0.1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6.5" customHeight="1" x14ac:dyDescent="0.1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6.5" customHeight="1" x14ac:dyDescent="0.1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6.5" customHeight="1" x14ac:dyDescent="0.1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6.5" customHeight="1" x14ac:dyDescent="0.1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6.5" customHeight="1" x14ac:dyDescent="0.1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6.5" customHeight="1" x14ac:dyDescent="0.1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6.5" customHeight="1" x14ac:dyDescent="0.1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6.5" customHeight="1" x14ac:dyDescent="0.1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6.5" customHeight="1" x14ac:dyDescent="0.1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6.5" customHeight="1" x14ac:dyDescent="0.1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6.5" customHeight="1" x14ac:dyDescent="0.1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6.5" customHeight="1" x14ac:dyDescent="0.1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6.5" customHeight="1" x14ac:dyDescent="0.1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6.5" customHeight="1" x14ac:dyDescent="0.1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6.5" customHeight="1" x14ac:dyDescent="0.1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6.5" customHeight="1" x14ac:dyDescent="0.1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6.5" customHeight="1" x14ac:dyDescent="0.1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6.5" customHeight="1" x14ac:dyDescent="0.1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6.5" customHeight="1" x14ac:dyDescent="0.1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6.5" customHeight="1" x14ac:dyDescent="0.1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6.5" customHeight="1" x14ac:dyDescent="0.1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6.5" customHeight="1" x14ac:dyDescent="0.1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6.5" customHeight="1" x14ac:dyDescent="0.1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6.5" customHeight="1" x14ac:dyDescent="0.1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6.5" customHeight="1" x14ac:dyDescent="0.1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6.5" customHeight="1" x14ac:dyDescent="0.1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6.5" customHeight="1" x14ac:dyDescent="0.1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6.5" customHeight="1" x14ac:dyDescent="0.1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6.5" customHeight="1" x14ac:dyDescent="0.1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6.5" customHeight="1" x14ac:dyDescent="0.1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6.5" customHeight="1" x14ac:dyDescent="0.1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6.5" customHeight="1" x14ac:dyDescent="0.1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6.5" customHeight="1" x14ac:dyDescent="0.1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6.5" customHeight="1" x14ac:dyDescent="0.1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6.5" customHeight="1" x14ac:dyDescent="0.1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6.5" customHeight="1" x14ac:dyDescent="0.1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6.5" customHeight="1" x14ac:dyDescent="0.1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6.5" customHeight="1" x14ac:dyDescent="0.1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6.5" customHeight="1" x14ac:dyDescent="0.1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6.5" customHeight="1" x14ac:dyDescent="0.1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6.5" customHeight="1" x14ac:dyDescent="0.1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6.5" customHeight="1" x14ac:dyDescent="0.1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6.5" customHeight="1" x14ac:dyDescent="0.1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6.5" customHeight="1" x14ac:dyDescent="0.1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6.5" customHeight="1" x14ac:dyDescent="0.1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6.5" customHeight="1" x14ac:dyDescent="0.1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6.5" customHeight="1" x14ac:dyDescent="0.1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6.5" customHeight="1" x14ac:dyDescent="0.1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6.5" customHeight="1" x14ac:dyDescent="0.1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6.5" customHeight="1" x14ac:dyDescent="0.1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6.5" customHeight="1" x14ac:dyDescent="0.1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6.5" customHeight="1" x14ac:dyDescent="0.1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6.5" customHeight="1" x14ac:dyDescent="0.1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6.5" customHeight="1" x14ac:dyDescent="0.1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6.5" customHeight="1" x14ac:dyDescent="0.1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6.5" customHeight="1" x14ac:dyDescent="0.1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6.5" customHeight="1" x14ac:dyDescent="0.1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6.5" customHeight="1" x14ac:dyDescent="0.1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6.5" customHeight="1" x14ac:dyDescent="0.1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6.5" customHeight="1" x14ac:dyDescent="0.1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6.5" customHeight="1" x14ac:dyDescent="0.1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6.5" customHeight="1" x14ac:dyDescent="0.1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6.5" customHeight="1" x14ac:dyDescent="0.1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6.5" customHeight="1" x14ac:dyDescent="0.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6.5" customHeight="1" x14ac:dyDescent="0.1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6.5" customHeight="1" x14ac:dyDescent="0.1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6.5" customHeight="1" x14ac:dyDescent="0.1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6.5" customHeight="1" x14ac:dyDescent="0.1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6.5" customHeight="1" x14ac:dyDescent="0.1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6.5" customHeight="1" x14ac:dyDescent="0.1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6.5" customHeight="1" x14ac:dyDescent="0.1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6.5" customHeight="1" x14ac:dyDescent="0.1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6.5" customHeight="1" x14ac:dyDescent="0.1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6.5" customHeight="1" x14ac:dyDescent="0.1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6.5" customHeight="1" x14ac:dyDescent="0.1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6.5" customHeight="1" x14ac:dyDescent="0.1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6.5" customHeight="1" x14ac:dyDescent="0.1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6.5" customHeight="1" x14ac:dyDescent="0.1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6.5" customHeight="1" x14ac:dyDescent="0.1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6.5" customHeight="1" x14ac:dyDescent="0.1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6.5" customHeight="1" x14ac:dyDescent="0.1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6.5" customHeight="1" x14ac:dyDescent="0.1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6.5" customHeight="1" x14ac:dyDescent="0.1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6.5" customHeight="1" x14ac:dyDescent="0.1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6.5" customHeight="1" x14ac:dyDescent="0.1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6.5" customHeight="1" x14ac:dyDescent="0.1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6.5" customHeight="1" x14ac:dyDescent="0.1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6.5" customHeight="1" x14ac:dyDescent="0.1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6.5" customHeight="1" x14ac:dyDescent="0.1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6.5" customHeight="1" x14ac:dyDescent="0.1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6.5" customHeight="1" x14ac:dyDescent="0.1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6.5" customHeight="1" x14ac:dyDescent="0.1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6.5" customHeight="1" x14ac:dyDescent="0.1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6.5" customHeight="1" x14ac:dyDescent="0.1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6.5" customHeight="1" x14ac:dyDescent="0.1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6.5" customHeight="1" x14ac:dyDescent="0.1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6.5" customHeight="1" x14ac:dyDescent="0.1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6.5" customHeight="1" x14ac:dyDescent="0.1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6.5" customHeight="1" x14ac:dyDescent="0.1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6.5" customHeight="1" x14ac:dyDescent="0.1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6.5" customHeight="1" x14ac:dyDescent="0.1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6.5" customHeight="1" x14ac:dyDescent="0.1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6.5" customHeight="1" x14ac:dyDescent="0.1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6.5" customHeight="1" x14ac:dyDescent="0.1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6.5" customHeight="1" x14ac:dyDescent="0.1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6.5" customHeight="1" x14ac:dyDescent="0.1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6.5" customHeight="1" x14ac:dyDescent="0.1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6.5" customHeight="1" x14ac:dyDescent="0.1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6.5" customHeight="1" x14ac:dyDescent="0.1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6.5" customHeight="1" x14ac:dyDescent="0.1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6.5" customHeight="1" x14ac:dyDescent="0.1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6.5" customHeight="1" x14ac:dyDescent="0.1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6.5" customHeight="1" x14ac:dyDescent="0.1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6.5" customHeight="1" x14ac:dyDescent="0.1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6.5" customHeight="1" x14ac:dyDescent="0.1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6.5" customHeight="1" x14ac:dyDescent="0.1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6.5" customHeight="1" x14ac:dyDescent="0.1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6.5" customHeight="1" x14ac:dyDescent="0.1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6.5" customHeight="1" x14ac:dyDescent="0.1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6.5" customHeight="1" x14ac:dyDescent="0.1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6.5" customHeight="1" x14ac:dyDescent="0.1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6.5" customHeight="1" x14ac:dyDescent="0.1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6.5" customHeight="1" x14ac:dyDescent="0.1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6.5" customHeight="1" x14ac:dyDescent="0.1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6.5" customHeight="1" x14ac:dyDescent="0.1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6.5" customHeight="1" x14ac:dyDescent="0.1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6.5" customHeight="1" x14ac:dyDescent="0.1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6.5" customHeight="1" x14ac:dyDescent="0.1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6.5" customHeight="1" x14ac:dyDescent="0.1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6.5" customHeight="1" x14ac:dyDescent="0.1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6.5" customHeight="1" x14ac:dyDescent="0.1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6.5" customHeight="1" x14ac:dyDescent="0.1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6.5" customHeight="1" x14ac:dyDescent="0.1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6.5" customHeight="1" x14ac:dyDescent="0.1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6.5" customHeight="1" x14ac:dyDescent="0.1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6.5" customHeight="1" x14ac:dyDescent="0.1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6.5" customHeight="1" x14ac:dyDescent="0.1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6.5" customHeight="1" x14ac:dyDescent="0.1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6.5" customHeight="1" x14ac:dyDescent="0.1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6.5" customHeight="1" x14ac:dyDescent="0.1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6.5" customHeight="1" x14ac:dyDescent="0.1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6.5" customHeight="1" x14ac:dyDescent="0.1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6.5" customHeight="1" x14ac:dyDescent="0.1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6.5" customHeight="1" x14ac:dyDescent="0.1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6.5" customHeight="1" x14ac:dyDescent="0.1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6.5" customHeight="1" x14ac:dyDescent="0.1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6.5" customHeight="1" x14ac:dyDescent="0.1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6.5" customHeight="1" x14ac:dyDescent="0.1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6.5" customHeight="1" x14ac:dyDescent="0.1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6.5" customHeight="1" x14ac:dyDescent="0.1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6.5" customHeight="1" x14ac:dyDescent="0.1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6.5" customHeight="1" x14ac:dyDescent="0.1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6.5" customHeight="1" x14ac:dyDescent="0.1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6.5" customHeight="1" x14ac:dyDescent="0.1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6.5" customHeight="1" x14ac:dyDescent="0.1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6.5" customHeight="1" x14ac:dyDescent="0.1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6.5" customHeight="1" x14ac:dyDescent="0.1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6.5" customHeight="1" x14ac:dyDescent="0.1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6.5" customHeight="1" x14ac:dyDescent="0.1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6.5" customHeight="1" x14ac:dyDescent="0.1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6.5" customHeight="1" x14ac:dyDescent="0.1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6.5" customHeight="1" x14ac:dyDescent="0.1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6.5" customHeight="1" x14ac:dyDescent="0.1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6.5" customHeight="1" x14ac:dyDescent="0.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6.5" customHeight="1" x14ac:dyDescent="0.1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6.5" customHeight="1" x14ac:dyDescent="0.1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6.5" customHeight="1" x14ac:dyDescent="0.1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6.5" customHeight="1" x14ac:dyDescent="0.1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6.5" customHeight="1" x14ac:dyDescent="0.1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6.5" customHeight="1" x14ac:dyDescent="0.1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6.5" customHeight="1" x14ac:dyDescent="0.1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6.5" customHeight="1" x14ac:dyDescent="0.1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6.5" customHeight="1" x14ac:dyDescent="0.1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6.5" customHeight="1" x14ac:dyDescent="0.1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6.5" customHeight="1" x14ac:dyDescent="0.1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6.5" customHeight="1" x14ac:dyDescent="0.1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6.5" customHeight="1" x14ac:dyDescent="0.1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6.5" customHeight="1" x14ac:dyDescent="0.1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6.5" customHeight="1" x14ac:dyDescent="0.1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6.5" customHeight="1" x14ac:dyDescent="0.1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6.5" customHeight="1" x14ac:dyDescent="0.1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6.5" customHeight="1" x14ac:dyDescent="0.1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6.5" customHeight="1" x14ac:dyDescent="0.1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6.5" customHeight="1" x14ac:dyDescent="0.1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6.5" customHeight="1" x14ac:dyDescent="0.1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6.5" customHeight="1" x14ac:dyDescent="0.1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6.5" customHeight="1" x14ac:dyDescent="0.1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6.5" customHeight="1" x14ac:dyDescent="0.1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6.5" customHeight="1" x14ac:dyDescent="0.1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6.5" customHeight="1" x14ac:dyDescent="0.1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6.5" customHeight="1" x14ac:dyDescent="0.1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6.5" customHeight="1" x14ac:dyDescent="0.1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6.5" customHeight="1" x14ac:dyDescent="0.1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6.5" customHeight="1" x14ac:dyDescent="0.1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6.5" customHeight="1" x14ac:dyDescent="0.1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6.5" customHeight="1" x14ac:dyDescent="0.1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6.5" customHeight="1" x14ac:dyDescent="0.1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6.5" customHeight="1" x14ac:dyDescent="0.1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6.5" customHeight="1" x14ac:dyDescent="0.1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6.5" customHeight="1" x14ac:dyDescent="0.1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6.5" customHeight="1" x14ac:dyDescent="0.1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6.5" customHeight="1" x14ac:dyDescent="0.1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6.5" customHeight="1" x14ac:dyDescent="0.1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6.5" customHeight="1" x14ac:dyDescent="0.1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6.5" customHeight="1" x14ac:dyDescent="0.1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6.5" customHeight="1" x14ac:dyDescent="0.1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6.5" customHeight="1" x14ac:dyDescent="0.1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6.5" customHeight="1" x14ac:dyDescent="0.1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6.5" customHeight="1" x14ac:dyDescent="0.1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6.5" customHeight="1" x14ac:dyDescent="0.1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6.5" customHeight="1" x14ac:dyDescent="0.1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6.5" customHeight="1" x14ac:dyDescent="0.1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6.5" customHeight="1" x14ac:dyDescent="0.1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6.5" customHeight="1" x14ac:dyDescent="0.1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6.5" customHeight="1" x14ac:dyDescent="0.1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6.5" customHeight="1" x14ac:dyDescent="0.1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6.5" customHeight="1" x14ac:dyDescent="0.1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6.5" customHeight="1" x14ac:dyDescent="0.1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6.5" customHeight="1" x14ac:dyDescent="0.1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6.5" customHeight="1" x14ac:dyDescent="0.1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6.5" customHeight="1" x14ac:dyDescent="0.1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6.5" customHeight="1" x14ac:dyDescent="0.1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6.5" customHeight="1" x14ac:dyDescent="0.1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6.5" customHeight="1" x14ac:dyDescent="0.1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6.5" customHeight="1" x14ac:dyDescent="0.1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6.5" customHeight="1" x14ac:dyDescent="0.1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6.5" customHeight="1" x14ac:dyDescent="0.1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6.5" customHeight="1" x14ac:dyDescent="0.1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6.5" customHeight="1" x14ac:dyDescent="0.1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6.5" customHeight="1" x14ac:dyDescent="0.1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6.5" customHeight="1" x14ac:dyDescent="0.1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6.5" customHeight="1" x14ac:dyDescent="0.1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6.5" customHeight="1" x14ac:dyDescent="0.1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6.5" customHeight="1" x14ac:dyDescent="0.1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6.5" customHeight="1" x14ac:dyDescent="0.1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6.5" customHeight="1" x14ac:dyDescent="0.1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6.5" customHeight="1" x14ac:dyDescent="0.1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6.5" customHeight="1" x14ac:dyDescent="0.1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6.5" customHeight="1" x14ac:dyDescent="0.1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6.5" customHeight="1" x14ac:dyDescent="0.1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6.5" customHeight="1" x14ac:dyDescent="0.1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6.5" customHeight="1" x14ac:dyDescent="0.1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6.5" customHeight="1" x14ac:dyDescent="0.1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6.5" customHeight="1" x14ac:dyDescent="0.1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6.5" customHeight="1" x14ac:dyDescent="0.1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6.5" customHeight="1" x14ac:dyDescent="0.1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6.5" customHeight="1" x14ac:dyDescent="0.1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6.5" customHeight="1" x14ac:dyDescent="0.1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6.5" customHeight="1" x14ac:dyDescent="0.1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6.5" customHeight="1" x14ac:dyDescent="0.1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6.5" customHeight="1" x14ac:dyDescent="0.1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6.5" customHeight="1" x14ac:dyDescent="0.1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6.5" customHeight="1" x14ac:dyDescent="0.1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6.5" customHeight="1" x14ac:dyDescent="0.1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6.5" customHeight="1" x14ac:dyDescent="0.1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6.5" customHeight="1" x14ac:dyDescent="0.1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6.5" customHeight="1" x14ac:dyDescent="0.1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6.5" customHeight="1" x14ac:dyDescent="0.1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6.5" customHeight="1" x14ac:dyDescent="0.1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6.5" customHeight="1" x14ac:dyDescent="0.1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6.5" customHeight="1" x14ac:dyDescent="0.1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6.5" customHeight="1" x14ac:dyDescent="0.1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6.5" customHeight="1" x14ac:dyDescent="0.1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6.5" customHeight="1" x14ac:dyDescent="0.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6.5" customHeight="1" x14ac:dyDescent="0.1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6.5" customHeight="1" x14ac:dyDescent="0.1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6.5" customHeight="1" x14ac:dyDescent="0.1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6.5" customHeight="1" x14ac:dyDescent="0.1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6.5" customHeight="1" x14ac:dyDescent="0.1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6.5" customHeight="1" x14ac:dyDescent="0.1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6.5" customHeight="1" x14ac:dyDescent="0.1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6.5" customHeight="1" x14ac:dyDescent="0.1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6.5" customHeight="1" x14ac:dyDescent="0.1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6.5" customHeight="1" x14ac:dyDescent="0.1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6.5" customHeight="1" x14ac:dyDescent="0.1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6.5" customHeight="1" x14ac:dyDescent="0.1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6.5" customHeight="1" x14ac:dyDescent="0.1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6.5" customHeight="1" x14ac:dyDescent="0.1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6.5" customHeight="1" x14ac:dyDescent="0.1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6.5" customHeight="1" x14ac:dyDescent="0.1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6.5" customHeight="1" x14ac:dyDescent="0.1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6.5" customHeight="1" x14ac:dyDescent="0.1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6.5" customHeight="1" x14ac:dyDescent="0.1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6.5" customHeight="1" x14ac:dyDescent="0.1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6.5" customHeight="1" x14ac:dyDescent="0.1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6.5" customHeight="1" x14ac:dyDescent="0.1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6.5" customHeight="1" x14ac:dyDescent="0.1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6.5" customHeight="1" x14ac:dyDescent="0.1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6.5" customHeight="1" x14ac:dyDescent="0.1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6.5" customHeight="1" x14ac:dyDescent="0.1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6.5" customHeight="1" x14ac:dyDescent="0.1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6.5" customHeight="1" x14ac:dyDescent="0.1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6.5" customHeight="1" x14ac:dyDescent="0.1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6.5" customHeight="1" x14ac:dyDescent="0.1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6.5" customHeight="1" x14ac:dyDescent="0.1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6.5" customHeight="1" x14ac:dyDescent="0.1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6.5" customHeight="1" x14ac:dyDescent="0.1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6.5" customHeight="1" x14ac:dyDescent="0.1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6.5" customHeight="1" x14ac:dyDescent="0.1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6.5" customHeight="1" x14ac:dyDescent="0.1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6.5" customHeight="1" x14ac:dyDescent="0.1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6.5" customHeight="1" x14ac:dyDescent="0.1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6.5" customHeight="1" x14ac:dyDescent="0.1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6.5" customHeight="1" x14ac:dyDescent="0.1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6.5" customHeight="1" x14ac:dyDescent="0.1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6.5" customHeight="1" x14ac:dyDescent="0.1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6.5" customHeight="1" x14ac:dyDescent="0.1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6.5" customHeight="1" x14ac:dyDescent="0.1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6.5" customHeight="1" x14ac:dyDescent="0.1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6.5" customHeight="1" x14ac:dyDescent="0.1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6.5" customHeight="1" x14ac:dyDescent="0.1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6.5" customHeight="1" x14ac:dyDescent="0.1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6.5" customHeight="1" x14ac:dyDescent="0.1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6.5" customHeight="1" x14ac:dyDescent="0.1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6.5" customHeight="1" x14ac:dyDescent="0.1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6.5" customHeight="1" x14ac:dyDescent="0.1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6.5" customHeight="1" x14ac:dyDescent="0.1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6.5" customHeight="1" x14ac:dyDescent="0.1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6.5" customHeight="1" x14ac:dyDescent="0.1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6.5" customHeight="1" x14ac:dyDescent="0.1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6.5" customHeight="1" x14ac:dyDescent="0.1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6.5" customHeight="1" x14ac:dyDescent="0.1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6.5" customHeight="1" x14ac:dyDescent="0.1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6.5" customHeight="1" x14ac:dyDescent="0.1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6.5" customHeight="1" x14ac:dyDescent="0.1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6.5" customHeight="1" x14ac:dyDescent="0.1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6.5" customHeight="1" x14ac:dyDescent="0.1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6.5" customHeight="1" x14ac:dyDescent="0.1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6.5" customHeight="1" x14ac:dyDescent="0.1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6.5" customHeight="1" x14ac:dyDescent="0.1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6.5" customHeight="1" x14ac:dyDescent="0.1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6.5" customHeight="1" x14ac:dyDescent="0.1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6.5" customHeight="1" x14ac:dyDescent="0.1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6.5" customHeight="1" x14ac:dyDescent="0.1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6.5" customHeight="1" x14ac:dyDescent="0.1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6.5" customHeight="1" x14ac:dyDescent="0.1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6.5" customHeight="1" x14ac:dyDescent="0.1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6.5" customHeight="1" x14ac:dyDescent="0.1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6.5" customHeight="1" x14ac:dyDescent="0.1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6.5" customHeight="1" x14ac:dyDescent="0.1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6.5" customHeight="1" x14ac:dyDescent="0.1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6.5" customHeight="1" x14ac:dyDescent="0.1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6.5" customHeight="1" x14ac:dyDescent="0.1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6.5" customHeight="1" x14ac:dyDescent="0.1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6.5" customHeight="1" x14ac:dyDescent="0.1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6.5" customHeight="1" x14ac:dyDescent="0.1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6.5" customHeight="1" x14ac:dyDescent="0.1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6.5" customHeight="1" x14ac:dyDescent="0.1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6.5" customHeight="1" x14ac:dyDescent="0.1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6.5" customHeight="1" x14ac:dyDescent="0.1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6.5" customHeight="1" x14ac:dyDescent="0.1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6.5" customHeight="1" x14ac:dyDescent="0.1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6.5" customHeight="1" x14ac:dyDescent="0.1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6.5" customHeight="1" x14ac:dyDescent="0.1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6.5" customHeight="1" x14ac:dyDescent="0.1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6.5" customHeight="1" x14ac:dyDescent="0.1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6.5" customHeight="1" x14ac:dyDescent="0.1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6.5" customHeight="1" x14ac:dyDescent="0.1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6.5" customHeight="1" x14ac:dyDescent="0.1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6.5" customHeight="1" x14ac:dyDescent="0.1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6.5" customHeight="1" x14ac:dyDescent="0.1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6.5" customHeight="1" x14ac:dyDescent="0.1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6.5" customHeight="1" x14ac:dyDescent="0.1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6.5" customHeight="1" x14ac:dyDescent="0.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6.5" customHeight="1" x14ac:dyDescent="0.1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6.5" customHeight="1" x14ac:dyDescent="0.1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6.5" customHeight="1" x14ac:dyDescent="0.1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6.5" customHeight="1" x14ac:dyDescent="0.1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6.5" customHeight="1" x14ac:dyDescent="0.1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6.5" customHeight="1" x14ac:dyDescent="0.1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6.5" customHeight="1" x14ac:dyDescent="0.1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6.5" customHeight="1" x14ac:dyDescent="0.1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6.5" customHeight="1" x14ac:dyDescent="0.1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6.5" customHeight="1" x14ac:dyDescent="0.1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6.5" customHeight="1" x14ac:dyDescent="0.1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6.5" customHeight="1" x14ac:dyDescent="0.1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6.5" customHeight="1" x14ac:dyDescent="0.1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6.5" customHeight="1" x14ac:dyDescent="0.1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6.5" customHeight="1" x14ac:dyDescent="0.1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6.5" customHeight="1" x14ac:dyDescent="0.1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6.5" customHeight="1" x14ac:dyDescent="0.1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6.5" customHeight="1" x14ac:dyDescent="0.1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6.5" customHeight="1" x14ac:dyDescent="0.1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6.5" customHeight="1" x14ac:dyDescent="0.1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6.5" customHeight="1" x14ac:dyDescent="0.1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6.5" customHeight="1" x14ac:dyDescent="0.1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6.5" customHeight="1" x14ac:dyDescent="0.1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6.5" customHeight="1" x14ac:dyDescent="0.1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6.5" customHeight="1" x14ac:dyDescent="0.1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6.5" customHeight="1" x14ac:dyDescent="0.1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6.5" customHeight="1" x14ac:dyDescent="0.1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6.5" customHeight="1" x14ac:dyDescent="0.1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6.5" customHeight="1" x14ac:dyDescent="0.1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6.5" customHeight="1" x14ac:dyDescent="0.1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6.5" customHeight="1" x14ac:dyDescent="0.1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6.5" customHeight="1" x14ac:dyDescent="0.1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6.5" customHeight="1" x14ac:dyDescent="0.1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6.5" customHeight="1" x14ac:dyDescent="0.1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6.5" customHeight="1" x14ac:dyDescent="0.1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6.5" customHeight="1" x14ac:dyDescent="0.1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6.5" customHeight="1" x14ac:dyDescent="0.1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6.5" customHeight="1" x14ac:dyDescent="0.1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6.5" customHeight="1" x14ac:dyDescent="0.1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6.5" customHeight="1" x14ac:dyDescent="0.1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6.5" customHeight="1" x14ac:dyDescent="0.1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6.5" customHeight="1" x14ac:dyDescent="0.1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6.5" customHeight="1" x14ac:dyDescent="0.1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6.5" customHeight="1" x14ac:dyDescent="0.1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6.5" customHeight="1" x14ac:dyDescent="0.1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6.5" customHeight="1" x14ac:dyDescent="0.1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6.5" customHeight="1" x14ac:dyDescent="0.1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6.5" customHeight="1" x14ac:dyDescent="0.1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6.5" customHeight="1" x14ac:dyDescent="0.1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6.5" customHeight="1" x14ac:dyDescent="0.1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6.5" customHeight="1" x14ac:dyDescent="0.1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6.5" customHeight="1" x14ac:dyDescent="0.1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6.5" customHeight="1" x14ac:dyDescent="0.1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6.5" customHeight="1" x14ac:dyDescent="0.1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6.5" customHeight="1" x14ac:dyDescent="0.1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6.5" customHeight="1" x14ac:dyDescent="0.1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6.5" customHeight="1" x14ac:dyDescent="0.1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6.5" customHeight="1" x14ac:dyDescent="0.1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6.5" customHeight="1" x14ac:dyDescent="0.1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6.5" customHeight="1" x14ac:dyDescent="0.1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6.5" customHeight="1" x14ac:dyDescent="0.1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6.5" customHeight="1" x14ac:dyDescent="0.1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6.5" customHeight="1" x14ac:dyDescent="0.1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6.5" customHeight="1" x14ac:dyDescent="0.1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6.5" customHeight="1" x14ac:dyDescent="0.1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6.5" customHeight="1" x14ac:dyDescent="0.1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6.5" customHeight="1" x14ac:dyDescent="0.1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6.5" customHeight="1" x14ac:dyDescent="0.1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6.5" customHeight="1" x14ac:dyDescent="0.1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6.5" customHeight="1" x14ac:dyDescent="0.1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6.5" customHeight="1" x14ac:dyDescent="0.1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6.5" customHeight="1" x14ac:dyDescent="0.1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6.5" customHeight="1" x14ac:dyDescent="0.1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6.5" customHeight="1" x14ac:dyDescent="0.1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6.5" customHeight="1" x14ac:dyDescent="0.1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6.5" customHeight="1" x14ac:dyDescent="0.1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6.5" customHeight="1" x14ac:dyDescent="0.1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6.5" customHeight="1" x14ac:dyDescent="0.1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6.5" customHeight="1" x14ac:dyDescent="0.1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6.5" customHeight="1" x14ac:dyDescent="0.1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6.5" customHeight="1" x14ac:dyDescent="0.1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6.5" customHeight="1" x14ac:dyDescent="0.1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6.5" customHeight="1" x14ac:dyDescent="0.1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6.5" customHeight="1" x14ac:dyDescent="0.1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6.5" customHeight="1" x14ac:dyDescent="0.1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6.5" customHeight="1" x14ac:dyDescent="0.1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6.5" customHeight="1" x14ac:dyDescent="0.1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6.5" customHeight="1" x14ac:dyDescent="0.1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6.5" customHeight="1" x14ac:dyDescent="0.1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6.5" customHeight="1" x14ac:dyDescent="0.1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6.5" customHeight="1" x14ac:dyDescent="0.1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6.5" customHeight="1" x14ac:dyDescent="0.1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6.5" customHeight="1" x14ac:dyDescent="0.1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6.5" customHeight="1" x14ac:dyDescent="0.1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6.5" customHeight="1" x14ac:dyDescent="0.1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6.5" customHeight="1" x14ac:dyDescent="0.1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6.5" customHeight="1" x14ac:dyDescent="0.1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6.5" customHeight="1" x14ac:dyDescent="0.1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6.5" customHeight="1" x14ac:dyDescent="0.1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6.5" customHeight="1" x14ac:dyDescent="0.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6.5" customHeight="1" x14ac:dyDescent="0.1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6.5" customHeight="1" x14ac:dyDescent="0.1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6.5" customHeight="1" x14ac:dyDescent="0.1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6.5" customHeight="1" x14ac:dyDescent="0.1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6.5" customHeight="1" x14ac:dyDescent="0.1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6.5" customHeight="1" x14ac:dyDescent="0.1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6.5" customHeight="1" x14ac:dyDescent="0.1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6.5" customHeight="1" x14ac:dyDescent="0.1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6.5" customHeight="1" x14ac:dyDescent="0.1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6.5" customHeight="1" x14ac:dyDescent="0.1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6.5" customHeight="1" x14ac:dyDescent="0.1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6.5" customHeight="1" x14ac:dyDescent="0.1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6.5" customHeight="1" x14ac:dyDescent="0.1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6.5" customHeight="1" x14ac:dyDescent="0.1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6.5" customHeight="1" x14ac:dyDescent="0.1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6.5" customHeight="1" x14ac:dyDescent="0.1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6.5" customHeight="1" x14ac:dyDescent="0.1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6.5" customHeight="1" x14ac:dyDescent="0.1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6.5" customHeight="1" x14ac:dyDescent="0.1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6.5" customHeight="1" x14ac:dyDescent="0.1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6.5" customHeight="1" x14ac:dyDescent="0.1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6.5" customHeight="1" x14ac:dyDescent="0.1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6.5" customHeight="1" x14ac:dyDescent="0.1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6.5" customHeight="1" x14ac:dyDescent="0.1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6.5" customHeight="1" x14ac:dyDescent="0.1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6.5" customHeight="1" x14ac:dyDescent="0.1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6.5" customHeight="1" x14ac:dyDescent="0.1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6.5" customHeight="1" x14ac:dyDescent="0.1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6.5" customHeight="1" x14ac:dyDescent="0.1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6.5" customHeight="1" x14ac:dyDescent="0.1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6.5" customHeight="1" x14ac:dyDescent="0.1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6.5" customHeight="1" x14ac:dyDescent="0.1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6.5" customHeight="1" x14ac:dyDescent="0.1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6.5" customHeight="1" x14ac:dyDescent="0.1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6.5" customHeight="1" x14ac:dyDescent="0.1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6.5" customHeight="1" x14ac:dyDescent="0.1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6.5" customHeight="1" x14ac:dyDescent="0.1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6.5" customHeight="1" x14ac:dyDescent="0.1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6.5" customHeight="1" x14ac:dyDescent="0.1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6.5" customHeight="1" x14ac:dyDescent="0.1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6.5" customHeight="1" x14ac:dyDescent="0.1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6.5" customHeight="1" x14ac:dyDescent="0.1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6.5" customHeight="1" x14ac:dyDescent="0.1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6.5" customHeight="1" x14ac:dyDescent="0.1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6.5" customHeight="1" x14ac:dyDescent="0.1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6.5" customHeight="1" x14ac:dyDescent="0.1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6.5" customHeight="1" x14ac:dyDescent="0.1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6.5" customHeight="1" x14ac:dyDescent="0.1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6.5" customHeight="1" x14ac:dyDescent="0.1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6.5" customHeight="1" x14ac:dyDescent="0.1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6.5" customHeight="1" x14ac:dyDescent="0.1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6.5" customHeight="1" x14ac:dyDescent="0.1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6.5" customHeight="1" x14ac:dyDescent="0.1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6.5" customHeight="1" x14ac:dyDescent="0.1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6.5" customHeight="1" x14ac:dyDescent="0.1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6.5" customHeight="1" x14ac:dyDescent="0.1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6.5" customHeight="1" x14ac:dyDescent="0.1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6.5" customHeight="1" x14ac:dyDescent="0.1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6.5" customHeight="1" x14ac:dyDescent="0.1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6.5" customHeight="1" x14ac:dyDescent="0.1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6.5" customHeight="1" x14ac:dyDescent="0.1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6.5" customHeight="1" x14ac:dyDescent="0.1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6.5" customHeight="1" x14ac:dyDescent="0.1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6.5" customHeight="1" x14ac:dyDescent="0.1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6.5" customHeight="1" x14ac:dyDescent="0.1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6.5" customHeight="1" x14ac:dyDescent="0.1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6.5" customHeight="1" x14ac:dyDescent="0.1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6.5" customHeight="1" x14ac:dyDescent="0.1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6.5" customHeight="1" x14ac:dyDescent="0.1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6.5" customHeight="1" x14ac:dyDescent="0.1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sheetData>
  <mergeCells count="27">
    <mergeCell ref="B2:O2"/>
    <mergeCell ref="E16:N16"/>
    <mergeCell ref="B19:O19"/>
    <mergeCell ref="E15:N15"/>
    <mergeCell ref="E14:N14"/>
    <mergeCell ref="E13:N13"/>
    <mergeCell ref="O4:O7"/>
    <mergeCell ref="P45:Q50"/>
    <mergeCell ref="E45:N45"/>
    <mergeCell ref="E46:N46"/>
    <mergeCell ref="E50:N50"/>
    <mergeCell ref="P11:Q16"/>
    <mergeCell ref="O21:O24"/>
    <mergeCell ref="P28:Q33"/>
    <mergeCell ref="E11:N11"/>
    <mergeCell ref="E12:N12"/>
    <mergeCell ref="E29:N29"/>
    <mergeCell ref="E28:N28"/>
    <mergeCell ref="E49:N49"/>
    <mergeCell ref="E30:N30"/>
    <mergeCell ref="E31:N31"/>
    <mergeCell ref="E32:N32"/>
    <mergeCell ref="E33:N33"/>
    <mergeCell ref="B36:O36"/>
    <mergeCell ref="O38:O41"/>
    <mergeCell ref="E48:N48"/>
    <mergeCell ref="E47:N47"/>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2017-05-17T10:56:30Z</dcterms:modified>
</cp:coreProperties>
</file>