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mc:AlternateContent xmlns:mc="http://schemas.openxmlformats.org/markup-compatibility/2006">
    <mc:Choice Requires="x15">
      <x15ac:absPath xmlns:x15ac="http://schemas.microsoft.com/office/spreadsheetml/2010/11/ac" url="/Users/ishikawa/Desktop/BULL_data/plan/02_quest_design/"/>
    </mc:Choice>
  </mc:AlternateContent>
  <bookViews>
    <workbookView xWindow="0" yWindow="460" windowWidth="38400" windowHeight="1962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5" i="5" l="1"/>
  <c r="F28" i="5"/>
  <c r="F8" i="5"/>
  <c r="F8" i="4"/>
  <c r="O14" i="3"/>
  <c r="O13" i="3"/>
  <c r="O12" i="3"/>
  <c r="C65" i="1"/>
  <c r="C64" i="1"/>
  <c r="C62" i="1"/>
  <c r="E19" i="1"/>
  <c r="E18" i="1"/>
  <c r="E17" i="1"/>
  <c r="E16" i="1"/>
  <c r="E15" i="1"/>
  <c r="E14" i="1"/>
  <c r="E13" i="1"/>
  <c r="E7" i="1"/>
  <c r="E6" i="1"/>
</calcChain>
</file>

<file path=xl/sharedStrings.xml><?xml version="1.0" encoding="utf-8"?>
<sst xmlns="http://schemas.openxmlformats.org/spreadsheetml/2006/main" count="489" uniqueCount="253">
  <si>
    <t>クエストの位置付け</t>
  </si>
  <si>
    <t>取得方法</t>
  </si>
  <si>
    <t>上級</t>
  </si>
  <si>
    <t>ユニットID</t>
  </si>
  <si>
    <t>ユニット名</t>
  </si>
  <si>
    <t>属性</t>
  </si>
  <si>
    <t>種族A</t>
  </si>
  <si>
    <t>種族B</t>
  </si>
  <si>
    <t>キラーチェック</t>
  </si>
  <si>
    <t>超級</t>
  </si>
  <si>
    <t>ウィザード</t>
  </si>
  <si>
    <t>超ウィザード</t>
  </si>
  <si>
    <t>クエスト基礎設計フォーマット</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</si>
  <si>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</si>
  <si>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</si>
  <si>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</si>
  <si>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</si>
  <si>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</si>
  <si>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</si>
  <si>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</si>
  <si>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</si>
  <si>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</si>
  <si>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</si>
  <si>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</si>
  <si>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</si>
  <si>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</si>
  <si>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</si>
  <si>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</si>
  <si>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</si>
  <si>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</si>
  <si>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</si>
  <si>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</si>
  <si>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</si>
  <si>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</si>
  <si>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</si>
  <si>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</si>
  <si>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</si>
  <si>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</si>
  <si>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</si>
  <si>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</si>
  <si>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</si>
  <si>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</si>
  <si>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</si>
  <si>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</si>
  <si>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</si>
  <si>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</si>
  <si>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</si>
  <si>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ボスユニット画像１</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</si>
  <si>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</si>
  <si>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</si>
  <si>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</si>
  <si>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</si>
  <si>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</si>
  <si>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</si>
  <si>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</si>
  <si>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</si>
  <si>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</si>
  <si>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</si>
  <si>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</si>
  <si>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</si>
  <si>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</si>
  <si>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</si>
  <si>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</si>
  <si>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</si>
  <si>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</si>
  <si>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</si>
  <si>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</si>
  <si>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</si>
  <si>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ボスユニット画像２</t>
  </si>
  <si>
    <t>赤</t>
  </si>
  <si>
    <t>青</t>
  </si>
  <si>
    <t>緑</t>
  </si>
  <si>
    <t>タイプ</t>
  </si>
  <si>
    <t>攻撃</t>
  </si>
  <si>
    <t>回復</t>
  </si>
  <si>
    <t>体力</t>
  </si>
  <si>
    <t>認識合わせ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</si>
  <si>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</si>
  <si>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</si>
  <si>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</si>
  <si>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</si>
  <si>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</si>
  <si>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</si>
  <si>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</si>
  <si>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</si>
  <si>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</si>
  <si>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</si>
  <si>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</si>
  <si>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</si>
  <si>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</si>
  <si>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</si>
  <si>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</si>
  <si>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</si>
  <si>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</si>
  <si>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</si>
  <si>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アンドの真意（アンド襲来）</t>
  </si>
  <si>
    <t>クエストカテゴリー</t>
  </si>
  <si>
    <t>超絶級</t>
  </si>
  <si>
    <t>中級</t>
  </si>
  <si>
    <t>初級</t>
  </si>
  <si>
    <t>クエストID</t>
  </si>
  <si>
    <t>38101</t>
  </si>
  <si>
    <t>ボスユニット情報</t>
  </si>
  <si>
    <t>8138</t>
  </si>
  <si>
    <t>対抗ユニット画像１</t>
  </si>
  <si>
    <t>対抗ユニット画像２</t>
  </si>
  <si>
    <t>安多（アンド）</t>
  </si>
  <si>
    <t>属性（プルダウン選択）</t>
  </si>
  <si>
    <t>種族A（プルダウン選択）</t>
  </si>
  <si>
    <t>種族B（プルダウン選択）</t>
  </si>
  <si>
    <t>タイプ（プルダウン選択）</t>
  </si>
  <si>
    <t>対抗ユニット情報</t>
  </si>
  <si>
    <t>8133,8134</t>
  </si>
  <si>
    <t>ステージ制限
　※超級は必須</t>
  </si>
  <si>
    <t>制限１</t>
  </si>
  <si>
    <t>ヒューマン限定</t>
  </si>
  <si>
    <t>制限２</t>
  </si>
  <si>
    <t>ステージギミック</t>
  </si>
  <si>
    <t>ギミック１</t>
  </si>
  <si>
    <t>ギミック２</t>
  </si>
  <si>
    <t>エネミーギミック</t>
  </si>
  <si>
    <t>キラー対象</t>
  </si>
  <si>
    <t>キラー１</t>
  </si>
  <si>
    <t>▼想定パーティー　：　想定パーティでのプレイ感</t>
  </si>
  <si>
    <t>キラー２</t>
  </si>
  <si>
    <t>対応できるユニット数</t>
  </si>
  <si>
    <t>Skill-Lv</t>
  </si>
  <si>
    <t>フロア構成（プルダウン選択）</t>
  </si>
  <si>
    <t>ID</t>
  </si>
  <si>
    <t>ドロップラベル</t>
  </si>
  <si>
    <t>コスト</t>
  </si>
  <si>
    <t>Level</t>
  </si>
  <si>
    <t>HP</t>
  </si>
  <si>
    <t>HP　＋値</t>
  </si>
  <si>
    <t>attack</t>
  </si>
  <si>
    <t>attack　＋値</t>
  </si>
  <si>
    <t>heal</t>
  </si>
  <si>
    <t>heal　＋値</t>
  </si>
  <si>
    <t>＋値合計</t>
  </si>
  <si>
    <t>HP合計</t>
  </si>
  <si>
    <t>ユニットスキル</t>
  </si>
  <si>
    <t>クラッシュスキル</t>
  </si>
  <si>
    <t>背景画像指定</t>
  </si>
  <si>
    <t>※要デザイナー確認</t>
  </si>
  <si>
    <t>クエストの位置付け
（運営としての目的）</t>
  </si>
  <si>
    <t>・新規ユーザー定着
・世界観を楽しませる
・ギミックチャレンジ
・上位コンテンツ
・エンドコンテンツ
・・・など</t>
  </si>
  <si>
    <t>ユーザーを神魔の世界観を楽しめる</t>
  </si>
  <si>
    <t>クエストの難易度</t>
  </si>
  <si>
    <t>※ウィザード級だけど、
実際の難易度は？
といった項目です。</t>
  </si>
  <si>
    <t>コラボなので、簡単なクエストでお願いします</t>
  </si>
  <si>
    <t>ストーリー</t>
  </si>
  <si>
    <t>合計コスト</t>
  </si>
  <si>
    <t>▼各エリア所感</t>
  </si>
  <si>
    <t>プレイヤー習熟度（初級者、中級者、上級者）</t>
  </si>
  <si>
    <t>所感</t>
  </si>
  <si>
    <t>エリア</t>
  </si>
  <si>
    <t>コンティニュー</t>
  </si>
  <si>
    <t>ユーザー体験</t>
  </si>
  <si>
    <t xml:space="preserve">目的
</t>
  </si>
  <si>
    <t>コンティニュー理由</t>
  </si>
  <si>
    <t>要件：優先度最高</t>
  </si>
  <si>
    <t>ヒューマン限定
ヒューマンの強い心がないと、アンドの操る死霊たちに飲み込まれる
モリー、ショーンとの会話も大事</t>
  </si>
  <si>
    <t>要件：優先度高</t>
  </si>
  <si>
    <t>要件：優先度中</t>
  </si>
  <si>
    <t>要件：優先度低</t>
  </si>
  <si>
    <t>特殊要件：特命
特定ユニットを
止めるなど。</t>
  </si>
  <si>
    <t>専用セリフ</t>
  </si>
  <si>
    <t>ショーン</t>
  </si>
  <si>
    <t>やっぱり君はしょうがない人です...だからこそ...！</t>
  </si>
  <si>
    <t>優先度</t>
  </si>
  <si>
    <t>モリー</t>
  </si>
  <si>
    <t>モリー、ショーンを連れ戻して！あのものは君たちに勝てる相手ではないのです！</t>
  </si>
  <si>
    <t>↓</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</si>
  <si>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</si>
  <si>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</si>
  <si>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</si>
  <si>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t>
  </si>
  <si>
    <t>補足</t>
  </si>
  <si>
    <t>調整点</t>
  </si>
  <si>
    <t>活躍させたいユニット＝想定パーティ</t>
  </si>
  <si>
    <t>ラベル</t>
  </si>
  <si>
    <t>概要コメント・要件定義時の選定理由など</t>
  </si>
  <si>
    <t>１ターンの間、自身のタップ回数を１増やし、青パネルをハートパネルに変換</t>
  </si>
  <si>
    <t>HPを大回復+フィーバーゲージ上昇</t>
  </si>
  <si>
    <t>青パネルを赤パネルに変換+時限式ダメージパネルとお邪魔パネルをボムパネル(大)に変換</t>
  </si>
  <si>
    <t>ヒューマンに効果大の 単体ダメージ+攻撃力小UP</t>
  </si>
  <si>
    <t>１ターンの間、自身のタップ回数を１増やし、青パネルを赤パネルに変換</t>
  </si>
  <si>
    <t>1体に大ダメージ+1ターンヒーロータイプの攻撃力小UP</t>
  </si>
  <si>
    <t>敬虔なる追銃 ガラシャ</t>
  </si>
  <si>
    <t>ハートパネルを緑パネルに変換し、3ターンHP小回復</t>
  </si>
  <si>
    <t>ヒューマンに効果特大のダメージ +HP小回復</t>
  </si>
  <si>
    <t>全部レア５</t>
  </si>
  <si>
    <t>フロア構成</t>
  </si>
  <si>
    <t>▼未対策パーティー３　：　２体を苦手属性キャラクターに交換するとどうなるか</t>
  </si>
  <si>
    <t>フロア１</t>
  </si>
  <si>
    <t>攻撃力・HP・Speed</t>
  </si>
  <si>
    <t>概要・行動パターン</t>
  </si>
  <si>
    <t>フロア２</t>
  </si>
  <si>
    <t>フロア３</t>
  </si>
  <si>
    <t>アンド</t>
  </si>
  <si>
    <t>アンド、ショーン、モリー（あと他未登場の二人）の五人は神魔世界の勇者的な存在
三人はALICE世界に迷い込んだので、帰り道を探す途中、アンドは突然ALICEに残すと宣言し、どこかに消した
二人はアンドの真意を知るために、主人公と一緒にアンドを探しに行きました
原因：
アンドはルシファーの存在を知り、それを放っていけないと思うので
自分一人でルシファーを特攻し、自爆する覚悟でした
（クエストの中にルシファーの名前を出しちゃいけないので、「そのもの」とか「強大な存在」と呼べばいい）
人間関係：
アンドは実はショーンが好き。
ですがショーンとモリーは両思いので、アンドはその思いを心の中に秘めました。
モリーと勇者チームの中で唯二の女性で同じ魔法使い、親友でもある。</t>
    <phoneticPr fontId="12"/>
  </si>
  <si>
    <t>タイチ</t>
    <phoneticPr fontId="12"/>
  </si>
  <si>
    <t>狂喜の賢者 ユノ</t>
    <phoneticPr fontId="12"/>
  </si>
  <si>
    <t>邪を狩りし者 シャルロッテ</t>
    <phoneticPr fontId="12"/>
  </si>
  <si>
    <t>曝弾の密偵 D.R.T.H.</t>
    <phoneticPr fontId="12"/>
  </si>
  <si>
    <t>モリー</t>
    <phoneticPr fontId="12"/>
  </si>
  <si>
    <t>ショーン</t>
    <phoneticPr fontId="12"/>
  </si>
  <si>
    <t>攻撃力・HP・Speed</t>
    <phoneticPr fontId="12"/>
  </si>
  <si>
    <t>Speed2</t>
    <phoneticPr fontId="12"/>
  </si>
  <si>
    <t>Speed1</t>
    <phoneticPr fontId="12"/>
  </si>
  <si>
    <t>強大な存在を知ったアンドは自分の身を犠牲にしようとしてる。モリーとショーンもアンドが犠牲になろうとしてることに気付き止めようとする。
このフロアでは基本的に想定パーティーのスキルで対応できるギミックを入れました。
２ゲージ目の暗闇のギミックを入れた理由としてはアンドが魔法使いの設定なので雰囲気的に入れてみました。
時限式ダメージパネルの時間は長めに設定して時限式だけ気をつければスキルとフィーバーで乗り切れる程度の難易度にする予定です。</t>
    <rPh sb="0" eb="2">
      <t>kyoudai</t>
    </rPh>
    <rPh sb="3" eb="5">
      <t>ソンザイ</t>
    </rPh>
    <rPh sb="6" eb="7">
      <t>シッタ</t>
    </rPh>
    <rPh sb="13" eb="15">
      <t>ジブンノ</t>
    </rPh>
    <rPh sb="16" eb="17">
      <t>ミヲ</t>
    </rPh>
    <rPh sb="18" eb="20">
      <t>ギセイ</t>
    </rPh>
    <rPh sb="42" eb="44">
      <t>ギセイニ</t>
    </rPh>
    <rPh sb="55" eb="57">
      <t>kiduki</t>
    </rPh>
    <rPh sb="58" eb="59">
      <t>トメヨウト</t>
    </rPh>
    <rPh sb="74" eb="77">
      <t>キホンテキニ</t>
    </rPh>
    <rPh sb="78" eb="80">
      <t>ソウテイ</t>
    </rPh>
    <rPh sb="90" eb="92">
      <t>タイオウ</t>
    </rPh>
    <rPh sb="100" eb="101">
      <t>イレマシタ</t>
    </rPh>
    <rPh sb="111" eb="112">
      <t>メノ</t>
    </rPh>
    <rPh sb="113" eb="115">
      <t>クラヤミ</t>
    </rPh>
    <rPh sb="121" eb="122">
      <t>イレタノハ</t>
    </rPh>
    <rPh sb="124" eb="126">
      <t>リユウ</t>
    </rPh>
    <rPh sb="134" eb="137">
      <t>マホウツカイ</t>
    </rPh>
    <rPh sb="139" eb="141">
      <t>セッテイ</t>
    </rPh>
    <rPh sb="144" eb="148">
      <t>フンイキテキニ</t>
    </rPh>
    <rPh sb="149" eb="150">
      <t>イレテミマシタ</t>
    </rPh>
    <rPh sb="158" eb="161">
      <t>ジゲンシキ</t>
    </rPh>
    <rPh sb="169" eb="171">
      <t>ジカン</t>
    </rPh>
    <rPh sb="172" eb="173">
      <t>nagame</t>
    </rPh>
    <rPh sb="175" eb="177">
      <t>セッテイ</t>
    </rPh>
    <rPh sb="179" eb="182">
      <t>ジゲンシキ</t>
    </rPh>
    <rPh sb="184" eb="185">
      <t>キヲツケレハ</t>
    </rPh>
    <rPh sb="200" eb="201">
      <t>ノリキレル</t>
    </rPh>
    <rPh sb="205" eb="207">
      <t>テイド</t>
    </rPh>
    <rPh sb="208" eb="211">
      <t>ナンイド</t>
    </rPh>
    <rPh sb="214" eb="216">
      <t>ヨテイ</t>
    </rPh>
    <phoneticPr fontId="12"/>
  </si>
  <si>
    <t>排斥の不死鳥 フェニックス</t>
    <phoneticPr fontId="12"/>
  </si>
  <si>
    <t>このフロアのエネミーを通じてモリーとショーンは強大な存在がいることを知る。
フェニックスはアンドを利用してルシファーを倒そうとしている。
このフロアのギミックはお邪魔パネル変換とタップ数変更を基本として
対抗ユニットのスキルと想定パの曝弾の密偵 D.R.T.H.のスキルで回避させる想定です。</t>
    <rPh sb="11" eb="12">
      <t>ツウジテ</t>
    </rPh>
    <rPh sb="23" eb="25">
      <t>kyoudai</t>
    </rPh>
    <rPh sb="26" eb="28">
      <t>ソンザイ</t>
    </rPh>
    <rPh sb="34" eb="35">
      <t>siru</t>
    </rPh>
    <rPh sb="49" eb="51">
      <t>リヨウシテ</t>
    </rPh>
    <rPh sb="59" eb="60">
      <t>タオソウトシテイル</t>
    </rPh>
    <rPh sb="86" eb="88">
      <t>ヘンカント</t>
    </rPh>
    <rPh sb="92" eb="93">
      <t>スウ</t>
    </rPh>
    <rPh sb="93" eb="95">
      <t>ヘンコウ</t>
    </rPh>
    <rPh sb="96" eb="98">
      <t>キホン</t>
    </rPh>
    <rPh sb="102" eb="104">
      <t>タイコウ</t>
    </rPh>
    <rPh sb="113" eb="115">
      <t>ソウテイ</t>
    </rPh>
    <rPh sb="136" eb="138">
      <t>カイヒ</t>
    </rPh>
    <rPh sb="141" eb="143">
      <t>ソウテイ</t>
    </rPh>
    <phoneticPr fontId="12"/>
  </si>
  <si>
    <t>設定としてはALICE世界に迷い込んだアンドがエネミーたちの情報によりルシファーの存在を知ります。
エネミーたちもルシファーの存在に恐れアンドに倒して欲しいとお願いします。
アンドも協力はしてもらっているものの最終的には自分一人相打ち覚悟でルシファーを倒すつもりです。
このフロアでは何も考えず普通にプレイできるような設定にします。</t>
    <rPh sb="0" eb="2">
      <t>セッテイ</t>
    </rPh>
    <rPh sb="30" eb="32">
      <t>ジョウホウ</t>
    </rPh>
    <rPh sb="41" eb="43">
      <t>ソンザイヲ</t>
    </rPh>
    <rPh sb="44" eb="45">
      <t>シリ</t>
    </rPh>
    <rPh sb="63" eb="65">
      <t>ソンザイニ</t>
    </rPh>
    <rPh sb="66" eb="67">
      <t>オソレ</t>
    </rPh>
    <rPh sb="72" eb="73">
      <t>タオシテ</t>
    </rPh>
    <rPh sb="75" eb="76">
      <t>ホシイ</t>
    </rPh>
    <rPh sb="91" eb="93">
      <t>キョウリョク</t>
    </rPh>
    <rPh sb="105" eb="108">
      <t>サイシュウテキニハ</t>
    </rPh>
    <rPh sb="110" eb="112">
      <t>ジブント</t>
    </rPh>
    <rPh sb="112" eb="114">
      <t>ヒトリ</t>
    </rPh>
    <rPh sb="114" eb="116">
      <t>アイウチ</t>
    </rPh>
    <rPh sb="117" eb="119">
      <t>カクゴデ</t>
    </rPh>
    <rPh sb="126" eb="127">
      <t>タオス</t>
    </rPh>
    <rPh sb="142" eb="143">
      <t>ナニモ</t>
    </rPh>
    <rPh sb="144" eb="145">
      <t>カンガエズ</t>
    </rPh>
    <rPh sb="147" eb="149">
      <t>フツウニ</t>
    </rPh>
    <rPh sb="159" eb="161">
      <t>セッテイ</t>
    </rPh>
    <phoneticPr fontId="12"/>
  </si>
  <si>
    <t>開幕：セリフ+解除するまでタップ回数を1DOWN
常時：全体攻撃
2ターン毎：緑パネルをお邪魔パネル2個に変換
HP50%：お邪魔パネルを吸収して全体攻撃
HP30%：予告→お邪魔パネルを吸収して4回連続攻撃</t>
    <rPh sb="0" eb="2">
      <t>カイマク</t>
    </rPh>
    <rPh sb="25" eb="27">
      <t>ジョウジ</t>
    </rPh>
    <rPh sb="28" eb="30">
      <t>ゼンタイ</t>
    </rPh>
    <rPh sb="30" eb="32">
      <t>コウゲキ</t>
    </rPh>
    <rPh sb="39" eb="40">
      <t>ミドリパネル</t>
    </rPh>
    <rPh sb="53" eb="55">
      <t>ヘンカン</t>
    </rPh>
    <rPh sb="69" eb="71">
      <t>キュウシュウシテ</t>
    </rPh>
    <rPh sb="73" eb="75">
      <t>ゼンタイ</t>
    </rPh>
    <rPh sb="75" eb="77">
      <t>コウゲキ</t>
    </rPh>
    <rPh sb="84" eb="86">
      <t>ヨコク</t>
    </rPh>
    <rPh sb="94" eb="96">
      <t>キュウシュウシテ</t>
    </rPh>
    <rPh sb="100" eb="102">
      <t>レンゾク</t>
    </rPh>
    <rPh sb="102" eb="104">
      <t>コウゲキ</t>
    </rPh>
    <phoneticPr fontId="12"/>
  </si>
  <si>
    <t>常時：単体攻撃
30%の確率で：緑パネルを時限式ダメージパネルに1個変換</t>
    <rPh sb="0" eb="2">
      <t>ジョウジ</t>
    </rPh>
    <rPh sb="3" eb="5">
      <t>タンタイ</t>
    </rPh>
    <rPh sb="5" eb="7">
      <t>コウゲキ</t>
    </rPh>
    <rPh sb="12" eb="14">
      <t>カクリツ</t>
    </rPh>
    <rPh sb="16" eb="17">
      <t>ミドリ</t>
    </rPh>
    <rPh sb="21" eb="24">
      <t>ジゲンシキ</t>
    </rPh>
    <rPh sb="34" eb="36">
      <t>ヘンカン</t>
    </rPh>
    <phoneticPr fontId="12"/>
  </si>
  <si>
    <t>常時：単体攻撃
30%の確率で：緑パネルを時限式ダメージパネルに1個変換</t>
    <rPh sb="3" eb="5">
      <t>タンタイ</t>
    </rPh>
    <phoneticPr fontId="12"/>
  </si>
  <si>
    <t>常時：クリティカル
2ターン毎：3回連続攻撃</t>
    <rPh sb="17" eb="18">
      <t>カイ</t>
    </rPh>
    <rPh sb="18" eb="20">
      <t>レンゾク</t>
    </rPh>
    <rPh sb="20" eb="22">
      <t>コウゲキ</t>
    </rPh>
    <phoneticPr fontId="12"/>
  </si>
  <si>
    <t>ミール</t>
    <phoneticPr fontId="12"/>
  </si>
  <si>
    <t>開幕：セリフ
常時：全体攻撃
2ターン毎：赤パネルを時限式ダメージパネル4個に変換
HP70%：単体攻撃+3ターンタップ回数を1DOWN
HP50%：3回連続攻撃+緑パネルを赤パネルに変換</t>
    <rPh sb="0" eb="2">
      <t>カイマク</t>
    </rPh>
    <rPh sb="7" eb="9">
      <t>ジョウジ</t>
    </rPh>
    <rPh sb="10" eb="12">
      <t>ゼンタイ</t>
    </rPh>
    <rPh sb="12" eb="14">
      <t>コウゲキ</t>
    </rPh>
    <rPh sb="19" eb="20">
      <t>ゴト</t>
    </rPh>
    <rPh sb="21" eb="22">
      <t>アカ</t>
    </rPh>
    <rPh sb="26" eb="29">
      <t>ジゲンシキ</t>
    </rPh>
    <rPh sb="37" eb="38">
      <t>コニ</t>
    </rPh>
    <rPh sb="39" eb="41">
      <t>ヘンカン</t>
    </rPh>
    <rPh sb="48" eb="50">
      <t>タンタイ</t>
    </rPh>
    <rPh sb="50" eb="52">
      <t>コウゲキ</t>
    </rPh>
    <rPh sb="76" eb="77">
      <t>カイ</t>
    </rPh>
    <rPh sb="77" eb="79">
      <t>レンゾク</t>
    </rPh>
    <rPh sb="79" eb="81">
      <t>コウゲキ</t>
    </rPh>
    <rPh sb="82" eb="83">
      <t>ミドリ</t>
    </rPh>
    <rPh sb="87" eb="88">
      <t>アカ</t>
    </rPh>
    <rPh sb="92" eb="94">
      <t>ヘンカン</t>
    </rPh>
    <phoneticPr fontId="12"/>
  </si>
  <si>
    <t>開幕：セリフ
常時：3回連続攻撃
2ターン毎：赤パネルを時限式ダメージパネル6個に変換
HP70%：2ターン暗闇にする
HP50%：単体攻撃+5ターンタップ回数を1DOWN
HP30%：4回連続攻撃+黄色パネルをハートパネルに変換</t>
    <rPh sb="11" eb="12">
      <t>カイスウ</t>
    </rPh>
    <rPh sb="12" eb="14">
      <t>レンゾク</t>
    </rPh>
    <rPh sb="14" eb="16">
      <t>コウゲキ</t>
    </rPh>
    <rPh sb="54" eb="56">
      <t>クラヤミ</t>
    </rPh>
    <rPh sb="66" eb="68">
      <t>タンタイ</t>
    </rPh>
    <rPh sb="68" eb="70">
      <t>コウゲキ</t>
    </rPh>
    <rPh sb="94" eb="95">
      <t>カイ</t>
    </rPh>
    <rPh sb="95" eb="97">
      <t>レンゾク</t>
    </rPh>
    <rPh sb="97" eb="99">
      <t>コウゲキ</t>
    </rPh>
    <rPh sb="100" eb="102">
      <t>キイロ</t>
    </rPh>
    <rPh sb="113" eb="115">
      <t>ヘンカン</t>
    </rPh>
    <phoneticPr fontId="12"/>
  </si>
  <si>
    <t>常時：単体攻撃
2ターン毎：単体攻撃+黄パネルを青パネルに変換
HP30%：1ターン暗闇</t>
    <rPh sb="0" eb="2">
      <t>ジョウジ</t>
    </rPh>
    <rPh sb="3" eb="5">
      <t>タンタイ</t>
    </rPh>
    <rPh sb="5" eb="7">
      <t>コウゲキ</t>
    </rPh>
    <rPh sb="14" eb="16">
      <t>タンタイ</t>
    </rPh>
    <rPh sb="16" eb="18">
      <t>コウゲキ</t>
    </rPh>
    <rPh sb="19" eb="20">
      <t>キ</t>
    </rPh>
    <rPh sb="24" eb="25">
      <t>アオパネル</t>
    </rPh>
    <rPh sb="29" eb="31">
      <t>ヘンカン</t>
    </rPh>
    <rPh sb="42" eb="44">
      <t>クラヤミ</t>
    </rPh>
    <phoneticPr fontId="12"/>
  </si>
  <si>
    <t>このフロアのエネミーは死霊っぽいエネミーで統一しました。
設定的にはアンドの行動に協力する者という設定です。
このフロアのエネミーを通じてモリーとショーンは強大な存在がいることを知る。
ギミックは雰囲気に合わせて暗闇とタップ回数変更を入れています。
お邪魔パネル変換は想定パの曝弾の密偵 D.R.T.H.のスキルで回避させる想定です。</t>
    <rPh sb="11" eb="13">
      <t>シリョウ</t>
    </rPh>
    <rPh sb="21" eb="23">
      <t>トウイツ</t>
    </rPh>
    <rPh sb="29" eb="31">
      <t>セッテイ</t>
    </rPh>
    <rPh sb="31" eb="32">
      <t>テキニハ</t>
    </rPh>
    <rPh sb="38" eb="40">
      <t>コウドウ</t>
    </rPh>
    <rPh sb="41" eb="43">
      <t>kyouryoku</t>
    </rPh>
    <rPh sb="45" eb="46">
      <t>モノ</t>
    </rPh>
    <rPh sb="49" eb="51">
      <t>セッテイ</t>
    </rPh>
    <rPh sb="98" eb="101">
      <t>フンイキニ</t>
    </rPh>
    <rPh sb="102" eb="103">
      <t>アワセテ</t>
    </rPh>
    <rPh sb="106" eb="108">
      <t>クラヤミ</t>
    </rPh>
    <rPh sb="112" eb="114">
      <t>カイスウ</t>
    </rPh>
    <rPh sb="114" eb="116">
      <t>ヘンコウ</t>
    </rPh>
    <rPh sb="117" eb="118">
      <t>イレテ</t>
    </rPh>
    <phoneticPr fontId="12"/>
  </si>
  <si>
    <t>フロア３</t>
    <phoneticPr fontId="12"/>
  </si>
  <si>
    <t>開幕：セリフ+1ターンタップ回数を1DOWN
常時：クリティカル
2ターン毎：緑パネルをお邪魔パネル2個に変換
HP30%：予告→お邪魔パネルを吸収して全体攻撃</t>
    <rPh sb="0" eb="2">
      <t>カイマク</t>
    </rPh>
    <rPh sb="23" eb="25">
      <t>ジョウジ</t>
    </rPh>
    <rPh sb="76" eb="78">
      <t>ゼンタイ</t>
    </rPh>
    <phoneticPr fontId="12"/>
  </si>
  <si>
    <t>大魔導士・莫莉（モリー）、龍焰騎士・肖恩（ショーン）</t>
    <phoneticPr fontId="12"/>
  </si>
  <si>
    <t>大魔導士 _ 莫莉</t>
  </si>
  <si>
    <t>PremiumS</t>
  </si>
  <si>
    <t>青パネルをハートパネルに変換+1ターン自身のタップ回数を1増やす</t>
  </si>
  <si>
    <t>HPを大回復+ フィーバーゲージ上昇</t>
  </si>
  <si>
    <t>龍_騎士 _ 肖恩</t>
  </si>
  <si>
    <t>青パネルを赤パネルに変換+1ターン自身のタップ回数を1増やす</t>
  </si>
  <si>
    <t>1体に大ダメージ+ 1ターン種族ヒーローの攻撃力小UP</t>
  </si>
  <si>
    <t>曝弾の密偵 D.R.T.H.</t>
  </si>
  <si>
    <t>PremiumSS</t>
  </si>
  <si>
    <t>▼未対策パーティー1　：　想定パーティの低レベル設定ではどうなるか</t>
    <phoneticPr fontId="12"/>
  </si>
  <si>
    <t>月夜砕く蒼狂狼 ローレンス</t>
  </si>
  <si>
    <t>PremiumW</t>
  </si>
  <si>
    <t>4ターンの間青属性のユニットの攻撃力を超大UP+超大カウンター</t>
  </si>
  <si>
    <t>単体に大ダメージ 赤属性に効果特大</t>
  </si>
  <si>
    <t>▼未対策パーティー２　：　モリーをローレンスに変更</t>
    <rPh sb="23" eb="25">
      <t>ヘンコウ</t>
    </rPh>
    <phoneticPr fontId="12"/>
  </si>
  <si>
    <t>森翠統べる獣姫 アマラ</t>
  </si>
  <si>
    <t>ウィルス解除+4ターンの間緑属性のユニットの攻撃力を超大UP</t>
  </si>
  <si>
    <t>黄属性に効果特大の単体ダメージ+ 2ターン緑属性の防御力UP</t>
  </si>
  <si>
    <t>鮮彩の鬱情 梶井基次郎</t>
  </si>
  <si>
    <t>Drop2N</t>
  </si>
  <si>
    <t>ランダムでパネルを1つSCパネル(大)に変換+1ターンの間、緑属性ユニットの攻撃力大UP</t>
  </si>
  <si>
    <t>1体に特大ダメージ</t>
  </si>
  <si>
    <t>1フロア目：敵のHPが多くないので2ターンで簡単に突破することができた。
2フロア目：こちらもHPが少なく、手を抜いていても4ターン程度で終わってしまう。スキルが溜まる前に次のフロアへ行ける。
3フロア目：1ゲージ目にある緑パネル変換＆3連撃のダメージが思った以上に大きく半分以上けずられて驚いた。しかし、余っていたスキルや変換後のパネルで普通に対応・撃破ができた。
3フロア目：フィーバーもスキルも余らせることは余裕なので1ターンで倒しきることが容易だった。</t>
    <rPh sb="6" eb="7">
      <t>テK</t>
    </rPh>
    <rPh sb="11" eb="12">
      <t>オオK</t>
    </rPh>
    <rPh sb="50" eb="51">
      <t>スクナK</t>
    </rPh>
    <rPh sb="56" eb="57">
      <t>テW</t>
    </rPh>
    <rPh sb="81" eb="82">
      <t>タマルマ</t>
    </rPh>
    <rPh sb="86" eb="87">
      <t>ツG</t>
    </rPh>
    <rPh sb="92" eb="93">
      <t>イK</t>
    </rPh>
    <rPh sb="101" eb="102">
      <t>M</t>
    </rPh>
    <rPh sb="111" eb="112">
      <t>ミドR</t>
    </rPh>
    <rPh sb="119" eb="121">
      <t>レN</t>
    </rPh>
    <rPh sb="127" eb="128">
      <t>オモッT</t>
    </rPh>
    <rPh sb="136" eb="140">
      <t>ハンブN</t>
    </rPh>
    <rPh sb="145" eb="146">
      <t>オドロ</t>
    </rPh>
    <rPh sb="153" eb="154">
      <t>アマッT</t>
    </rPh>
    <rPh sb="162" eb="165">
      <t>ヘンカN</t>
    </rPh>
    <rPh sb="170" eb="172">
      <t>フツ</t>
    </rPh>
    <rPh sb="173" eb="175">
      <t>タ</t>
    </rPh>
    <rPh sb="200" eb="201">
      <t>アマラS</t>
    </rPh>
    <phoneticPr fontId="12"/>
  </si>
  <si>
    <t>3連撃の攻撃に回復が追いつかず1敗</t>
    <rPh sb="1" eb="3">
      <t>レN</t>
    </rPh>
    <rPh sb="4" eb="6">
      <t>コウゲK</t>
    </rPh>
    <rPh sb="16" eb="17">
      <t>π</t>
    </rPh>
    <phoneticPr fontId="12"/>
  </si>
  <si>
    <t>1フロア目：ダメージは多いが、普通にクリアはできる。少し考えないと敗北する可能性あり。
2フロア目：危ない部分は多いが、DRTHのスキルを使用することにより突破することができた。
3フロア目：1ゲージ目はフィーバーを使用して突破することができた。早めにフィーバーして、次のフィーバーを貯めておく方がいいと感じた。
3フロア目：2ゲージ目はスキルも駆使して6割は削ったが、3連撃のダメージに回復が追いつかず負けてしまった。</t>
    <rPh sb="178" eb="179">
      <t>ワリハケ</t>
    </rPh>
    <rPh sb="202" eb="203">
      <t>マK</t>
    </rPh>
    <phoneticPr fontId="12"/>
  </si>
  <si>
    <t>フロア1：特に問題なく突破できた印象でした。ダメージパネル生成に少し驚いたくらいかなと思います。
フロア2：シャルロッテの暗闇の対処にフィーバーを使用して突破しました。シャルロッテ、ユノ共に赤属性のため連続攻撃がガラシャに集中するときついかな、と思います。
フロア3
1ゲージ目：適所でスキルを使い突破。1ゲージ目ではフィーバーを使わずに溜める事ができました。
2ゲージ目：2ターン目にフィーバーを使用して50％以下まで削りました。その後タップミスをしてしまい、ガラシャのターンで赤パネルの大量消しとなってしまったのですがD.R.T.HのCパネルスキルで削りきって突破しました。</t>
    <phoneticPr fontId="12"/>
  </si>
  <si>
    <t>フロア1：特に問題なく突破できました。しかしスキル溜めをするには耐久力が足らずに 難しいかな、と思います。
フロア2：想定の時と同様に暗闇の際にフィーバーを使用するはずが溜まっておらず、回復しつつこれをしのぎました。スキル等は使わずに突破できました。
フロア3
1ゲージ目：開幕でフィーバーを使用して半分以上削りました。それ以降は
Cパネルを生産して殴り合いをしました。スキルを適宜使用して突破。
2ゲージ目： フィーバーが溜まるまで回復しながらの殴り合いを続けました。フィーバーが溜まったらこちら使用し、溜まっていたスキルの残りを使用して破しました。
終盤あたりで暗闇になってしまったのでいけるか不安だったのですが、パネル変換のスキルとCパネルの生成でうまく突破できた、という印象です。</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</si>
</sst>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12"/>
      <color rgb="FF000000"/>
      <name val="Arial"/>
    </font>
    <font>
      <sz val="10"/>
      <color rgb="FF000000"/>
      <name val="MS PGothic"/>
      <family val="3"/>
      <charset val="128"/>
    </font>
    <font>
      <sz val="12"/>
      <color rgb="FFFF0000"/>
      <name val="MS PGothic"/>
      <family val="3"/>
      <charset val="128"/>
    </font>
    <font>
      <sz val="6"/>
      <name val="MS PGothic"/>
      <family val="3"/>
      <charset val="128"/>
    </font>
    <font>
      <sz val="12"/>
      <color rgb="FF000000"/>
      <name val="ＭＳ Ｐゴシック"/>
      <family val="3"/>
      <charset val="128"/>
    </font>
    <font>
      <sz val="14"/>
      <color rgb="FF000000"/>
      <name val="Hiragino Kaku Gothic ProN"/>
      <family val="3"/>
      <charset val="128"/>
    </font>
  </fonts>
  <fills count="15">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FFF00"/>
        <bgColor rgb="FFFFFF00"/>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
      <patternFill patternType="solid">
        <fgColor theme="2" tint="-0.249977111117893"/>
        <bgColor rgb="FFCCFFCC"/>
      </patternFill>
    </fill>
    <fill>
      <patternFill patternType="solid">
        <fgColor theme="2" tint="-0.249977111117893"/>
        <bgColor indexed="64"/>
      </patternFill>
    </fill>
    <fill>
      <patternFill patternType="solid">
        <fgColor theme="2" tint="-0.249977111117893"/>
        <bgColor rgb="FFFFFFFF"/>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32">
    <xf numFmtId="0" fontId="0" fillId="0" borderId="0" xfId="0" applyFont="1" applyAlignment="1"/>
    <xf numFmtId="0" fontId="0" fillId="0" borderId="0" xfId="0" applyFont="1"/>
    <xf numFmtId="0" fontId="1" fillId="0" borderId="0" xfId="0" applyFont="1"/>
    <xf numFmtId="0" fontId="0" fillId="0" borderId="1" xfId="0" applyFont="1" applyBorder="1"/>
    <xf numFmtId="0" fontId="0" fillId="0" borderId="0" xfId="0" applyFont="1"/>
    <xf numFmtId="0" fontId="0" fillId="0" borderId="0" xfId="0" applyFont="1" applyAlignment="1">
      <alignment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 fillId="3" borderId="5" xfId="0" applyFont="1" applyFill="1" applyBorder="1"/>
    <xf numFmtId="0" fontId="1" fillId="0" borderId="0" xfId="0" applyFont="1" applyAlignment="1"/>
    <xf numFmtId="0" fontId="1" fillId="3" borderId="5" xfId="0" applyFont="1" applyFill="1" applyBorder="1" applyAlignment="1"/>
    <xf numFmtId="0" fontId="1" fillId="3" borderId="1" xfId="0" applyFont="1" applyFill="1" applyBorder="1"/>
    <xf numFmtId="0" fontId="0" fillId="4" borderId="15" xfId="0" applyFont="1" applyFill="1" applyBorder="1" applyAlignment="1">
      <alignment vertical="center"/>
    </xf>
    <xf numFmtId="0" fontId="5" fillId="0" borderId="0" xfId="0" applyFont="1" applyAlignment="1">
      <alignment horizontal="left" vertical="top"/>
    </xf>
    <xf numFmtId="0" fontId="6" fillId="0" borderId="0" xfId="0" applyFont="1" applyAlignment="1">
      <alignment horizontal="left" vertical="top"/>
    </xf>
    <xf numFmtId="0" fontId="0" fillId="4" borderId="1" xfId="0" applyFont="1" applyFill="1" applyBorder="1" applyAlignment="1">
      <alignment vertical="center"/>
    </xf>
    <xf numFmtId="0" fontId="7" fillId="9" borderId="0" xfId="0" applyFont="1" applyFill="1" applyBorder="1" applyAlignment="1">
      <alignment horizontal="left" vertical="top"/>
    </xf>
    <xf numFmtId="0" fontId="0" fillId="0" borderId="0" xfId="0" applyFont="1" applyAlignment="1">
      <alignment horizontal="center" vertical="center"/>
    </xf>
    <xf numFmtId="0" fontId="5" fillId="10" borderId="1" xfId="0" applyFont="1" applyFill="1" applyBorder="1" applyAlignment="1">
      <alignment horizontal="left" vertical="top"/>
    </xf>
    <xf numFmtId="0" fontId="0" fillId="0" borderId="1" xfId="0" applyFont="1" applyBorder="1" applyAlignment="1">
      <alignment horizontal="left" vertical="center"/>
    </xf>
    <xf numFmtId="0" fontId="0" fillId="4" borderId="15" xfId="0" applyFont="1" applyFill="1" applyBorder="1" applyAlignment="1">
      <alignment vertical="center" wrapText="1"/>
    </xf>
    <xf numFmtId="0" fontId="1" fillId="3" borderId="1" xfId="0" applyFont="1" applyFill="1" applyBorder="1" applyAlignment="1">
      <alignment vertical="center" wrapText="1"/>
    </xf>
    <xf numFmtId="0" fontId="0" fillId="4" borderId="15" xfId="0" applyFont="1" applyFill="1" applyBorder="1" applyAlignment="1">
      <alignment vertical="center"/>
    </xf>
    <xf numFmtId="0" fontId="8" fillId="0" borderId="0" xfId="0" applyFont="1" applyAlignment="1">
      <alignment horizontal="left" vertical="top"/>
    </xf>
    <xf numFmtId="0" fontId="5" fillId="0" borderId="14" xfId="0" applyFont="1" applyBorder="1" applyAlignment="1">
      <alignment horizontal="left" vertical="top"/>
    </xf>
    <xf numFmtId="0" fontId="1" fillId="3" borderId="1" xfId="0" applyFont="1" applyFill="1" applyBorder="1" applyAlignment="1">
      <alignment horizontal="left" vertical="center" wrapText="1"/>
    </xf>
    <xf numFmtId="0" fontId="5" fillId="4" borderId="1" xfId="0" applyFont="1" applyFill="1" applyBorder="1" applyAlignment="1">
      <alignment horizontal="left" vertical="top"/>
    </xf>
    <xf numFmtId="0" fontId="0" fillId="0" borderId="0" xfId="0" applyFont="1" applyAlignment="1">
      <alignment wrapText="1"/>
    </xf>
    <xf numFmtId="0" fontId="5" fillId="4"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1" xfId="0" applyFont="1" applyBorder="1" applyAlignment="1">
      <alignment horizontal="left" vertical="top"/>
    </xf>
    <xf numFmtId="0" fontId="5" fillId="0" borderId="1" xfId="0" applyFont="1" applyBorder="1" applyAlignment="1">
      <alignment horizontal="left" vertical="top"/>
    </xf>
    <xf numFmtId="0" fontId="1" fillId="3" borderId="1" xfId="0" applyFont="1" applyFill="1" applyBorder="1" applyAlignment="1"/>
    <xf numFmtId="0" fontId="5" fillId="0" borderId="3" xfId="0" applyFont="1" applyBorder="1" applyAlignment="1">
      <alignment horizontal="left" vertical="top"/>
    </xf>
    <xf numFmtId="0" fontId="3" fillId="0" borderId="0" xfId="0" applyFont="1" applyAlignment="1"/>
    <xf numFmtId="0" fontId="7" fillId="9" borderId="1" xfId="0" applyFont="1" applyFill="1" applyBorder="1" applyAlignment="1">
      <alignment horizontal="left" vertical="top"/>
    </xf>
    <xf numFmtId="0" fontId="0" fillId="4" borderId="1" xfId="0" applyFont="1" applyFill="1" applyBorder="1" applyAlignment="1">
      <alignment vertical="center" wrapText="1"/>
    </xf>
    <xf numFmtId="0" fontId="0" fillId="10" borderId="1" xfId="0" applyFont="1" applyFill="1" applyBorder="1" applyAlignment="1">
      <alignment horizontal="left" vertical="top"/>
    </xf>
    <xf numFmtId="0" fontId="2" fillId="6" borderId="1" xfId="0" applyFont="1" applyFill="1" applyBorder="1" applyAlignment="1">
      <alignment vertical="center" wrapText="1"/>
    </xf>
    <xf numFmtId="0" fontId="0" fillId="8" borderId="1" xfId="0" applyFont="1" applyFill="1" applyBorder="1" applyAlignment="1">
      <alignment vertical="center" wrapText="1"/>
    </xf>
    <xf numFmtId="0" fontId="2" fillId="6" borderId="1" xfId="0" applyFont="1" applyFill="1" applyBorder="1" applyAlignment="1">
      <alignment vertical="center" wrapText="1"/>
    </xf>
    <xf numFmtId="0" fontId="4" fillId="11" borderId="0" xfId="0" applyFont="1" applyFill="1" applyAlignment="1">
      <alignment horizontal="left"/>
    </xf>
    <xf numFmtId="0" fontId="9" fillId="11" borderId="0" xfId="0" applyFont="1" applyFill="1" applyAlignment="1">
      <alignment horizontal="left"/>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4" xfId="0" applyFont="1" applyFill="1" applyBorder="1" applyAlignment="1">
      <alignment vertical="center" wrapText="1"/>
    </xf>
    <xf numFmtId="0" fontId="0" fillId="4" borderId="5"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top"/>
    </xf>
    <xf numFmtId="0" fontId="0" fillId="0" borderId="0" xfId="0" applyFont="1" applyAlignment="1">
      <alignment wrapText="1"/>
    </xf>
    <xf numFmtId="0" fontId="0" fillId="0" borderId="0" xfId="0" applyFont="1" applyAlignment="1"/>
    <xf numFmtId="0" fontId="13" fillId="11" borderId="1" xfId="0" applyFont="1" applyFill="1" applyBorder="1" applyAlignment="1">
      <alignment vertical="center" wrapText="1"/>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0" fillId="13" borderId="1" xfId="0" applyFont="1" applyFill="1" applyBorder="1" applyAlignment="1">
      <alignment vertical="center" wrapText="1"/>
    </xf>
    <xf numFmtId="0" fontId="13" fillId="14" borderId="1" xfId="0" applyFont="1" applyFill="1" applyBorder="1" applyAlignment="1">
      <alignment horizontal="left" vertical="center"/>
    </xf>
    <xf numFmtId="0" fontId="4" fillId="14" borderId="1" xfId="0" applyFont="1" applyFill="1" applyBorder="1" applyAlignment="1">
      <alignment horizontal="left"/>
    </xf>
    <xf numFmtId="0" fontId="11" fillId="13" borderId="1" xfId="0" applyFont="1" applyFill="1" applyBorder="1" applyAlignment="1">
      <alignment vertical="center" wrapText="1"/>
    </xf>
    <xf numFmtId="0" fontId="14" fillId="0" borderId="0" xfId="0" applyFont="1" applyAlignment="1"/>
    <xf numFmtId="0" fontId="0" fillId="0" borderId="0" xfId="0" applyFont="1" applyAlignment="1"/>
    <xf numFmtId="0" fontId="3" fillId="0" borderId="0" xfId="0" applyFont="1" applyBorder="1"/>
    <xf numFmtId="0" fontId="0" fillId="8" borderId="3" xfId="0" applyFont="1" applyFill="1" applyBorder="1" applyAlignment="1">
      <alignment vertical="center" wrapText="1"/>
    </xf>
    <xf numFmtId="0" fontId="3" fillId="0" borderId="5" xfId="0" applyFont="1" applyBorder="1"/>
    <xf numFmtId="0" fontId="2" fillId="6" borderId="3" xfId="0" applyFont="1" applyFill="1" applyBorder="1" applyAlignment="1">
      <alignment vertical="center" wrapText="1"/>
    </xf>
    <xf numFmtId="0" fontId="0" fillId="4" borderId="13" xfId="0" applyFont="1" applyFill="1" applyBorder="1" applyAlignment="1">
      <alignment vertical="center"/>
    </xf>
    <xf numFmtId="0" fontId="3" fillId="0" borderId="13" xfId="0" applyFont="1" applyBorder="1"/>
    <xf numFmtId="0" fontId="3" fillId="0" borderId="14" xfId="0" applyFont="1" applyBorder="1"/>
    <xf numFmtId="0" fontId="0" fillId="4" borderId="9" xfId="0" applyFont="1" applyFill="1" applyBorder="1" applyAlignment="1">
      <alignment vertical="center"/>
    </xf>
    <xf numFmtId="0" fontId="3" fillId="0" borderId="11" xfId="0" applyFont="1" applyBorder="1"/>
    <xf numFmtId="0" fontId="0" fillId="4" borderId="15" xfId="0" applyFont="1" applyFill="1" applyBorder="1" applyAlignment="1">
      <alignment vertical="center" wrapText="1"/>
    </xf>
    <xf numFmtId="0" fontId="0" fillId="4" borderId="3" xfId="0" applyFont="1" applyFill="1" applyBorder="1" applyAlignment="1">
      <alignment vertical="top" wrapText="1"/>
    </xf>
    <xf numFmtId="0" fontId="3" fillId="0" borderId="4" xfId="0" applyFont="1" applyBorder="1"/>
    <xf numFmtId="0" fontId="0" fillId="4" borderId="3" xfId="0" applyFont="1" applyFill="1" applyBorder="1" applyAlignment="1">
      <alignment vertical="center"/>
    </xf>
    <xf numFmtId="0" fontId="0" fillId="4" borderId="6" xfId="0" applyFont="1" applyFill="1" applyBorder="1" applyAlignment="1">
      <alignment vertical="center"/>
    </xf>
    <xf numFmtId="0" fontId="0" fillId="4" borderId="15" xfId="0" applyFont="1" applyFill="1" applyBorder="1" applyAlignment="1">
      <alignment vertical="center"/>
    </xf>
    <xf numFmtId="0" fontId="2" fillId="2" borderId="0" xfId="0" applyFont="1" applyFill="1" applyBorder="1"/>
    <xf numFmtId="0" fontId="3" fillId="0" borderId="0" xfId="0" applyFont="1" applyBorder="1"/>
    <xf numFmtId="0" fontId="4" fillId="5" borderId="3" xfId="0" applyFont="1" applyFill="1" applyBorder="1" applyAlignment="1">
      <alignment wrapText="1"/>
    </xf>
    <xf numFmtId="0" fontId="1" fillId="4" borderId="3" xfId="0" applyFont="1" applyFill="1" applyBorder="1" applyAlignment="1">
      <alignment vertical="center"/>
    </xf>
    <xf numFmtId="0" fontId="1" fillId="7" borderId="3" xfId="0" applyFont="1" applyFill="1" applyBorder="1" applyAlignment="1">
      <alignment vertical="center" wrapText="1"/>
    </xf>
    <xf numFmtId="0" fontId="1" fillId="4" borderId="6" xfId="0" applyFont="1" applyFill="1" applyBorder="1" applyAlignment="1">
      <alignment vertical="center"/>
    </xf>
    <xf numFmtId="0" fontId="3" fillId="0" borderId="9"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0" fillId="8" borderId="3" xfId="0" applyFont="1" applyFill="1" applyBorder="1" applyAlignment="1">
      <alignment horizontal="left" vertical="center"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0" xfId="0" applyFont="1" applyFill="1" applyBorder="1" applyAlignment="1">
      <alignment horizontal="left" vertical="top"/>
    </xf>
    <xf numFmtId="0" fontId="0" fillId="0" borderId="10" xfId="0" applyFont="1" applyFill="1" applyBorder="1" applyAlignment="1">
      <alignment horizontal="left" vertical="top"/>
    </xf>
    <xf numFmtId="0" fontId="0" fillId="0" borderId="11" xfId="0" applyFont="1" applyFill="1" applyBorder="1" applyAlignment="1">
      <alignment horizontal="left" vertical="top"/>
    </xf>
    <xf numFmtId="0" fontId="0" fillId="0" borderId="2" xfId="0" applyFont="1" applyFill="1" applyBorder="1" applyAlignment="1">
      <alignment horizontal="left" vertical="top"/>
    </xf>
    <xf numFmtId="0" fontId="0" fillId="0" borderId="12" xfId="0" applyFont="1" applyFill="1" applyBorder="1" applyAlignment="1">
      <alignment horizontal="left" vertical="top"/>
    </xf>
    <xf numFmtId="0" fontId="0" fillId="12" borderId="3" xfId="0" applyFont="1" applyFill="1" applyBorder="1" applyAlignment="1">
      <alignment vertical="center"/>
    </xf>
    <xf numFmtId="0" fontId="3" fillId="13" borderId="4" xfId="0" applyFont="1" applyFill="1" applyBorder="1"/>
    <xf numFmtId="0" fontId="3" fillId="13" borderId="5" xfId="0" applyFont="1" applyFill="1" applyBorder="1"/>
    <xf numFmtId="0" fontId="0" fillId="0" borderId="3" xfId="0" applyFont="1" applyBorder="1" applyAlignment="1">
      <alignment vertical="top" wrapText="1"/>
    </xf>
    <xf numFmtId="0" fontId="0" fillId="13" borderId="6" xfId="0" applyFont="1" applyFill="1" applyBorder="1" applyAlignment="1">
      <alignment horizontal="left" vertical="top" wrapText="1"/>
    </xf>
    <xf numFmtId="0" fontId="0" fillId="13" borderId="7" xfId="0" applyFont="1" applyFill="1" applyBorder="1" applyAlignment="1">
      <alignment horizontal="left" vertical="top"/>
    </xf>
    <xf numFmtId="0" fontId="0" fillId="13" borderId="8" xfId="0" applyFont="1" applyFill="1" applyBorder="1" applyAlignment="1">
      <alignment horizontal="left" vertical="top"/>
    </xf>
    <xf numFmtId="0" fontId="0" fillId="13" borderId="9" xfId="0" applyFont="1" applyFill="1" applyBorder="1" applyAlignment="1">
      <alignment horizontal="left" vertical="top"/>
    </xf>
    <xf numFmtId="0" fontId="0" fillId="13" borderId="0" xfId="0" applyFont="1" applyFill="1" applyBorder="1" applyAlignment="1">
      <alignment horizontal="left" vertical="top"/>
    </xf>
    <xf numFmtId="0" fontId="0" fillId="13" borderId="10" xfId="0" applyFont="1" applyFill="1" applyBorder="1" applyAlignment="1">
      <alignment horizontal="left" vertical="top"/>
    </xf>
    <xf numFmtId="0" fontId="0" fillId="13" borderId="11" xfId="0" applyFont="1" applyFill="1" applyBorder="1" applyAlignment="1">
      <alignment horizontal="left" vertical="top"/>
    </xf>
    <xf numFmtId="0" fontId="0" fillId="13" borderId="2" xfId="0" applyFont="1" applyFill="1" applyBorder="1" applyAlignment="1">
      <alignment horizontal="left" vertical="top"/>
    </xf>
    <xf numFmtId="0" fontId="0" fillId="13" borderId="12" xfId="0" applyFont="1" applyFill="1" applyBorder="1" applyAlignment="1">
      <alignment horizontal="left" vertical="top"/>
    </xf>
    <xf numFmtId="0" fontId="14" fillId="0" borderId="7" xfId="0" applyFont="1" applyBorder="1" applyAlignment="1">
      <alignment horizontal="center" vertical="center"/>
    </xf>
    <xf numFmtId="0" fontId="14" fillId="0" borderId="0" xfId="0" applyFont="1" applyAlignment="1">
      <alignment horizontal="center" vertical="center"/>
    </xf>
    <xf numFmtId="0" fontId="7" fillId="9"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10" fillId="0" borderId="3" xfId="0" applyFont="1" applyBorder="1" applyAlignment="1">
      <alignment horizontal="left" vertical="top"/>
    </xf>
    <xf numFmtId="0" fontId="5" fillId="0" borderId="0" xfId="0" applyFont="1" applyBorder="1" applyAlignment="1">
      <alignment horizontal="left" vertical="top"/>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361950</xdr:colOff>
      <xdr:row>1</xdr:row>
      <xdr:rowOff>200025</xdr:rowOff>
    </xdr:from>
    <xdr:to>
      <xdr:col>14</xdr:col>
      <xdr:colOff>133350</xdr:colOff>
      <xdr:row>18</xdr:row>
      <xdr:rowOff>133350</xdr:rowOff>
    </xdr:to>
    <xdr:pic>
      <xdr:nvPicPr>
        <xdr:cNvPr id="2" name="image3.png" title="画像"/>
        <xdr:cNvPicPr preferRelativeResize="0"/>
      </xdr:nvPicPr>
      <xdr:blipFill>
        <a:blip xmlns:r="http://schemas.openxmlformats.org/officeDocument/2006/relationships" r:embed="rId1" cstate="print"/>
        <a:stretch>
          <a:fillRect/>
        </a:stretch>
      </xdr:blipFill>
      <xdr:spPr>
        <a:xfrm>
          <a:off x="0" y="0"/>
          <a:ext cx="4371975" cy="3171825"/>
        </a:xfrm>
        <a:prstGeom prst="rect">
          <a:avLst/>
        </a:prstGeom>
        <a:noFill/>
      </xdr:spPr>
    </xdr:pic>
    <xdr:clientData fLocksWithSheet="0"/>
  </xdr:twoCellAnchor>
  <xdr:twoCellAnchor>
    <xdr:from>
      <xdr:col>7</xdr:col>
      <xdr:colOff>161925</xdr:colOff>
      <xdr:row>20</xdr:row>
      <xdr:rowOff>180975</xdr:rowOff>
    </xdr:from>
    <xdr:to>
      <xdr:col>14</xdr:col>
      <xdr:colOff>561975</xdr:colOff>
      <xdr:row>36</xdr:row>
      <xdr:rowOff>171450</xdr:rowOff>
    </xdr:to>
    <xdr:pic>
      <xdr:nvPicPr>
        <xdr:cNvPr id="3" name="image1.png" title="画像"/>
        <xdr:cNvPicPr preferRelativeResize="0"/>
      </xdr:nvPicPr>
      <xdr:blipFill>
        <a:blip xmlns:r="http://schemas.openxmlformats.org/officeDocument/2006/relationships" r:embed="rId2" cstate="print"/>
        <a:stretch>
          <a:fillRect/>
        </a:stretch>
      </xdr:blipFill>
      <xdr:spPr>
        <a:xfrm>
          <a:off x="0" y="0"/>
          <a:ext cx="5000625" cy="3067050"/>
        </a:xfrm>
        <a:prstGeom prst="rect">
          <a:avLst/>
        </a:prstGeom>
        <a:noFill/>
      </xdr:spPr>
    </xdr:pic>
    <xdr:clientData fLocksWithSheet="0"/>
  </xdr:twoCellAnchor>
  <xdr:twoCellAnchor>
    <xdr:from>
      <xdr:col>16</xdr:col>
      <xdr:colOff>133350</xdr:colOff>
      <xdr:row>20</xdr:row>
      <xdr:rowOff>200025</xdr:rowOff>
    </xdr:from>
    <xdr:to>
      <xdr:col>23</xdr:col>
      <xdr:colOff>466725</xdr:colOff>
      <xdr:row>36</xdr:row>
      <xdr:rowOff>152400</xdr:rowOff>
    </xdr:to>
    <xdr:pic>
      <xdr:nvPicPr>
        <xdr:cNvPr id="4" name="image2.png" title="画像"/>
        <xdr:cNvPicPr preferRelativeResize="0"/>
      </xdr:nvPicPr>
      <xdr:blipFill>
        <a:blip xmlns:r="http://schemas.openxmlformats.org/officeDocument/2006/relationships" r:embed="rId3" cstate="print"/>
        <a:stretch>
          <a:fillRect/>
        </a:stretch>
      </xdr:blipFill>
      <xdr:spPr>
        <a:xfrm>
          <a:off x="0" y="0"/>
          <a:ext cx="4933950" cy="30289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4"/>
  <sheetViews>
    <sheetView topLeftCell="B91" workbookViewId="0">
      <selection activeCell="J67" sqref="J67"/>
    </sheetView>
  </sheetViews>
  <sheetFormatPr baseColWidth="12" defaultColWidth="13.5" defaultRowHeight="15" customHeight="1" x14ac:dyDescent="0.15"/>
  <cols>
    <col min="1" max="2" width="1.6640625" customWidth="1"/>
    <col min="3" max="3" width="14.83203125" customWidth="1"/>
    <col min="4" max="4" width="28.83203125" customWidth="1"/>
    <col min="5" max="5" width="24" customWidth="1"/>
    <col min="6" max="6" width="70.6640625" customWidth="1"/>
    <col min="7" max="27" width="7.6640625" customWidth="1"/>
  </cols>
  <sheetData>
    <row r="1" spans="1:27" x14ac:dyDescent="0.15">
      <c r="A1" s="79" t="s">
        <v>12</v>
      </c>
      <c r="B1" s="80"/>
      <c r="C1" s="80"/>
      <c r="D1" s="80"/>
      <c r="E1" s="80"/>
      <c r="F1" s="80"/>
      <c r="G1" s="1"/>
      <c r="H1" s="1"/>
      <c r="I1" s="1"/>
      <c r="J1" s="1"/>
      <c r="K1" s="1"/>
      <c r="L1" s="1"/>
      <c r="M1" s="1"/>
      <c r="N1" s="1"/>
      <c r="O1" s="1"/>
      <c r="P1" s="1"/>
      <c r="Q1" s="1"/>
      <c r="R1" s="1"/>
      <c r="S1" s="1"/>
      <c r="T1" s="1"/>
      <c r="U1" s="1"/>
      <c r="V1" s="1"/>
      <c r="W1" s="1"/>
      <c r="X1" s="1"/>
      <c r="Y1" s="1"/>
      <c r="Z1" s="1"/>
      <c r="AA1" s="1"/>
    </row>
    <row r="2" spans="1:27" x14ac:dyDescent="0.15">
      <c r="A2" s="4"/>
      <c r="B2" s="4"/>
      <c r="C2" s="4"/>
      <c r="D2" s="4"/>
      <c r="E2" s="5"/>
      <c r="F2" s="1"/>
      <c r="G2" s="1"/>
      <c r="H2" s="93" t="s">
        <v>47</v>
      </c>
      <c r="I2" s="91"/>
      <c r="J2" s="91"/>
      <c r="K2" s="91"/>
      <c r="L2" s="91"/>
      <c r="M2" s="91"/>
      <c r="N2" s="91"/>
      <c r="O2" s="91"/>
      <c r="P2" s="1"/>
      <c r="Q2" s="93" t="s">
        <v>68</v>
      </c>
      <c r="R2" s="91"/>
      <c r="S2" s="91"/>
      <c r="T2" s="91"/>
      <c r="U2" s="91"/>
      <c r="V2" s="91"/>
      <c r="W2" s="91"/>
      <c r="X2" s="91"/>
      <c r="Y2" s="1"/>
      <c r="Z2" s="1"/>
      <c r="AA2" s="1"/>
    </row>
    <row r="3" spans="1:27" x14ac:dyDescent="0.15">
      <c r="A3" s="4"/>
      <c r="B3" s="76" t="s">
        <v>76</v>
      </c>
      <c r="C3" s="75"/>
      <c r="D3" s="75"/>
      <c r="E3" s="75"/>
      <c r="F3" s="66"/>
      <c r="G3" s="1"/>
      <c r="H3" s="86" t="s">
        <v>47</v>
      </c>
      <c r="I3" s="87"/>
      <c r="J3" s="87"/>
      <c r="K3" s="87"/>
      <c r="L3" s="87"/>
      <c r="M3" s="87"/>
      <c r="N3" s="87"/>
      <c r="O3" s="88"/>
      <c r="P3" s="1"/>
      <c r="Q3" s="86" t="s">
        <v>68</v>
      </c>
      <c r="R3" s="87"/>
      <c r="S3" s="87"/>
      <c r="T3" s="87"/>
      <c r="U3" s="87"/>
      <c r="V3" s="87"/>
      <c r="W3" s="87"/>
      <c r="X3" s="88"/>
      <c r="Y3" s="1"/>
      <c r="Z3" s="1"/>
      <c r="AA3" s="1"/>
    </row>
    <row r="4" spans="1:27" x14ac:dyDescent="0.15">
      <c r="A4" s="4"/>
      <c r="B4" s="6"/>
      <c r="C4" s="6"/>
      <c r="D4" s="6"/>
      <c r="E4" s="7"/>
      <c r="F4" s="1"/>
      <c r="G4" s="1"/>
      <c r="H4" s="85"/>
      <c r="I4" s="89"/>
      <c r="J4" s="89"/>
      <c r="K4" s="89"/>
      <c r="L4" s="89"/>
      <c r="M4" s="89"/>
      <c r="N4" s="89"/>
      <c r="O4" s="90"/>
      <c r="P4" s="1"/>
      <c r="Q4" s="85"/>
      <c r="R4" s="89"/>
      <c r="S4" s="89"/>
      <c r="T4" s="89"/>
      <c r="U4" s="89"/>
      <c r="V4" s="89"/>
      <c r="W4" s="89"/>
      <c r="X4" s="90"/>
      <c r="Y4" s="1"/>
      <c r="Z4" s="1"/>
      <c r="AA4" s="1"/>
    </row>
    <row r="5" spans="1:27" ht="16" x14ac:dyDescent="0.2">
      <c r="A5" s="4"/>
      <c r="B5" s="6"/>
      <c r="C5" s="76" t="s">
        <v>93</v>
      </c>
      <c r="D5" s="75"/>
      <c r="E5" s="81" t="s">
        <v>9</v>
      </c>
      <c r="F5" s="66"/>
      <c r="G5" s="1"/>
      <c r="H5" s="85"/>
      <c r="I5" s="89"/>
      <c r="J5" s="89"/>
      <c r="K5" s="89"/>
      <c r="L5" s="89"/>
      <c r="M5" s="89"/>
      <c r="N5" s="89"/>
      <c r="O5" s="90"/>
      <c r="P5" s="1"/>
      <c r="Q5" s="85"/>
      <c r="R5" s="89"/>
      <c r="S5" s="89"/>
      <c r="T5" s="89"/>
      <c r="U5" s="89"/>
      <c r="V5" s="89"/>
      <c r="W5" s="89"/>
      <c r="X5" s="90"/>
      <c r="Y5" s="1"/>
      <c r="Z5" s="1"/>
      <c r="AA5" s="1"/>
    </row>
    <row r="6" spans="1:27" x14ac:dyDescent="0.15">
      <c r="A6" s="4"/>
      <c r="B6" s="6"/>
      <c r="C6" s="76" t="s">
        <v>15</v>
      </c>
      <c r="D6" s="75"/>
      <c r="E6" s="67" t="str">
        <f>VLOOKUP(E5,参照シート!A10:B15,2,FALSE)</f>
        <v>一番参加率の高い遊び場。初級〜中級者が戦力として新キャラを入手する所。また、上級者にとってはユニットの覚醒素材を手に入れるところ。</v>
      </c>
      <c r="F6" s="66"/>
      <c r="G6" s="1"/>
      <c r="H6" s="85"/>
      <c r="I6" s="89"/>
      <c r="J6" s="89"/>
      <c r="K6" s="89"/>
      <c r="L6" s="89"/>
      <c r="M6" s="89"/>
      <c r="N6" s="89"/>
      <c r="O6" s="90"/>
      <c r="P6" s="1"/>
      <c r="Q6" s="85"/>
      <c r="R6" s="89"/>
      <c r="S6" s="89"/>
      <c r="T6" s="89"/>
      <c r="U6" s="89"/>
      <c r="V6" s="89"/>
      <c r="W6" s="89"/>
      <c r="X6" s="90"/>
      <c r="Y6" s="1"/>
      <c r="Z6" s="1"/>
      <c r="AA6" s="1"/>
    </row>
    <row r="7" spans="1:27" x14ac:dyDescent="0.15">
      <c r="A7" s="4"/>
      <c r="B7" s="6"/>
      <c r="C7" s="76" t="s">
        <v>51</v>
      </c>
      <c r="D7" s="75"/>
      <c r="E7" s="67" t="str">
        <f>VLOOKUP(E5,参照シート!A18:B23,2,FALSE)</f>
        <v>適度な速度で周回できるようにしましょう</v>
      </c>
      <c r="F7" s="66"/>
      <c r="G7" s="1"/>
      <c r="H7" s="85"/>
      <c r="I7" s="89"/>
      <c r="J7" s="89"/>
      <c r="K7" s="89"/>
      <c r="L7" s="89"/>
      <c r="M7" s="89"/>
      <c r="N7" s="89"/>
      <c r="O7" s="90"/>
      <c r="P7" s="1"/>
      <c r="Q7" s="85"/>
      <c r="R7" s="89"/>
      <c r="S7" s="89"/>
      <c r="T7" s="89"/>
      <c r="U7" s="89"/>
      <c r="V7" s="89"/>
      <c r="W7" s="89"/>
      <c r="X7" s="90"/>
      <c r="Y7" s="1"/>
      <c r="Z7" s="1"/>
      <c r="AA7" s="1"/>
    </row>
    <row r="8" spans="1:27" x14ac:dyDescent="0.15">
      <c r="A8" s="4"/>
      <c r="B8" s="6"/>
      <c r="C8" s="6"/>
      <c r="D8" s="6"/>
      <c r="E8" s="7"/>
      <c r="F8" s="1"/>
      <c r="G8" s="1"/>
      <c r="H8" s="85"/>
      <c r="I8" s="89"/>
      <c r="J8" s="89"/>
      <c r="K8" s="89"/>
      <c r="L8" s="89"/>
      <c r="M8" s="89"/>
      <c r="N8" s="89"/>
      <c r="O8" s="90"/>
      <c r="P8" s="1"/>
      <c r="Q8" s="85"/>
      <c r="R8" s="89"/>
      <c r="S8" s="89"/>
      <c r="T8" s="89"/>
      <c r="U8" s="89"/>
      <c r="V8" s="89"/>
      <c r="W8" s="89"/>
      <c r="X8" s="90"/>
      <c r="Y8" s="1"/>
      <c r="Z8" s="1"/>
      <c r="AA8" s="1"/>
    </row>
    <row r="9" spans="1:27" x14ac:dyDescent="0.15">
      <c r="A9" s="4"/>
      <c r="B9" s="6"/>
      <c r="C9" s="6"/>
      <c r="D9" s="6"/>
      <c r="E9" s="7"/>
      <c r="F9" s="1"/>
      <c r="G9" s="1"/>
      <c r="H9" s="85"/>
      <c r="I9" s="89"/>
      <c r="J9" s="89"/>
      <c r="K9" s="89"/>
      <c r="L9" s="89"/>
      <c r="M9" s="89"/>
      <c r="N9" s="89"/>
      <c r="O9" s="90"/>
      <c r="P9" s="1"/>
      <c r="Q9" s="85"/>
      <c r="R9" s="89"/>
      <c r="S9" s="89"/>
      <c r="T9" s="89"/>
      <c r="U9" s="89"/>
      <c r="V9" s="89"/>
      <c r="W9" s="89"/>
      <c r="X9" s="90"/>
      <c r="Y9" s="1"/>
      <c r="Z9" s="1"/>
      <c r="AA9" s="1"/>
    </row>
    <row r="10" spans="1:27" x14ac:dyDescent="0.15">
      <c r="A10" s="4"/>
      <c r="B10" s="76" t="s">
        <v>94</v>
      </c>
      <c r="C10" s="75"/>
      <c r="D10" s="75"/>
      <c r="E10" s="75"/>
      <c r="F10" s="66"/>
      <c r="G10" s="1"/>
      <c r="H10" s="85"/>
      <c r="I10" s="89"/>
      <c r="J10" s="89"/>
      <c r="K10" s="89"/>
      <c r="L10" s="89"/>
      <c r="M10" s="89"/>
      <c r="N10" s="89"/>
      <c r="O10" s="90"/>
      <c r="P10" s="1"/>
      <c r="Q10" s="85"/>
      <c r="R10" s="89"/>
      <c r="S10" s="89"/>
      <c r="T10" s="89"/>
      <c r="U10" s="89"/>
      <c r="V10" s="89"/>
      <c r="W10" s="89"/>
      <c r="X10" s="90"/>
      <c r="Y10" s="1"/>
      <c r="Z10" s="1"/>
      <c r="AA10" s="1"/>
    </row>
    <row r="11" spans="1:27" x14ac:dyDescent="0.15">
      <c r="A11" s="4"/>
      <c r="B11" s="6"/>
      <c r="C11" s="6"/>
      <c r="D11" s="6"/>
      <c r="E11" s="7"/>
      <c r="F11" s="1"/>
      <c r="G11" s="8"/>
      <c r="H11" s="85"/>
      <c r="I11" s="89"/>
      <c r="J11" s="89"/>
      <c r="K11" s="89"/>
      <c r="L11" s="89"/>
      <c r="M11" s="89"/>
      <c r="N11" s="89"/>
      <c r="O11" s="90"/>
      <c r="P11" s="1"/>
      <c r="Q11" s="85"/>
      <c r="R11" s="89"/>
      <c r="S11" s="89"/>
      <c r="T11" s="89"/>
      <c r="U11" s="89"/>
      <c r="V11" s="89"/>
      <c r="W11" s="89"/>
      <c r="X11" s="90"/>
      <c r="Y11" s="1"/>
      <c r="Z11" s="1"/>
      <c r="AA11" s="1"/>
    </row>
    <row r="12" spans="1:27" x14ac:dyDescent="0.15">
      <c r="A12" s="4"/>
      <c r="B12" s="6"/>
      <c r="C12" s="82" t="s">
        <v>27</v>
      </c>
      <c r="D12" s="75"/>
      <c r="E12" s="83" t="s">
        <v>95</v>
      </c>
      <c r="F12" s="66"/>
      <c r="G12" s="1"/>
      <c r="H12" s="85"/>
      <c r="I12" s="89"/>
      <c r="J12" s="89"/>
      <c r="K12" s="89"/>
      <c r="L12" s="89"/>
      <c r="M12" s="89"/>
      <c r="N12" s="89"/>
      <c r="O12" s="90"/>
      <c r="P12" s="1"/>
      <c r="Q12" s="85"/>
      <c r="R12" s="89"/>
      <c r="S12" s="89"/>
      <c r="T12" s="89"/>
      <c r="U12" s="89"/>
      <c r="V12" s="89"/>
      <c r="W12" s="89"/>
      <c r="X12" s="90"/>
      <c r="Y12" s="1"/>
      <c r="Z12" s="1"/>
      <c r="AA12" s="1"/>
    </row>
    <row r="13" spans="1:27" x14ac:dyDescent="0.15">
      <c r="A13" s="4"/>
      <c r="B13" s="6"/>
      <c r="C13" s="84" t="s">
        <v>96</v>
      </c>
      <c r="D13" s="9" t="s">
        <v>44</v>
      </c>
      <c r="E13" s="67" t="str">
        <f>VLOOKUP($E$5,参照シート!$A$10:$N$15,8,FALSE)</f>
        <v>ー</v>
      </c>
      <c r="F13" s="66"/>
      <c r="G13" s="2"/>
      <c r="H13" s="85"/>
      <c r="I13" s="89"/>
      <c r="J13" s="89"/>
      <c r="K13" s="89"/>
      <c r="L13" s="89"/>
      <c r="M13" s="89"/>
      <c r="N13" s="89"/>
      <c r="O13" s="90"/>
      <c r="P13" s="1"/>
      <c r="Q13" s="85"/>
      <c r="R13" s="89"/>
      <c r="S13" s="89"/>
      <c r="T13" s="89"/>
      <c r="U13" s="89"/>
      <c r="V13" s="89"/>
      <c r="W13" s="89"/>
      <c r="X13" s="90"/>
      <c r="Y13" s="1"/>
      <c r="Z13" s="1"/>
      <c r="AA13" s="1"/>
    </row>
    <row r="14" spans="1:27" x14ac:dyDescent="0.15">
      <c r="A14" s="4"/>
      <c r="B14" s="6"/>
      <c r="C14" s="85"/>
      <c r="D14" s="9" t="s">
        <v>46</v>
      </c>
      <c r="E14" s="67" t="str">
        <f>VLOOKUP($E$5,参照シート!$A$10:$N$15,9,FALSE)</f>
        <v>ー</v>
      </c>
      <c r="F14" s="66"/>
      <c r="G14" s="2"/>
      <c r="H14" s="85"/>
      <c r="I14" s="89"/>
      <c r="J14" s="89"/>
      <c r="K14" s="89"/>
      <c r="L14" s="89"/>
      <c r="M14" s="89"/>
      <c r="N14" s="89"/>
      <c r="O14" s="90"/>
      <c r="P14" s="1"/>
      <c r="Q14" s="85"/>
      <c r="R14" s="89"/>
      <c r="S14" s="89"/>
      <c r="T14" s="89"/>
      <c r="U14" s="89"/>
      <c r="V14" s="89"/>
      <c r="W14" s="89"/>
      <c r="X14" s="90"/>
      <c r="Y14" s="1"/>
      <c r="Z14" s="1"/>
      <c r="AA14" s="1"/>
    </row>
    <row r="15" spans="1:27" x14ac:dyDescent="0.15">
      <c r="A15" s="4"/>
      <c r="B15" s="6"/>
      <c r="C15" s="85"/>
      <c r="D15" s="9" t="s">
        <v>97</v>
      </c>
      <c r="E15" s="67" t="str">
        <f>VLOOKUP($E$5,参照シート!$A$10:$N$15,10,FALSE)</f>
        <v>ー</v>
      </c>
      <c r="F15" s="66"/>
      <c r="G15" s="2"/>
      <c r="H15" s="85"/>
      <c r="I15" s="89"/>
      <c r="J15" s="89"/>
      <c r="K15" s="89"/>
      <c r="L15" s="89"/>
      <c r="M15" s="89"/>
      <c r="N15" s="89"/>
      <c r="O15" s="90"/>
      <c r="P15" s="1"/>
      <c r="Q15" s="85"/>
      <c r="R15" s="89"/>
      <c r="S15" s="89"/>
      <c r="T15" s="89"/>
      <c r="U15" s="89"/>
      <c r="V15" s="89"/>
      <c r="W15" s="89"/>
      <c r="X15" s="90"/>
      <c r="Y15" s="1"/>
      <c r="Z15" s="1"/>
      <c r="AA15" s="1"/>
    </row>
    <row r="16" spans="1:27" x14ac:dyDescent="0.15">
      <c r="A16" s="4"/>
      <c r="B16" s="6"/>
      <c r="C16" s="85"/>
      <c r="D16" s="9" t="s">
        <v>9</v>
      </c>
      <c r="E16" s="67" t="str">
        <f>VLOOKUP($E$5,参照シート!$A$10:$N$15,11,FALSE)</f>
        <v>◯</v>
      </c>
      <c r="F16" s="66"/>
      <c r="G16" s="2"/>
      <c r="H16" s="85"/>
      <c r="I16" s="89"/>
      <c r="J16" s="89"/>
      <c r="K16" s="89"/>
      <c r="L16" s="89"/>
      <c r="M16" s="89"/>
      <c r="N16" s="89"/>
      <c r="O16" s="90"/>
      <c r="P16" s="1"/>
      <c r="Q16" s="85"/>
      <c r="R16" s="89"/>
      <c r="S16" s="89"/>
      <c r="T16" s="89"/>
      <c r="U16" s="89"/>
      <c r="V16" s="89"/>
      <c r="W16" s="89"/>
      <c r="X16" s="90"/>
      <c r="Y16" s="1"/>
      <c r="Z16" s="1"/>
      <c r="AA16" s="1"/>
    </row>
    <row r="17" spans="1:27" x14ac:dyDescent="0.15">
      <c r="A17" s="4"/>
      <c r="B17" s="6"/>
      <c r="C17" s="85"/>
      <c r="D17" s="9" t="s">
        <v>2</v>
      </c>
      <c r="E17" s="67" t="str">
        <f>VLOOKUP($E$5,参照シート!$A$10:$N$15,12,FALSE)</f>
        <v>◯</v>
      </c>
      <c r="F17" s="66"/>
      <c r="G17" s="2"/>
      <c r="H17" s="85"/>
      <c r="I17" s="89"/>
      <c r="J17" s="89"/>
      <c r="K17" s="89"/>
      <c r="L17" s="89"/>
      <c r="M17" s="89"/>
      <c r="N17" s="89"/>
      <c r="O17" s="90"/>
      <c r="P17" s="1"/>
      <c r="Q17" s="85"/>
      <c r="R17" s="89"/>
      <c r="S17" s="89"/>
      <c r="T17" s="89"/>
      <c r="U17" s="89"/>
      <c r="V17" s="89"/>
      <c r="W17" s="89"/>
      <c r="X17" s="90"/>
      <c r="Y17" s="1"/>
      <c r="Z17" s="1"/>
      <c r="AA17" s="1"/>
    </row>
    <row r="18" spans="1:27" x14ac:dyDescent="0.15">
      <c r="A18" s="4"/>
      <c r="B18" s="6"/>
      <c r="C18" s="85"/>
      <c r="D18" s="9" t="s">
        <v>98</v>
      </c>
      <c r="E18" s="67" t="str">
        <f>VLOOKUP($E$5,参照シート!$A$10:$N$15,13,FALSE)</f>
        <v>◯</v>
      </c>
      <c r="F18" s="66"/>
      <c r="G18" s="2"/>
      <c r="H18" s="72"/>
      <c r="I18" s="91"/>
      <c r="J18" s="91"/>
      <c r="K18" s="91"/>
      <c r="L18" s="91"/>
      <c r="M18" s="91"/>
      <c r="N18" s="91"/>
      <c r="O18" s="92"/>
      <c r="P18" s="1"/>
      <c r="Q18" s="72"/>
      <c r="R18" s="91"/>
      <c r="S18" s="91"/>
      <c r="T18" s="91"/>
      <c r="U18" s="91"/>
      <c r="V18" s="91"/>
      <c r="W18" s="91"/>
      <c r="X18" s="92"/>
      <c r="Y18" s="1"/>
      <c r="Z18" s="1"/>
      <c r="AA18" s="1"/>
    </row>
    <row r="19" spans="1:27" x14ac:dyDescent="0.15">
      <c r="A19" s="4"/>
      <c r="B19" s="6"/>
      <c r="C19" s="85"/>
      <c r="D19" s="9" t="s">
        <v>99</v>
      </c>
      <c r="E19" s="67" t="str">
        <f>VLOOKUP($E$5,参照シート!$A$10:$N$15,14,FALSE)</f>
        <v>ー</v>
      </c>
      <c r="F19" s="66"/>
      <c r="G19" s="2"/>
      <c r="H19" s="10"/>
      <c r="I19" s="2"/>
      <c r="J19" s="2"/>
      <c r="K19" s="2"/>
      <c r="L19" s="2"/>
      <c r="M19" s="2"/>
      <c r="N19" s="2"/>
      <c r="O19" s="2"/>
      <c r="P19" s="2"/>
      <c r="Q19" s="2"/>
      <c r="R19" s="2"/>
      <c r="S19" s="2"/>
      <c r="T19" s="2"/>
      <c r="U19" s="2"/>
      <c r="V19" s="2"/>
      <c r="W19" s="2"/>
      <c r="X19" s="2"/>
      <c r="Y19" s="2"/>
      <c r="Z19" s="1"/>
      <c r="AA19" s="1"/>
    </row>
    <row r="20" spans="1:27" x14ac:dyDescent="0.15">
      <c r="A20" s="4"/>
      <c r="B20" s="6"/>
      <c r="C20" s="85"/>
      <c r="D20" s="11" t="s">
        <v>100</v>
      </c>
      <c r="E20" s="65" t="s">
        <v>101</v>
      </c>
      <c r="F20" s="66"/>
      <c r="G20" s="1"/>
      <c r="H20" s="1"/>
      <c r="I20" s="1"/>
      <c r="J20" s="1"/>
      <c r="K20" s="1"/>
      <c r="L20" s="1"/>
      <c r="M20" s="1"/>
      <c r="N20" s="1"/>
      <c r="O20" s="1"/>
      <c r="P20" s="1"/>
      <c r="Q20" s="1"/>
      <c r="R20" s="1"/>
      <c r="S20" s="1"/>
      <c r="T20" s="1"/>
      <c r="U20" s="1"/>
      <c r="V20" s="1"/>
      <c r="W20" s="1"/>
      <c r="X20" s="1"/>
      <c r="Y20" s="1"/>
      <c r="Z20" s="1"/>
      <c r="AA20" s="1"/>
    </row>
    <row r="21" spans="1:27" x14ac:dyDescent="0.15">
      <c r="A21" s="4"/>
      <c r="B21" s="6"/>
      <c r="C21" s="68" t="s">
        <v>102</v>
      </c>
      <c r="D21" s="12" t="s">
        <v>3</v>
      </c>
      <c r="E21" s="65" t="s">
        <v>103</v>
      </c>
      <c r="F21" s="66"/>
      <c r="G21" s="1"/>
      <c r="H21" s="93" t="s">
        <v>104</v>
      </c>
      <c r="I21" s="91"/>
      <c r="J21" s="91"/>
      <c r="K21" s="91"/>
      <c r="L21" s="91"/>
      <c r="M21" s="91"/>
      <c r="N21" s="91"/>
      <c r="O21" s="91"/>
      <c r="P21" s="1"/>
      <c r="Q21" s="93" t="s">
        <v>105</v>
      </c>
      <c r="R21" s="91"/>
      <c r="S21" s="91"/>
      <c r="T21" s="91"/>
      <c r="U21" s="91"/>
      <c r="V21" s="91"/>
      <c r="W21" s="91"/>
      <c r="X21" s="91"/>
      <c r="Y21" s="1"/>
      <c r="Z21" s="1"/>
      <c r="AA21" s="1"/>
    </row>
    <row r="22" spans="1:27" x14ac:dyDescent="0.15">
      <c r="A22" s="4"/>
      <c r="B22" s="6"/>
      <c r="C22" s="69"/>
      <c r="D22" s="12" t="s">
        <v>4</v>
      </c>
      <c r="E22" s="65" t="s">
        <v>106</v>
      </c>
      <c r="F22" s="66"/>
      <c r="G22" s="4"/>
      <c r="H22" s="86" t="s">
        <v>104</v>
      </c>
      <c r="I22" s="87"/>
      <c r="J22" s="87"/>
      <c r="K22" s="87"/>
      <c r="L22" s="87"/>
      <c r="M22" s="87"/>
      <c r="N22" s="87"/>
      <c r="O22" s="88"/>
      <c r="P22" s="4"/>
      <c r="Q22" s="86"/>
      <c r="R22" s="87"/>
      <c r="S22" s="87"/>
      <c r="T22" s="87"/>
      <c r="U22" s="87"/>
      <c r="V22" s="87"/>
      <c r="W22" s="87"/>
      <c r="X22" s="88"/>
      <c r="Y22" s="4"/>
      <c r="Z22" s="4"/>
      <c r="AA22" s="4"/>
    </row>
    <row r="23" spans="1:27" x14ac:dyDescent="0.15">
      <c r="A23" s="4"/>
      <c r="B23" s="6"/>
      <c r="C23" s="69"/>
      <c r="D23" s="12" t="s">
        <v>107</v>
      </c>
      <c r="E23" s="65" t="s">
        <v>69</v>
      </c>
      <c r="F23" s="66"/>
      <c r="G23" s="1"/>
      <c r="H23" s="85"/>
      <c r="I23" s="89"/>
      <c r="J23" s="89"/>
      <c r="K23" s="89"/>
      <c r="L23" s="89"/>
      <c r="M23" s="89"/>
      <c r="N23" s="89"/>
      <c r="O23" s="90"/>
      <c r="P23" s="1"/>
      <c r="Q23" s="85"/>
      <c r="R23" s="89"/>
      <c r="S23" s="89"/>
      <c r="T23" s="89"/>
      <c r="U23" s="89"/>
      <c r="V23" s="89"/>
      <c r="W23" s="89"/>
      <c r="X23" s="90"/>
      <c r="Y23" s="1"/>
      <c r="Z23" s="1"/>
      <c r="AA23" s="1"/>
    </row>
    <row r="24" spans="1:27" x14ac:dyDescent="0.15">
      <c r="A24" s="4"/>
      <c r="B24" s="6"/>
      <c r="C24" s="69"/>
      <c r="D24" s="12" t="s">
        <v>108</v>
      </c>
      <c r="E24" s="65" t="s">
        <v>89</v>
      </c>
      <c r="F24" s="66"/>
      <c r="G24" s="1"/>
      <c r="H24" s="85"/>
      <c r="I24" s="89"/>
      <c r="J24" s="89"/>
      <c r="K24" s="89"/>
      <c r="L24" s="89"/>
      <c r="M24" s="89"/>
      <c r="N24" s="89"/>
      <c r="O24" s="90"/>
      <c r="P24" s="1"/>
      <c r="Q24" s="85"/>
      <c r="R24" s="89"/>
      <c r="S24" s="89"/>
      <c r="T24" s="89"/>
      <c r="U24" s="89"/>
      <c r="V24" s="89"/>
      <c r="W24" s="89"/>
      <c r="X24" s="90"/>
      <c r="Y24" s="1"/>
      <c r="Z24" s="1"/>
      <c r="AA24" s="1"/>
    </row>
    <row r="25" spans="1:27" x14ac:dyDescent="0.15">
      <c r="A25" s="4"/>
      <c r="B25" s="6"/>
      <c r="C25" s="69"/>
      <c r="D25" s="12" t="s">
        <v>109</v>
      </c>
      <c r="E25" s="65" t="s">
        <v>90</v>
      </c>
      <c r="F25" s="66"/>
      <c r="G25" s="1"/>
      <c r="H25" s="85"/>
      <c r="I25" s="89"/>
      <c r="J25" s="89"/>
      <c r="K25" s="89"/>
      <c r="L25" s="89"/>
      <c r="M25" s="89"/>
      <c r="N25" s="89"/>
      <c r="O25" s="90"/>
      <c r="P25" s="1"/>
      <c r="Q25" s="85"/>
      <c r="R25" s="89"/>
      <c r="S25" s="89"/>
      <c r="T25" s="89"/>
      <c r="U25" s="89"/>
      <c r="V25" s="89"/>
      <c r="W25" s="89"/>
      <c r="X25" s="90"/>
      <c r="Y25" s="1"/>
      <c r="Z25" s="1"/>
      <c r="AA25" s="1"/>
    </row>
    <row r="26" spans="1:27" x14ac:dyDescent="0.15">
      <c r="A26" s="4"/>
      <c r="B26" s="6"/>
      <c r="C26" s="70"/>
      <c r="D26" s="12" t="s">
        <v>110</v>
      </c>
      <c r="E26" s="65" t="s">
        <v>73</v>
      </c>
      <c r="F26" s="66"/>
      <c r="G26" s="1"/>
      <c r="H26" s="85"/>
      <c r="I26" s="89"/>
      <c r="J26" s="89"/>
      <c r="K26" s="89"/>
      <c r="L26" s="89"/>
      <c r="M26" s="89"/>
      <c r="N26" s="89"/>
      <c r="O26" s="90"/>
      <c r="P26" s="1"/>
      <c r="Q26" s="85"/>
      <c r="R26" s="89"/>
      <c r="S26" s="89"/>
      <c r="T26" s="89"/>
      <c r="U26" s="89"/>
      <c r="V26" s="89"/>
      <c r="W26" s="89"/>
      <c r="X26" s="90"/>
      <c r="Y26" s="1"/>
      <c r="Z26" s="1"/>
      <c r="AA26" s="1"/>
    </row>
    <row r="27" spans="1:27" x14ac:dyDescent="0.15">
      <c r="A27" s="4"/>
      <c r="B27" s="6"/>
      <c r="C27" s="78" t="s">
        <v>111</v>
      </c>
      <c r="D27" s="12" t="s">
        <v>3</v>
      </c>
      <c r="E27" s="65" t="s">
        <v>112</v>
      </c>
      <c r="F27" s="75"/>
      <c r="G27" s="1"/>
      <c r="H27" s="85"/>
      <c r="I27" s="89"/>
      <c r="J27" s="89"/>
      <c r="K27" s="89"/>
      <c r="L27" s="89"/>
      <c r="M27" s="89"/>
      <c r="N27" s="89"/>
      <c r="O27" s="90"/>
      <c r="P27" s="1"/>
      <c r="Q27" s="85"/>
      <c r="R27" s="89"/>
      <c r="S27" s="89"/>
      <c r="T27" s="89"/>
      <c r="U27" s="89"/>
      <c r="V27" s="89"/>
      <c r="W27" s="89"/>
      <c r="X27" s="90"/>
      <c r="Y27" s="1"/>
      <c r="Z27" s="1"/>
      <c r="AA27" s="1"/>
    </row>
    <row r="28" spans="1:27" x14ac:dyDescent="0.15">
      <c r="A28" s="4"/>
      <c r="B28" s="6"/>
      <c r="C28" s="69"/>
      <c r="D28" s="12" t="s">
        <v>4</v>
      </c>
      <c r="E28" s="65" t="s">
        <v>225</v>
      </c>
      <c r="F28" s="75"/>
      <c r="G28" s="4"/>
      <c r="H28" s="85"/>
      <c r="I28" s="89"/>
      <c r="J28" s="89"/>
      <c r="K28" s="89"/>
      <c r="L28" s="89"/>
      <c r="M28" s="89"/>
      <c r="N28" s="89"/>
      <c r="O28" s="90"/>
      <c r="P28" s="4"/>
      <c r="Q28" s="85"/>
      <c r="R28" s="89"/>
      <c r="S28" s="89"/>
      <c r="T28" s="89"/>
      <c r="U28" s="89"/>
      <c r="V28" s="89"/>
      <c r="W28" s="89"/>
      <c r="X28" s="90"/>
      <c r="Y28" s="4"/>
      <c r="Z28" s="4"/>
      <c r="AA28" s="4"/>
    </row>
    <row r="29" spans="1:27" x14ac:dyDescent="0.15">
      <c r="A29" s="4"/>
      <c r="B29" s="6"/>
      <c r="C29" s="6"/>
      <c r="D29" s="6"/>
      <c r="E29" s="7"/>
      <c r="F29" s="1"/>
      <c r="G29" s="1"/>
      <c r="H29" s="85"/>
      <c r="I29" s="89"/>
      <c r="J29" s="89"/>
      <c r="K29" s="89"/>
      <c r="L29" s="89"/>
      <c r="M29" s="89"/>
      <c r="N29" s="89"/>
      <c r="O29" s="90"/>
      <c r="P29" s="1"/>
      <c r="Q29" s="85"/>
      <c r="R29" s="89"/>
      <c r="S29" s="89"/>
      <c r="T29" s="89"/>
      <c r="U29" s="89"/>
      <c r="V29" s="89"/>
      <c r="W29" s="89"/>
      <c r="X29" s="90"/>
      <c r="Y29" s="1"/>
      <c r="Z29" s="1"/>
      <c r="AA29" s="1"/>
    </row>
    <row r="30" spans="1:27" x14ac:dyDescent="0.15">
      <c r="A30" s="4"/>
      <c r="B30" s="6"/>
      <c r="C30" s="73" t="s">
        <v>113</v>
      </c>
      <c r="D30" s="12" t="s">
        <v>114</v>
      </c>
      <c r="E30" s="65" t="s">
        <v>115</v>
      </c>
      <c r="F30" s="66"/>
      <c r="G30" s="1"/>
      <c r="H30" s="85"/>
      <c r="I30" s="89"/>
      <c r="J30" s="89"/>
      <c r="K30" s="89"/>
      <c r="L30" s="89"/>
      <c r="M30" s="89"/>
      <c r="N30" s="89"/>
      <c r="O30" s="90"/>
      <c r="P30" s="1"/>
      <c r="Q30" s="85"/>
      <c r="R30" s="89"/>
      <c r="S30" s="89"/>
      <c r="T30" s="89"/>
      <c r="U30" s="89"/>
      <c r="V30" s="89"/>
      <c r="W30" s="89"/>
      <c r="X30" s="90"/>
      <c r="Y30" s="1"/>
      <c r="Z30" s="1"/>
      <c r="AA30" s="1"/>
    </row>
    <row r="31" spans="1:27" x14ac:dyDescent="0.15">
      <c r="A31" s="4"/>
      <c r="B31" s="6"/>
      <c r="C31" s="70"/>
      <c r="D31" s="12" t="s">
        <v>116</v>
      </c>
      <c r="E31" s="65"/>
      <c r="F31" s="66"/>
      <c r="G31" s="4"/>
      <c r="H31" s="85"/>
      <c r="I31" s="89"/>
      <c r="J31" s="89"/>
      <c r="K31" s="89"/>
      <c r="L31" s="89"/>
      <c r="M31" s="89"/>
      <c r="N31" s="89"/>
      <c r="O31" s="90"/>
      <c r="P31" s="4"/>
      <c r="Q31" s="85"/>
      <c r="R31" s="89"/>
      <c r="S31" s="89"/>
      <c r="T31" s="89"/>
      <c r="U31" s="89"/>
      <c r="V31" s="89"/>
      <c r="W31" s="89"/>
      <c r="X31" s="90"/>
      <c r="Y31" s="4"/>
      <c r="Z31" s="4"/>
      <c r="AA31" s="4"/>
    </row>
    <row r="32" spans="1:27" x14ac:dyDescent="0.15">
      <c r="A32" s="4"/>
      <c r="B32" s="6"/>
      <c r="C32" s="71" t="s">
        <v>117</v>
      </c>
      <c r="D32" s="12" t="s">
        <v>118</v>
      </c>
      <c r="E32" s="65"/>
      <c r="F32" s="66"/>
      <c r="G32" s="1"/>
      <c r="H32" s="85"/>
      <c r="I32" s="89"/>
      <c r="J32" s="89"/>
      <c r="K32" s="89"/>
      <c r="L32" s="89"/>
      <c r="M32" s="89"/>
      <c r="N32" s="89"/>
      <c r="O32" s="90"/>
      <c r="P32" s="1"/>
      <c r="Q32" s="85"/>
      <c r="R32" s="89"/>
      <c r="S32" s="89"/>
      <c r="T32" s="89"/>
      <c r="U32" s="89"/>
      <c r="V32" s="89"/>
      <c r="W32" s="89"/>
      <c r="X32" s="90"/>
      <c r="Y32" s="1"/>
      <c r="Z32" s="1"/>
      <c r="AA32" s="1"/>
    </row>
    <row r="33" spans="1:27" x14ac:dyDescent="0.15">
      <c r="A33" s="4"/>
      <c r="B33" s="6"/>
      <c r="C33" s="72"/>
      <c r="D33" s="12" t="s">
        <v>119</v>
      </c>
      <c r="E33" s="65"/>
      <c r="F33" s="66"/>
      <c r="G33" s="1"/>
      <c r="H33" s="85"/>
      <c r="I33" s="89"/>
      <c r="J33" s="89"/>
      <c r="K33" s="89"/>
      <c r="L33" s="89"/>
      <c r="M33" s="89"/>
      <c r="N33" s="89"/>
      <c r="O33" s="90"/>
      <c r="P33" s="1"/>
      <c r="Q33" s="85"/>
      <c r="R33" s="89"/>
      <c r="S33" s="89"/>
      <c r="T33" s="89"/>
      <c r="U33" s="89"/>
      <c r="V33" s="89"/>
      <c r="W33" s="89"/>
      <c r="X33" s="90"/>
      <c r="Y33" s="1"/>
      <c r="Z33" s="1"/>
      <c r="AA33" s="1"/>
    </row>
    <row r="34" spans="1:27" x14ac:dyDescent="0.15">
      <c r="A34" s="4"/>
      <c r="B34" s="6"/>
      <c r="C34" s="77" t="s">
        <v>120</v>
      </c>
      <c r="D34" s="12" t="s">
        <v>118</v>
      </c>
      <c r="E34" s="65"/>
      <c r="F34" s="66"/>
      <c r="G34" s="1"/>
      <c r="H34" s="85"/>
      <c r="I34" s="89"/>
      <c r="J34" s="89"/>
      <c r="K34" s="89"/>
      <c r="L34" s="89"/>
      <c r="M34" s="89"/>
      <c r="N34" s="89"/>
      <c r="O34" s="90"/>
      <c r="P34" s="1"/>
      <c r="Q34" s="85"/>
      <c r="R34" s="89"/>
      <c r="S34" s="89"/>
      <c r="T34" s="89"/>
      <c r="U34" s="89"/>
      <c r="V34" s="89"/>
      <c r="W34" s="89"/>
      <c r="X34" s="90"/>
      <c r="Y34" s="1"/>
      <c r="Z34" s="1"/>
      <c r="AA34" s="1"/>
    </row>
    <row r="35" spans="1:27" ht="17.25" customHeight="1" x14ac:dyDescent="0.15">
      <c r="A35" s="4"/>
      <c r="B35" s="6"/>
      <c r="C35" s="72"/>
      <c r="D35" s="12" t="s">
        <v>119</v>
      </c>
      <c r="E35" s="65"/>
      <c r="F35" s="66"/>
      <c r="G35" s="1"/>
      <c r="H35" s="85"/>
      <c r="I35" s="89"/>
      <c r="J35" s="89"/>
      <c r="K35" s="89"/>
      <c r="L35" s="89"/>
      <c r="M35" s="89"/>
      <c r="N35" s="89"/>
      <c r="O35" s="90"/>
      <c r="P35" s="1"/>
      <c r="Q35" s="85"/>
      <c r="R35" s="89"/>
      <c r="S35" s="89"/>
      <c r="T35" s="89"/>
      <c r="U35" s="89"/>
      <c r="V35" s="89"/>
      <c r="W35" s="89"/>
      <c r="X35" s="90"/>
      <c r="Y35" s="1"/>
      <c r="Z35" s="1"/>
      <c r="AA35" s="1"/>
    </row>
    <row r="36" spans="1:27" x14ac:dyDescent="0.15">
      <c r="A36" s="4"/>
      <c r="B36" s="6"/>
      <c r="C36" s="77" t="s">
        <v>121</v>
      </c>
      <c r="D36" s="12" t="s">
        <v>122</v>
      </c>
      <c r="E36" s="65"/>
      <c r="F36" s="66"/>
      <c r="G36" s="1"/>
      <c r="H36" s="85"/>
      <c r="I36" s="89"/>
      <c r="J36" s="89"/>
      <c r="K36" s="89"/>
      <c r="L36" s="89"/>
      <c r="M36" s="89"/>
      <c r="N36" s="89"/>
      <c r="O36" s="90"/>
      <c r="P36" s="1"/>
      <c r="Q36" s="85"/>
      <c r="R36" s="89"/>
      <c r="S36" s="89"/>
      <c r="T36" s="89"/>
      <c r="U36" s="89"/>
      <c r="V36" s="89"/>
      <c r="W36" s="89"/>
      <c r="X36" s="90"/>
      <c r="Y36" s="1"/>
      <c r="Z36" s="1"/>
      <c r="AA36" s="1"/>
    </row>
    <row r="37" spans="1:27" x14ac:dyDescent="0.15">
      <c r="A37" s="4"/>
      <c r="B37" s="6"/>
      <c r="C37" s="72"/>
      <c r="D37" s="12" t="s">
        <v>124</v>
      </c>
      <c r="E37" s="65"/>
      <c r="F37" s="66"/>
      <c r="G37" s="1"/>
      <c r="H37" s="72"/>
      <c r="I37" s="91"/>
      <c r="J37" s="91"/>
      <c r="K37" s="91"/>
      <c r="L37" s="91"/>
      <c r="M37" s="91"/>
      <c r="N37" s="91"/>
      <c r="O37" s="92"/>
      <c r="P37" s="1"/>
      <c r="Q37" s="72"/>
      <c r="R37" s="91"/>
      <c r="S37" s="91"/>
      <c r="T37" s="91"/>
      <c r="U37" s="91"/>
      <c r="V37" s="91"/>
      <c r="W37" s="91"/>
      <c r="X37" s="92"/>
      <c r="Y37" s="1"/>
      <c r="Z37" s="1"/>
      <c r="AA37" s="1"/>
    </row>
    <row r="38" spans="1:27" x14ac:dyDescent="0.15">
      <c r="A38" s="4"/>
      <c r="B38" s="6"/>
      <c r="C38" s="16" t="s">
        <v>125</v>
      </c>
      <c r="D38" s="12"/>
      <c r="E38" s="65"/>
      <c r="F38" s="66"/>
      <c r="G38" s="1"/>
      <c r="H38" s="18"/>
      <c r="I38" s="18"/>
      <c r="J38" s="18"/>
      <c r="K38" s="18"/>
      <c r="L38" s="18"/>
      <c r="M38" s="18"/>
      <c r="N38" s="18"/>
      <c r="O38" s="18"/>
      <c r="P38" s="4"/>
      <c r="Q38" s="18"/>
      <c r="R38" s="18"/>
      <c r="S38" s="18"/>
      <c r="T38" s="18"/>
      <c r="U38" s="18"/>
      <c r="V38" s="18"/>
      <c r="W38" s="18"/>
      <c r="X38" s="18"/>
      <c r="Y38" s="1"/>
      <c r="Z38" s="1"/>
      <c r="AA38" s="1"/>
    </row>
    <row r="39" spans="1:27" x14ac:dyDescent="0.15">
      <c r="A39" s="4"/>
      <c r="B39" s="6"/>
      <c r="C39" s="76" t="s">
        <v>127</v>
      </c>
      <c r="D39" s="66"/>
      <c r="E39" s="94"/>
      <c r="F39" s="66"/>
      <c r="G39" s="1"/>
      <c r="H39" s="18"/>
      <c r="I39" s="18"/>
      <c r="J39" s="18"/>
      <c r="K39" s="18"/>
      <c r="L39" s="18"/>
      <c r="M39" s="18"/>
      <c r="N39" s="18"/>
      <c r="O39" s="18"/>
      <c r="P39" s="4"/>
      <c r="Q39" s="18"/>
      <c r="R39" s="18"/>
      <c r="S39" s="18"/>
      <c r="T39" s="18"/>
      <c r="U39" s="18"/>
      <c r="V39" s="18"/>
      <c r="W39" s="18"/>
      <c r="X39" s="18"/>
      <c r="Y39" s="1"/>
      <c r="Z39" s="1"/>
      <c r="AA39" s="1"/>
    </row>
    <row r="40" spans="1:27" x14ac:dyDescent="0.15">
      <c r="A40" s="4"/>
      <c r="B40" s="6"/>
      <c r="C40" s="16" t="s">
        <v>142</v>
      </c>
      <c r="D40" s="12" t="s">
        <v>143</v>
      </c>
      <c r="E40" s="65"/>
      <c r="F40" s="66"/>
      <c r="G40" s="1"/>
      <c r="H40" s="18"/>
      <c r="I40" s="18"/>
      <c r="J40" s="18"/>
      <c r="K40" s="18"/>
      <c r="L40" s="18"/>
      <c r="M40" s="18"/>
      <c r="N40" s="18"/>
      <c r="O40" s="18"/>
      <c r="P40" s="4"/>
      <c r="Q40" s="18"/>
      <c r="R40" s="18"/>
      <c r="S40" s="18"/>
      <c r="T40" s="18"/>
      <c r="U40" s="18"/>
      <c r="V40" s="18"/>
      <c r="W40" s="18"/>
      <c r="X40" s="18"/>
      <c r="Y40" s="1"/>
      <c r="Z40" s="1"/>
      <c r="AA40" s="1"/>
    </row>
    <row r="41" spans="1:27" ht="117.75" customHeight="1" x14ac:dyDescent="0.15">
      <c r="A41" s="4"/>
      <c r="B41" s="6"/>
      <c r="C41" s="21" t="s">
        <v>144</v>
      </c>
      <c r="D41" s="22" t="s">
        <v>145</v>
      </c>
      <c r="E41" s="65" t="s">
        <v>146</v>
      </c>
      <c r="F41" s="66"/>
      <c r="G41" s="4"/>
      <c r="H41" s="18"/>
      <c r="I41" s="18"/>
      <c r="J41" s="18"/>
      <c r="K41" s="18"/>
      <c r="L41" s="18"/>
      <c r="M41" s="18"/>
      <c r="N41" s="18"/>
      <c r="O41" s="18"/>
      <c r="P41" s="4"/>
      <c r="Q41" s="18"/>
      <c r="R41" s="18"/>
      <c r="S41" s="18"/>
      <c r="T41" s="18"/>
      <c r="U41" s="18"/>
      <c r="V41" s="18"/>
      <c r="W41" s="18"/>
      <c r="X41" s="18"/>
      <c r="Y41" s="4"/>
      <c r="Z41" s="4"/>
      <c r="AA41" s="4"/>
    </row>
    <row r="42" spans="1:27" ht="117.75" customHeight="1" x14ac:dyDescent="0.15">
      <c r="A42" s="4"/>
      <c r="B42" s="6"/>
      <c r="C42" s="23" t="s">
        <v>147</v>
      </c>
      <c r="D42" s="22" t="s">
        <v>148</v>
      </c>
      <c r="E42" s="65" t="s">
        <v>149</v>
      </c>
      <c r="F42" s="66"/>
      <c r="G42" s="4"/>
      <c r="H42" s="18"/>
      <c r="I42" s="18"/>
      <c r="J42" s="18"/>
      <c r="K42" s="18"/>
      <c r="L42" s="18"/>
      <c r="M42" s="18"/>
      <c r="N42" s="18"/>
      <c r="O42" s="18"/>
      <c r="P42" s="4"/>
      <c r="Q42" s="18"/>
      <c r="R42" s="18"/>
      <c r="S42" s="18"/>
      <c r="T42" s="18"/>
      <c r="U42" s="18"/>
      <c r="V42" s="18"/>
      <c r="W42" s="18"/>
      <c r="X42" s="18"/>
      <c r="Y42" s="4"/>
      <c r="Z42" s="4"/>
      <c r="AA42" s="4"/>
    </row>
    <row r="43" spans="1:27" ht="186" customHeight="1" x14ac:dyDescent="0.15">
      <c r="A43" s="4"/>
      <c r="B43" s="6"/>
      <c r="C43" s="13"/>
      <c r="D43" s="26" t="s">
        <v>150</v>
      </c>
      <c r="E43" s="94" t="s">
        <v>200</v>
      </c>
      <c r="F43" s="66"/>
      <c r="G43" s="28"/>
      <c r="H43" s="28"/>
      <c r="I43" s="28"/>
      <c r="J43" s="28"/>
      <c r="K43" s="28"/>
      <c r="L43" s="28"/>
      <c r="M43" s="28"/>
      <c r="N43" s="28"/>
      <c r="O43" s="1"/>
      <c r="P43" s="1"/>
      <c r="Q43" s="1"/>
      <c r="R43" s="1"/>
      <c r="S43" s="1"/>
      <c r="T43" s="1"/>
      <c r="U43" s="1"/>
      <c r="V43" s="1"/>
      <c r="W43" s="1"/>
      <c r="X43" s="1"/>
      <c r="Y43" s="1"/>
      <c r="Z43" s="1"/>
      <c r="AA43" s="1"/>
    </row>
    <row r="44" spans="1:27" ht="120" customHeight="1" x14ac:dyDescent="0.15">
      <c r="A44" s="4"/>
      <c r="B44" s="6"/>
      <c r="C44" s="78" t="s">
        <v>157</v>
      </c>
      <c r="D44" s="30" t="s">
        <v>158</v>
      </c>
      <c r="E44" s="65" t="s">
        <v>146</v>
      </c>
      <c r="F44" s="6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4"/>
      <c r="B45" s="6"/>
      <c r="C45" s="69"/>
      <c r="D45" s="30" t="s">
        <v>160</v>
      </c>
      <c r="E45" s="65" t="s">
        <v>161</v>
      </c>
      <c r="F45" s="66"/>
      <c r="G45" s="8"/>
      <c r="H45" s="1"/>
      <c r="I45" s="1"/>
      <c r="J45" s="1"/>
      <c r="K45" s="1"/>
      <c r="L45" s="1"/>
      <c r="M45" s="1"/>
      <c r="N45" s="1"/>
      <c r="O45" s="1"/>
      <c r="P45" s="1"/>
      <c r="Q45" s="1"/>
      <c r="R45" s="1"/>
      <c r="S45" s="1"/>
      <c r="T45" s="1"/>
      <c r="U45" s="1"/>
      <c r="V45" s="1"/>
      <c r="W45" s="1"/>
      <c r="X45" s="1"/>
      <c r="Y45" s="1"/>
      <c r="Z45" s="1"/>
      <c r="AA45" s="1"/>
    </row>
    <row r="46" spans="1:27" ht="120" customHeight="1" x14ac:dyDescent="0.15">
      <c r="A46" s="4"/>
      <c r="B46" s="6"/>
      <c r="C46" s="69"/>
      <c r="D46" s="30" t="s">
        <v>162</v>
      </c>
      <c r="E46" s="65"/>
      <c r="F46" s="6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4"/>
      <c r="B47" s="6"/>
      <c r="C47" s="69"/>
      <c r="D47" s="31" t="s">
        <v>163</v>
      </c>
      <c r="E47" s="65"/>
      <c r="F47" s="66"/>
      <c r="G47" s="1"/>
      <c r="H47" s="1"/>
      <c r="I47" s="1"/>
      <c r="J47" s="1"/>
      <c r="K47" s="1"/>
      <c r="L47" s="1"/>
      <c r="M47" s="1"/>
      <c r="N47" s="1"/>
      <c r="O47" s="1"/>
      <c r="P47" s="1"/>
      <c r="Q47" s="1"/>
      <c r="R47" s="1"/>
      <c r="S47" s="1"/>
      <c r="T47" s="1"/>
      <c r="U47" s="1"/>
      <c r="V47" s="1"/>
      <c r="W47" s="1"/>
      <c r="X47" s="1"/>
      <c r="Y47" s="1"/>
      <c r="Z47" s="1"/>
      <c r="AA47" s="1"/>
    </row>
    <row r="48" spans="1:27" ht="120" customHeight="1" x14ac:dyDescent="0.15">
      <c r="A48" s="4"/>
      <c r="B48" s="6"/>
      <c r="C48" s="69"/>
      <c r="D48" s="31" t="s">
        <v>164</v>
      </c>
      <c r="E48" s="65"/>
      <c r="F48" s="66"/>
      <c r="G48" s="1"/>
      <c r="H48" s="1"/>
      <c r="I48" s="1"/>
      <c r="J48" s="1"/>
      <c r="K48" s="1"/>
      <c r="L48" s="1"/>
      <c r="M48" s="1"/>
      <c r="N48" s="1"/>
      <c r="O48" s="1"/>
      <c r="P48" s="1"/>
      <c r="Q48" s="1"/>
      <c r="R48" s="1"/>
      <c r="S48" s="1"/>
      <c r="T48" s="1"/>
      <c r="U48" s="1"/>
      <c r="V48" s="1"/>
      <c r="W48" s="1"/>
      <c r="X48" s="1"/>
      <c r="Y48" s="1"/>
      <c r="Z48" s="1"/>
      <c r="AA48" s="1"/>
    </row>
    <row r="49" spans="1:27" ht="120" customHeight="1" x14ac:dyDescent="0.15">
      <c r="A49" s="4"/>
      <c r="B49" s="6"/>
      <c r="C49" s="70"/>
      <c r="D49" s="30" t="s">
        <v>165</v>
      </c>
      <c r="E49" s="65"/>
      <c r="F49" s="66"/>
      <c r="G49" s="1"/>
      <c r="H49" s="1"/>
      <c r="I49" s="1"/>
      <c r="J49" s="1"/>
      <c r="K49" s="1"/>
      <c r="L49" s="1"/>
      <c r="M49" s="1"/>
      <c r="N49" s="1"/>
      <c r="O49" s="1"/>
      <c r="P49" s="1"/>
      <c r="Q49" s="1"/>
      <c r="R49" s="1"/>
      <c r="S49" s="1"/>
      <c r="T49" s="1"/>
      <c r="U49" s="1"/>
      <c r="V49" s="1"/>
      <c r="W49" s="1"/>
      <c r="X49" s="1"/>
      <c r="Y49" s="1"/>
      <c r="Z49" s="1"/>
      <c r="AA49" s="1"/>
    </row>
    <row r="50" spans="1:27" ht="15" customHeight="1" x14ac:dyDescent="0.15">
      <c r="A50" s="4"/>
      <c r="B50" s="6"/>
      <c r="C50" s="78" t="s">
        <v>166</v>
      </c>
      <c r="D50" s="34" t="s">
        <v>167</v>
      </c>
      <c r="E50" s="65" t="s">
        <v>168</v>
      </c>
      <c r="F50" s="66"/>
      <c r="G50" s="8" t="s">
        <v>169</v>
      </c>
      <c r="H50" s="1"/>
      <c r="I50" s="1"/>
      <c r="J50" s="1"/>
      <c r="K50" s="1"/>
      <c r="L50" s="1"/>
      <c r="M50" s="1"/>
      <c r="N50" s="1"/>
      <c r="O50" s="1"/>
      <c r="P50" s="1"/>
      <c r="Q50" s="1"/>
      <c r="R50" s="1"/>
      <c r="S50" s="1"/>
      <c r="T50" s="1"/>
      <c r="U50" s="1"/>
      <c r="V50" s="1"/>
      <c r="W50" s="1"/>
      <c r="X50" s="1"/>
      <c r="Y50" s="1"/>
      <c r="Z50" s="1"/>
      <c r="AA50" s="1"/>
    </row>
    <row r="51" spans="1:27" ht="15" customHeight="1" x14ac:dyDescent="0.15">
      <c r="A51" s="4"/>
      <c r="B51" s="6"/>
      <c r="C51" s="69"/>
      <c r="D51" s="34" t="s">
        <v>170</v>
      </c>
      <c r="E51" s="65" t="s">
        <v>171</v>
      </c>
      <c r="F51" s="66"/>
      <c r="G51" s="36" t="s">
        <v>172</v>
      </c>
      <c r="J51" s="1"/>
      <c r="K51" s="1"/>
      <c r="L51" s="1"/>
      <c r="M51" s="1"/>
      <c r="N51" s="1"/>
      <c r="O51" s="1"/>
      <c r="P51" s="1"/>
      <c r="Q51" s="1"/>
      <c r="R51" s="1"/>
      <c r="S51" s="1"/>
      <c r="T51" s="1"/>
      <c r="U51" s="1"/>
      <c r="V51" s="1"/>
      <c r="W51" s="1"/>
      <c r="X51" s="1"/>
      <c r="Y51" s="1"/>
      <c r="Z51" s="1"/>
      <c r="AA51" s="1"/>
    </row>
    <row r="52" spans="1:27" ht="15" customHeight="1" x14ac:dyDescent="0.15">
      <c r="A52" s="4"/>
      <c r="B52" s="6"/>
      <c r="C52" s="70"/>
      <c r="D52" s="34"/>
      <c r="E52" s="65"/>
      <c r="F52" s="66"/>
      <c r="G52" s="1"/>
      <c r="H52" s="1"/>
      <c r="I52" s="1"/>
      <c r="J52" s="1"/>
      <c r="K52" s="1"/>
      <c r="L52" s="1"/>
      <c r="M52" s="1"/>
      <c r="N52" s="1"/>
      <c r="O52" s="1"/>
      <c r="P52" s="1"/>
      <c r="Q52" s="1"/>
      <c r="R52" s="1"/>
      <c r="S52" s="1"/>
      <c r="T52" s="1"/>
      <c r="U52" s="1"/>
      <c r="V52" s="1"/>
      <c r="W52" s="1"/>
      <c r="X52" s="1"/>
      <c r="Y52" s="1"/>
      <c r="Z52" s="1"/>
      <c r="AA52" s="1"/>
    </row>
    <row r="53" spans="1:27" ht="120" customHeight="1" x14ac:dyDescent="0.15">
      <c r="A53" s="4"/>
      <c r="B53" s="6"/>
      <c r="C53" s="74" t="s">
        <v>173</v>
      </c>
      <c r="D53" s="75"/>
      <c r="E53" s="107" t="s">
        <v>174</v>
      </c>
      <c r="F53" s="66"/>
      <c r="G53" s="1"/>
      <c r="H53" s="1"/>
      <c r="I53" s="1"/>
      <c r="J53" s="1"/>
      <c r="K53" s="1"/>
      <c r="L53" s="1"/>
      <c r="M53" s="1"/>
      <c r="N53" s="1"/>
      <c r="O53" s="1"/>
      <c r="P53" s="1"/>
      <c r="Q53" s="1"/>
      <c r="R53" s="1"/>
      <c r="S53" s="1"/>
      <c r="T53" s="1"/>
      <c r="U53" s="1"/>
      <c r="V53" s="1"/>
      <c r="W53" s="1"/>
      <c r="X53" s="1"/>
      <c r="Y53" s="1"/>
      <c r="Z53" s="1"/>
      <c r="AA53" s="1"/>
    </row>
    <row r="54" spans="1:27" x14ac:dyDescent="0.15">
      <c r="A54" s="4"/>
      <c r="B54" s="6"/>
      <c r="C54" s="6"/>
      <c r="D54" s="6"/>
      <c r="E54" s="7"/>
      <c r="F54" s="1"/>
      <c r="G54" s="1"/>
      <c r="H54" s="1"/>
      <c r="I54" s="1"/>
      <c r="J54" s="1"/>
      <c r="K54" s="1"/>
      <c r="L54" s="1"/>
      <c r="M54" s="1"/>
      <c r="N54" s="1"/>
      <c r="O54" s="1"/>
      <c r="P54" s="1"/>
      <c r="Q54" s="1"/>
      <c r="R54" s="1"/>
      <c r="S54" s="1"/>
      <c r="T54" s="1"/>
      <c r="U54" s="1"/>
      <c r="V54" s="1"/>
      <c r="W54" s="1"/>
      <c r="X54" s="1"/>
      <c r="Y54" s="1"/>
      <c r="Z54" s="1"/>
      <c r="AA54" s="1"/>
    </row>
    <row r="55" spans="1:27" x14ac:dyDescent="0.15">
      <c r="A55" s="4"/>
      <c r="B55" s="6"/>
      <c r="C55" s="76" t="s">
        <v>175</v>
      </c>
      <c r="D55" s="66"/>
      <c r="E55" s="65"/>
      <c r="F55" s="66"/>
      <c r="G55" s="1"/>
      <c r="H55" s="1"/>
      <c r="I55" s="1"/>
      <c r="J55" s="1"/>
      <c r="K55" s="1"/>
      <c r="L55" s="1"/>
      <c r="M55" s="1"/>
      <c r="N55" s="1"/>
      <c r="O55" s="1"/>
      <c r="P55" s="1"/>
      <c r="Q55" s="1"/>
      <c r="R55" s="1"/>
      <c r="S55" s="1"/>
      <c r="T55" s="1"/>
      <c r="U55" s="1"/>
      <c r="V55" s="1"/>
      <c r="W55" s="1"/>
      <c r="X55" s="1"/>
      <c r="Y55" s="1"/>
      <c r="Z55" s="1"/>
      <c r="AA55" s="1"/>
    </row>
    <row r="56" spans="1:27" x14ac:dyDescent="0.15">
      <c r="A56" s="4"/>
      <c r="B56" s="6"/>
      <c r="C56" s="6"/>
      <c r="D56" s="6"/>
      <c r="E56" s="7"/>
      <c r="F56" s="1"/>
      <c r="G56" s="1"/>
      <c r="H56" s="1"/>
      <c r="I56" s="1"/>
      <c r="J56" s="1"/>
      <c r="K56" s="1"/>
      <c r="L56" s="1"/>
      <c r="M56" s="1"/>
      <c r="N56" s="1"/>
      <c r="O56" s="1"/>
      <c r="P56" s="1"/>
      <c r="Q56" s="1"/>
      <c r="R56" s="1"/>
      <c r="S56" s="1"/>
      <c r="T56" s="1"/>
      <c r="U56" s="1"/>
      <c r="V56" s="1"/>
      <c r="W56" s="1"/>
      <c r="X56" s="1"/>
      <c r="Y56" s="1"/>
      <c r="Z56" s="1"/>
      <c r="AA56" s="1"/>
    </row>
    <row r="57" spans="1:27" x14ac:dyDescent="0.15">
      <c r="A57" s="4"/>
      <c r="B57" s="6"/>
      <c r="C57" s="76" t="s">
        <v>177</v>
      </c>
      <c r="D57" s="66"/>
      <c r="E57" s="65"/>
      <c r="F57" s="66"/>
      <c r="G57" s="1"/>
      <c r="H57" s="1"/>
      <c r="I57" s="1"/>
      <c r="J57" s="1"/>
      <c r="K57" s="1"/>
      <c r="L57" s="1"/>
      <c r="M57" s="1"/>
      <c r="N57" s="1"/>
      <c r="O57" s="1"/>
      <c r="P57" s="1"/>
      <c r="Q57" s="1"/>
      <c r="R57" s="1"/>
      <c r="S57" s="1"/>
      <c r="T57" s="1"/>
      <c r="U57" s="1"/>
      <c r="V57" s="1"/>
      <c r="W57" s="1"/>
      <c r="X57" s="1"/>
      <c r="Y57" s="1"/>
      <c r="Z57" s="1"/>
      <c r="AA57" s="1"/>
    </row>
    <row r="58" spans="1:27" x14ac:dyDescent="0.15">
      <c r="A58" s="4"/>
      <c r="B58" s="6"/>
      <c r="C58" s="6"/>
      <c r="D58" s="6"/>
      <c r="E58" s="7"/>
      <c r="F58" s="1"/>
      <c r="G58" s="1"/>
      <c r="H58" s="1"/>
      <c r="I58" s="1"/>
      <c r="J58" s="1"/>
      <c r="K58" s="1"/>
      <c r="L58" s="1"/>
      <c r="M58" s="1"/>
      <c r="N58" s="1"/>
      <c r="O58" s="1"/>
      <c r="P58" s="1"/>
      <c r="Q58" s="1"/>
      <c r="R58" s="1"/>
      <c r="S58" s="1"/>
      <c r="T58" s="1"/>
      <c r="U58" s="1"/>
      <c r="V58" s="1"/>
      <c r="W58" s="1"/>
      <c r="X58" s="1"/>
      <c r="Y58" s="1"/>
      <c r="Z58" s="1"/>
      <c r="AA58" s="1"/>
    </row>
    <row r="59" spans="1:27" x14ac:dyDescent="0.15">
      <c r="A59" s="4"/>
      <c r="B59" s="76" t="s">
        <v>179</v>
      </c>
      <c r="C59" s="75"/>
      <c r="D59" s="75"/>
      <c r="E59" s="75"/>
      <c r="F59" s="66"/>
      <c r="G59" s="1"/>
      <c r="H59" s="1"/>
      <c r="I59" s="1"/>
      <c r="J59" s="1"/>
      <c r="K59" s="1"/>
      <c r="L59" s="1"/>
      <c r="M59" s="1"/>
      <c r="N59" s="1"/>
      <c r="O59" s="1"/>
      <c r="P59" s="1"/>
      <c r="Q59" s="1"/>
      <c r="R59" s="1"/>
      <c r="S59" s="1"/>
      <c r="T59" s="1"/>
      <c r="U59" s="1"/>
      <c r="V59" s="1"/>
      <c r="W59" s="1"/>
      <c r="X59" s="1"/>
      <c r="Y59" s="1"/>
      <c r="Z59" s="1"/>
      <c r="AA59" s="1"/>
    </row>
    <row r="60" spans="1:27" x14ac:dyDescent="0.15">
      <c r="A60" s="4"/>
      <c r="B60" s="6"/>
      <c r="C60" s="6"/>
      <c r="D60" s="6"/>
      <c r="E60" s="7"/>
      <c r="F60" s="1"/>
      <c r="G60" s="1"/>
      <c r="H60" s="1"/>
      <c r="I60" s="1"/>
      <c r="J60" s="1"/>
      <c r="K60" s="1"/>
      <c r="L60" s="1"/>
      <c r="M60" s="1"/>
      <c r="N60" s="1"/>
      <c r="O60" s="1"/>
      <c r="P60" s="1"/>
      <c r="Q60" s="1"/>
      <c r="R60" s="1"/>
      <c r="S60" s="1"/>
      <c r="T60" s="1"/>
      <c r="U60" s="1"/>
      <c r="V60" s="1"/>
      <c r="W60" s="1"/>
      <c r="X60" s="1"/>
      <c r="Y60" s="1"/>
      <c r="Z60" s="1"/>
      <c r="AA60" s="1"/>
    </row>
    <row r="61" spans="1:27" x14ac:dyDescent="0.15">
      <c r="A61" s="4"/>
      <c r="B61" s="6"/>
      <c r="C61" s="16" t="s">
        <v>180</v>
      </c>
      <c r="D61" s="16" t="s">
        <v>3</v>
      </c>
      <c r="E61" s="38" t="s">
        <v>4</v>
      </c>
      <c r="F61" s="16" t="s">
        <v>181</v>
      </c>
      <c r="G61" s="1"/>
      <c r="H61" s="2"/>
      <c r="I61" s="1"/>
      <c r="J61" s="1"/>
      <c r="K61" s="1"/>
      <c r="L61" s="1"/>
      <c r="M61" s="1"/>
      <c r="N61" s="1"/>
      <c r="O61" s="1"/>
      <c r="P61" s="1"/>
      <c r="Q61" s="1"/>
      <c r="R61" s="1"/>
      <c r="S61" s="1"/>
      <c r="T61" s="1"/>
      <c r="U61" s="1"/>
      <c r="V61" s="1"/>
      <c r="W61" s="1"/>
      <c r="X61" s="1"/>
      <c r="Y61" s="1"/>
      <c r="Z61" s="1"/>
      <c r="AA61" s="1"/>
    </row>
    <row r="62" spans="1:27" x14ac:dyDescent="0.15">
      <c r="A62" s="4"/>
      <c r="B62" s="6"/>
      <c r="C62" s="40" t="str">
        <f>VLOOKUP($E$5,参照シート!$A$10:$G$15,4,FALSE)</f>
        <v>S(Level:60)</v>
      </c>
      <c r="D62" s="41">
        <v>8133</v>
      </c>
      <c r="E62" s="41" t="s">
        <v>205</v>
      </c>
      <c r="F62" s="41" t="s">
        <v>182</v>
      </c>
      <c r="G62" s="8" t="s">
        <v>183</v>
      </c>
      <c r="H62" s="6"/>
      <c r="I62" s="1"/>
      <c r="J62" s="1"/>
      <c r="K62" s="1"/>
      <c r="L62" s="1"/>
      <c r="M62" s="1"/>
      <c r="N62" s="1"/>
      <c r="O62" s="1"/>
      <c r="P62" s="1"/>
      <c r="Q62" s="1"/>
      <c r="R62" s="1"/>
      <c r="S62" s="1"/>
      <c r="T62" s="1"/>
      <c r="U62" s="1"/>
      <c r="V62" s="1"/>
      <c r="W62" s="1"/>
      <c r="X62" s="1"/>
      <c r="Y62" s="1"/>
      <c r="Z62" s="1"/>
      <c r="AA62" s="1"/>
    </row>
    <row r="63" spans="1:27" ht="30" x14ac:dyDescent="0.2">
      <c r="A63" s="4"/>
      <c r="B63" s="6"/>
      <c r="C63" s="42" t="s">
        <v>40</v>
      </c>
      <c r="D63" s="41">
        <v>435</v>
      </c>
      <c r="E63" s="41" t="s">
        <v>204</v>
      </c>
      <c r="F63" s="41" t="s">
        <v>184</v>
      </c>
      <c r="G63" s="43" t="s">
        <v>185</v>
      </c>
      <c r="H63" s="6"/>
      <c r="I63" s="1"/>
      <c r="J63" s="1"/>
      <c r="K63" s="1"/>
      <c r="L63" s="1"/>
      <c r="M63" s="1"/>
      <c r="N63" s="1"/>
      <c r="O63" s="1"/>
      <c r="P63" s="1"/>
      <c r="Q63" s="1"/>
      <c r="R63" s="1"/>
      <c r="S63" s="1"/>
      <c r="T63" s="1"/>
      <c r="U63" s="1"/>
      <c r="V63" s="1"/>
      <c r="W63" s="1"/>
      <c r="X63" s="1"/>
      <c r="Y63" s="1"/>
      <c r="Z63" s="1"/>
      <c r="AA63" s="1"/>
    </row>
    <row r="64" spans="1:27" x14ac:dyDescent="0.15">
      <c r="A64" s="4"/>
      <c r="B64" s="6"/>
      <c r="C64" s="40" t="str">
        <f>VLOOKUP($E$5,参照シート!$A$10:$G$15,5,FALSE)</f>
        <v>S(Level:60)</v>
      </c>
      <c r="D64" s="41">
        <v>8134</v>
      </c>
      <c r="E64" s="41" t="s">
        <v>206</v>
      </c>
      <c r="F64" s="41" t="s">
        <v>186</v>
      </c>
      <c r="G64" s="8" t="s">
        <v>187</v>
      </c>
      <c r="H64" s="6"/>
      <c r="I64" s="1"/>
      <c r="J64" s="1"/>
      <c r="K64" s="1"/>
      <c r="L64" s="1"/>
      <c r="M64" s="1"/>
      <c r="N64" s="1"/>
      <c r="O64" s="1"/>
      <c r="P64" s="1"/>
      <c r="Q64" s="1"/>
      <c r="R64" s="1"/>
      <c r="S64" s="1"/>
      <c r="T64" s="1"/>
      <c r="U64" s="1"/>
      <c r="V64" s="1"/>
      <c r="W64" s="1"/>
      <c r="X64" s="1"/>
      <c r="Y64" s="1"/>
      <c r="Z64" s="1"/>
      <c r="AA64" s="1"/>
    </row>
    <row r="65" spans="1:27" ht="16" x14ac:dyDescent="0.2">
      <c r="A65" s="4"/>
      <c r="B65" s="6"/>
      <c r="C65" s="40" t="str">
        <f>VLOOKUP($E$5,参照シート!$A$10:$G$15,7,FALSE)</f>
        <v>SS(Level:60)</v>
      </c>
      <c r="D65" s="41">
        <v>731</v>
      </c>
      <c r="E65" s="41" t="s">
        <v>188</v>
      </c>
      <c r="F65" s="41" t="s">
        <v>189</v>
      </c>
      <c r="G65" s="44" t="s">
        <v>190</v>
      </c>
      <c r="H65" s="2"/>
      <c r="I65" s="1"/>
      <c r="J65" s="1"/>
      <c r="K65" s="1"/>
      <c r="L65" s="1"/>
      <c r="M65" s="1"/>
      <c r="N65" s="1"/>
      <c r="O65" s="1"/>
      <c r="P65" s="1"/>
      <c r="Q65" s="1"/>
      <c r="R65" s="1"/>
      <c r="S65" s="1"/>
      <c r="T65" s="1"/>
      <c r="U65" s="1"/>
      <c r="V65" s="1"/>
      <c r="W65" s="1"/>
      <c r="X65" s="1"/>
      <c r="Y65" s="1"/>
      <c r="Z65" s="1"/>
      <c r="AA65" s="1"/>
    </row>
    <row r="66" spans="1:27" x14ac:dyDescent="0.15">
      <c r="A66" s="4"/>
      <c r="B66" s="6"/>
      <c r="C66" s="6"/>
      <c r="D66" s="6"/>
      <c r="E66" s="45" t="s">
        <v>191</v>
      </c>
      <c r="F66" s="6"/>
      <c r="G66" s="1"/>
      <c r="H66" s="1"/>
      <c r="I66" s="1"/>
      <c r="J66" s="1"/>
      <c r="K66" s="1"/>
      <c r="L66" s="1"/>
      <c r="M66" s="1"/>
      <c r="N66" s="1"/>
      <c r="O66" s="1"/>
      <c r="P66" s="1"/>
      <c r="Q66" s="1"/>
      <c r="R66" s="1"/>
      <c r="S66" s="1"/>
      <c r="T66" s="1"/>
      <c r="U66" s="1"/>
      <c r="V66" s="1"/>
      <c r="W66" s="1"/>
      <c r="X66" s="1"/>
      <c r="Y66" s="1"/>
      <c r="Z66" s="1"/>
      <c r="AA66" s="1"/>
    </row>
    <row r="67" spans="1:27" x14ac:dyDescent="0.15">
      <c r="A67" s="4"/>
      <c r="B67" s="46" t="s">
        <v>192</v>
      </c>
      <c r="C67" s="47"/>
      <c r="D67" s="47"/>
      <c r="E67" s="48"/>
      <c r="F67" s="49"/>
      <c r="G67" s="1"/>
      <c r="H67" s="1"/>
      <c r="I67" s="1"/>
      <c r="J67" s="1"/>
      <c r="K67" s="1"/>
      <c r="L67" s="1"/>
      <c r="M67" s="1"/>
      <c r="N67" s="1"/>
      <c r="O67" s="1"/>
      <c r="P67" s="1"/>
      <c r="Q67" s="1"/>
      <c r="R67" s="1"/>
      <c r="S67" s="1"/>
      <c r="T67" s="1"/>
      <c r="U67" s="1"/>
      <c r="V67" s="1"/>
      <c r="W67" s="1"/>
      <c r="X67" s="1"/>
      <c r="Y67" s="1"/>
      <c r="Z67" s="1"/>
      <c r="AA67" s="1"/>
    </row>
    <row r="68" spans="1:27" x14ac:dyDescent="0.15">
      <c r="A68" s="4"/>
      <c r="B68" s="6"/>
      <c r="C68" s="6"/>
      <c r="D68" s="6"/>
      <c r="E68" s="7"/>
      <c r="F68" s="6"/>
      <c r="G68" s="1"/>
      <c r="H68" s="1"/>
      <c r="I68" s="1"/>
      <c r="J68" s="1"/>
      <c r="K68" s="1"/>
      <c r="L68" s="1"/>
      <c r="M68" s="1"/>
      <c r="N68" s="1"/>
      <c r="O68" s="1"/>
      <c r="P68" s="1"/>
      <c r="Q68" s="1"/>
      <c r="R68" s="1"/>
      <c r="S68" s="1"/>
      <c r="T68" s="1"/>
      <c r="U68" s="1"/>
      <c r="V68" s="1"/>
      <c r="W68" s="1"/>
      <c r="X68" s="1"/>
      <c r="Y68" s="1"/>
      <c r="Z68" s="1"/>
      <c r="AA68" s="1"/>
    </row>
    <row r="69" spans="1:27" x14ac:dyDescent="0.15">
      <c r="A69" s="4"/>
      <c r="B69" s="6"/>
      <c r="C69" s="76" t="s">
        <v>194</v>
      </c>
      <c r="D69" s="75"/>
      <c r="E69" s="75"/>
      <c r="F69" s="66"/>
      <c r="G69" s="1"/>
      <c r="H69" s="1"/>
      <c r="I69" s="1"/>
      <c r="J69" s="1"/>
      <c r="K69" s="1"/>
      <c r="L69" s="1"/>
      <c r="M69" s="1"/>
      <c r="N69" s="1"/>
      <c r="O69" s="1"/>
      <c r="P69" s="1"/>
      <c r="Q69" s="1"/>
      <c r="R69" s="1"/>
      <c r="S69" s="1"/>
      <c r="T69" s="1"/>
      <c r="U69" s="1"/>
      <c r="V69" s="1"/>
      <c r="W69" s="1"/>
      <c r="X69" s="1"/>
      <c r="Y69" s="1"/>
      <c r="Z69" s="1"/>
      <c r="AA69" s="1"/>
    </row>
    <row r="70" spans="1:27" s="54" customFormat="1" x14ac:dyDescent="0.15">
      <c r="A70" s="4"/>
      <c r="B70" s="6"/>
      <c r="C70" s="95" t="s">
        <v>213</v>
      </c>
      <c r="D70" s="96"/>
      <c r="E70" s="96"/>
      <c r="F70" s="97"/>
      <c r="G70" s="4"/>
      <c r="H70" s="4"/>
      <c r="I70" s="4"/>
      <c r="J70" s="4"/>
      <c r="K70" s="4"/>
      <c r="L70" s="4"/>
      <c r="M70" s="4"/>
      <c r="N70" s="4"/>
      <c r="O70" s="4"/>
      <c r="P70" s="4"/>
      <c r="Q70" s="4"/>
      <c r="R70" s="4"/>
      <c r="S70" s="4"/>
      <c r="T70" s="4"/>
      <c r="U70" s="4"/>
      <c r="V70" s="4"/>
      <c r="W70" s="4"/>
      <c r="X70" s="4"/>
      <c r="Y70" s="4"/>
      <c r="Z70" s="4"/>
      <c r="AA70" s="4"/>
    </row>
    <row r="71" spans="1:27" s="54" customFormat="1" x14ac:dyDescent="0.15">
      <c r="A71" s="4"/>
      <c r="B71" s="6"/>
      <c r="C71" s="98"/>
      <c r="D71" s="99"/>
      <c r="E71" s="99"/>
      <c r="F71" s="100"/>
      <c r="G71" s="4"/>
      <c r="H71" s="4"/>
      <c r="I71" s="4"/>
      <c r="J71" s="4"/>
      <c r="K71" s="4"/>
      <c r="L71" s="4"/>
      <c r="M71" s="4"/>
      <c r="N71" s="4"/>
      <c r="O71" s="4"/>
      <c r="P71" s="4"/>
      <c r="Q71" s="4"/>
      <c r="R71" s="4"/>
      <c r="S71" s="4"/>
      <c r="T71" s="4"/>
      <c r="U71" s="4"/>
      <c r="V71" s="4"/>
      <c r="W71" s="4"/>
      <c r="X71" s="4"/>
      <c r="Y71" s="4"/>
      <c r="Z71" s="4"/>
      <c r="AA71" s="4"/>
    </row>
    <row r="72" spans="1:27" s="54" customFormat="1" x14ac:dyDescent="0.15">
      <c r="A72" s="4"/>
      <c r="B72" s="6"/>
      <c r="C72" s="98"/>
      <c r="D72" s="99"/>
      <c r="E72" s="99"/>
      <c r="F72" s="100"/>
      <c r="G72" s="4"/>
      <c r="H72" s="4"/>
      <c r="I72" s="4"/>
      <c r="J72" s="4"/>
      <c r="K72" s="4"/>
      <c r="L72" s="4"/>
      <c r="M72" s="4"/>
      <c r="N72" s="4"/>
      <c r="O72" s="4"/>
      <c r="P72" s="4"/>
      <c r="Q72" s="4"/>
      <c r="R72" s="4"/>
      <c r="S72" s="4"/>
      <c r="T72" s="4"/>
      <c r="U72" s="4"/>
      <c r="V72" s="4"/>
      <c r="W72" s="4"/>
      <c r="X72" s="4"/>
      <c r="Y72" s="4"/>
      <c r="Z72" s="4"/>
      <c r="AA72" s="4"/>
    </row>
    <row r="73" spans="1:27" s="54" customFormat="1" x14ac:dyDescent="0.15">
      <c r="A73" s="4"/>
      <c r="B73" s="6"/>
      <c r="C73" s="98"/>
      <c r="D73" s="99"/>
      <c r="E73" s="99"/>
      <c r="F73" s="100"/>
      <c r="G73" s="4"/>
      <c r="H73" s="4"/>
      <c r="I73" s="4"/>
      <c r="J73" s="4"/>
      <c r="K73" s="4"/>
      <c r="L73" s="4"/>
      <c r="M73" s="4"/>
      <c r="N73" s="4"/>
      <c r="O73" s="4"/>
      <c r="P73" s="4"/>
      <c r="Q73" s="4"/>
      <c r="R73" s="4"/>
      <c r="S73" s="4"/>
      <c r="T73" s="4"/>
      <c r="U73" s="4"/>
      <c r="V73" s="4"/>
      <c r="W73" s="4"/>
      <c r="X73" s="4"/>
      <c r="Y73" s="4"/>
      <c r="Z73" s="4"/>
      <c r="AA73" s="4"/>
    </row>
    <row r="74" spans="1:27" s="54" customFormat="1" x14ac:dyDescent="0.15">
      <c r="A74" s="4"/>
      <c r="B74" s="6"/>
      <c r="C74" s="101"/>
      <c r="D74" s="102"/>
      <c r="E74" s="102"/>
      <c r="F74" s="103"/>
      <c r="G74" s="4"/>
      <c r="H74" s="4"/>
      <c r="I74" s="4"/>
      <c r="J74" s="4"/>
      <c r="K74" s="4"/>
      <c r="L74" s="4"/>
      <c r="M74" s="4"/>
      <c r="N74" s="4"/>
      <c r="O74" s="4"/>
      <c r="P74" s="4"/>
      <c r="Q74" s="4"/>
      <c r="R74" s="4"/>
      <c r="S74" s="4"/>
      <c r="T74" s="4"/>
      <c r="U74" s="4"/>
      <c r="V74" s="4"/>
      <c r="W74" s="4"/>
      <c r="X74" s="4"/>
      <c r="Y74" s="4"/>
      <c r="Z74" s="4"/>
      <c r="AA74" s="4"/>
    </row>
    <row r="75" spans="1:27" x14ac:dyDescent="0.15">
      <c r="A75" s="4"/>
      <c r="B75" s="6"/>
      <c r="C75" s="16" t="s">
        <v>3</v>
      </c>
      <c r="D75" s="16" t="s">
        <v>4</v>
      </c>
      <c r="E75" s="38" t="s">
        <v>195</v>
      </c>
      <c r="F75" s="16" t="s">
        <v>196</v>
      </c>
      <c r="G75" s="1"/>
      <c r="H75" s="1"/>
      <c r="I75" s="1"/>
      <c r="J75" s="1"/>
      <c r="K75" s="1"/>
      <c r="L75" s="1"/>
      <c r="M75" s="1"/>
      <c r="N75" s="1"/>
      <c r="O75" s="1"/>
      <c r="P75" s="1"/>
      <c r="Q75" s="1"/>
      <c r="R75" s="1"/>
      <c r="S75" s="1"/>
      <c r="T75" s="1"/>
      <c r="U75" s="1"/>
      <c r="V75" s="1"/>
      <c r="W75" s="1"/>
      <c r="X75" s="1"/>
      <c r="Y75" s="1"/>
      <c r="Z75" s="1"/>
      <c r="AA75" s="1"/>
    </row>
    <row r="76" spans="1:27" ht="39" customHeight="1" x14ac:dyDescent="0.15">
      <c r="A76" s="4"/>
      <c r="B76" s="6"/>
      <c r="C76" s="50">
        <v>23</v>
      </c>
      <c r="D76" s="51" t="s">
        <v>218</v>
      </c>
      <c r="E76" s="50" t="s">
        <v>209</v>
      </c>
      <c r="F76" s="50" t="s">
        <v>215</v>
      </c>
      <c r="G76" s="8">
        <v>15</v>
      </c>
      <c r="H76" s="1"/>
      <c r="I76" s="1"/>
      <c r="J76" s="1"/>
      <c r="K76" s="1"/>
      <c r="L76" s="1"/>
      <c r="M76" s="1"/>
      <c r="N76" s="1"/>
      <c r="O76" s="1"/>
      <c r="P76" s="1"/>
      <c r="Q76" s="1"/>
      <c r="R76" s="1"/>
      <c r="S76" s="1"/>
      <c r="T76" s="1"/>
      <c r="U76" s="1"/>
      <c r="V76" s="1"/>
      <c r="W76" s="1"/>
      <c r="X76" s="1"/>
      <c r="Y76" s="1"/>
      <c r="Z76" s="1"/>
      <c r="AA76" s="1"/>
    </row>
    <row r="77" spans="1:27" ht="39" customHeight="1" x14ac:dyDescent="0.15">
      <c r="A77" s="4"/>
      <c r="B77" s="6"/>
      <c r="C77" s="50">
        <v>370</v>
      </c>
      <c r="D77" s="51" t="s">
        <v>201</v>
      </c>
      <c r="E77" s="50" t="s">
        <v>208</v>
      </c>
      <c r="F77" s="55" t="s">
        <v>217</v>
      </c>
      <c r="G77" s="8">
        <v>15</v>
      </c>
      <c r="H77" s="1"/>
      <c r="I77" s="1"/>
      <c r="J77" s="1"/>
      <c r="K77" s="1"/>
      <c r="L77" s="1"/>
      <c r="M77" s="1"/>
      <c r="N77" s="1"/>
      <c r="O77" s="1"/>
      <c r="P77" s="1"/>
      <c r="Q77" s="1"/>
      <c r="R77" s="1"/>
      <c r="S77" s="1"/>
      <c r="T77" s="1"/>
      <c r="U77" s="1"/>
      <c r="V77" s="1"/>
      <c r="W77" s="1"/>
      <c r="X77" s="1"/>
      <c r="Y77" s="1"/>
      <c r="Z77" s="1"/>
      <c r="AA77" s="1"/>
    </row>
    <row r="78" spans="1:27" ht="39" customHeight="1" x14ac:dyDescent="0.15">
      <c r="A78" s="4"/>
      <c r="B78" s="6"/>
      <c r="C78" s="50">
        <v>23</v>
      </c>
      <c r="D78" s="50" t="s">
        <v>218</v>
      </c>
      <c r="E78" s="50" t="s">
        <v>209</v>
      </c>
      <c r="F78" s="50" t="s">
        <v>216</v>
      </c>
      <c r="G78" s="8">
        <v>15</v>
      </c>
      <c r="H78" s="1"/>
      <c r="I78" s="1"/>
      <c r="J78" s="1"/>
      <c r="K78" s="1"/>
      <c r="L78" s="1"/>
      <c r="M78" s="1"/>
      <c r="N78" s="1"/>
      <c r="O78" s="1"/>
      <c r="P78" s="1"/>
      <c r="Q78" s="1"/>
      <c r="R78" s="1"/>
      <c r="S78" s="1"/>
      <c r="T78" s="1"/>
      <c r="U78" s="1"/>
      <c r="V78" s="1"/>
      <c r="W78" s="1"/>
      <c r="X78" s="1"/>
      <c r="Y78" s="1"/>
      <c r="Z78" s="1"/>
      <c r="AA78" s="1"/>
    </row>
    <row r="79" spans="1:27" ht="18" customHeight="1" x14ac:dyDescent="0.15">
      <c r="A79" s="4"/>
      <c r="B79" s="6"/>
      <c r="C79" s="6"/>
      <c r="D79" s="6"/>
      <c r="E79" s="7"/>
      <c r="F79" s="6"/>
      <c r="G79" s="1"/>
      <c r="H79" s="1"/>
      <c r="I79" s="1"/>
      <c r="J79" s="1"/>
      <c r="K79" s="1"/>
      <c r="L79" s="1"/>
      <c r="M79" s="1"/>
      <c r="N79" s="1"/>
      <c r="O79" s="1"/>
      <c r="P79" s="1"/>
      <c r="Q79" s="1"/>
      <c r="R79" s="1"/>
      <c r="S79" s="1"/>
      <c r="T79" s="1"/>
      <c r="U79" s="1"/>
      <c r="V79" s="1"/>
      <c r="W79" s="1"/>
      <c r="X79" s="1"/>
      <c r="Y79" s="1"/>
      <c r="Z79" s="1"/>
      <c r="AA79" s="1"/>
    </row>
    <row r="80" spans="1:27" x14ac:dyDescent="0.15">
      <c r="A80" s="4"/>
      <c r="B80" s="6"/>
      <c r="C80" s="76" t="s">
        <v>197</v>
      </c>
      <c r="D80" s="75"/>
      <c r="E80" s="75"/>
      <c r="F80" s="66"/>
      <c r="G80" s="1"/>
      <c r="H80" s="1"/>
      <c r="I80" s="1"/>
      <c r="J80" s="1"/>
      <c r="K80" s="1"/>
      <c r="L80" s="1"/>
      <c r="M80" s="1"/>
      <c r="N80" s="1"/>
      <c r="O80" s="1"/>
      <c r="P80" s="1"/>
      <c r="Q80" s="1"/>
      <c r="R80" s="1"/>
      <c r="S80" s="1"/>
      <c r="T80" s="1"/>
      <c r="U80" s="1"/>
      <c r="V80" s="1"/>
      <c r="W80" s="1"/>
      <c r="X80" s="1"/>
      <c r="Y80" s="1"/>
      <c r="Z80" s="1"/>
      <c r="AA80" s="1"/>
    </row>
    <row r="81" spans="1:27" s="54" customFormat="1" x14ac:dyDescent="0.15">
      <c r="A81" s="4"/>
      <c r="B81" s="6"/>
      <c r="C81" s="95" t="s">
        <v>222</v>
      </c>
      <c r="D81" s="96"/>
      <c r="E81" s="96"/>
      <c r="F81" s="97"/>
      <c r="G81" s="4"/>
      <c r="H81" s="4"/>
      <c r="I81" s="4"/>
      <c r="J81" s="4"/>
      <c r="K81" s="4"/>
      <c r="L81" s="4"/>
      <c r="M81" s="4"/>
      <c r="N81" s="4"/>
      <c r="O81" s="4"/>
      <c r="P81" s="4"/>
      <c r="Q81" s="4"/>
      <c r="R81" s="4"/>
      <c r="S81" s="4"/>
      <c r="T81" s="4"/>
      <c r="U81" s="4"/>
      <c r="V81" s="4"/>
      <c r="W81" s="4"/>
      <c r="X81" s="4"/>
      <c r="Y81" s="4"/>
      <c r="Z81" s="4"/>
      <c r="AA81" s="4"/>
    </row>
    <row r="82" spans="1:27" s="54" customFormat="1" x14ac:dyDescent="0.15">
      <c r="A82" s="4"/>
      <c r="B82" s="6"/>
      <c r="C82" s="98"/>
      <c r="D82" s="99"/>
      <c r="E82" s="99"/>
      <c r="F82" s="100"/>
      <c r="G82" s="4"/>
      <c r="H82" s="4"/>
      <c r="I82" s="4"/>
      <c r="J82" s="4"/>
      <c r="K82" s="4"/>
      <c r="L82" s="4"/>
      <c r="M82" s="4"/>
      <c r="N82" s="4"/>
      <c r="O82" s="4"/>
      <c r="P82" s="4"/>
      <c r="Q82" s="4"/>
      <c r="R82" s="4"/>
      <c r="S82" s="4"/>
      <c r="T82" s="4"/>
      <c r="U82" s="4"/>
      <c r="V82" s="4"/>
      <c r="W82" s="4"/>
      <c r="X82" s="4"/>
      <c r="Y82" s="4"/>
      <c r="Z82" s="4"/>
      <c r="AA82" s="4"/>
    </row>
    <row r="83" spans="1:27" s="54" customFormat="1" x14ac:dyDescent="0.15">
      <c r="A83" s="4"/>
      <c r="B83" s="6"/>
      <c r="C83" s="98"/>
      <c r="D83" s="99"/>
      <c r="E83" s="99"/>
      <c r="F83" s="100"/>
      <c r="G83" s="4"/>
      <c r="H83" s="4"/>
      <c r="I83" s="4"/>
      <c r="J83" s="4"/>
      <c r="K83" s="4"/>
      <c r="L83" s="4"/>
      <c r="M83" s="4"/>
      <c r="N83" s="4"/>
      <c r="O83" s="4"/>
      <c r="P83" s="4"/>
      <c r="Q83" s="4"/>
      <c r="R83" s="4"/>
      <c r="S83" s="4"/>
      <c r="T83" s="4"/>
      <c r="U83" s="4"/>
      <c r="V83" s="4"/>
      <c r="W83" s="4"/>
      <c r="X83" s="4"/>
      <c r="Y83" s="4"/>
      <c r="Z83" s="4"/>
      <c r="AA83" s="4"/>
    </row>
    <row r="84" spans="1:27" s="54" customFormat="1" x14ac:dyDescent="0.15">
      <c r="A84" s="4"/>
      <c r="B84" s="6"/>
      <c r="C84" s="98"/>
      <c r="D84" s="99"/>
      <c r="E84" s="99"/>
      <c r="F84" s="100"/>
      <c r="G84" s="4"/>
      <c r="H84" s="4"/>
      <c r="I84" s="4"/>
      <c r="J84" s="4"/>
      <c r="K84" s="4"/>
      <c r="L84" s="4"/>
      <c r="M84" s="4"/>
      <c r="N84" s="4"/>
      <c r="O84" s="4"/>
      <c r="P84" s="4"/>
      <c r="Q84" s="4"/>
      <c r="R84" s="4"/>
      <c r="S84" s="4"/>
      <c r="T84" s="4"/>
      <c r="U84" s="4"/>
      <c r="V84" s="4"/>
      <c r="W84" s="4"/>
      <c r="X84" s="4"/>
      <c r="Y84" s="4"/>
      <c r="Z84" s="4"/>
      <c r="AA84" s="4"/>
    </row>
    <row r="85" spans="1:27" s="54" customFormat="1" x14ac:dyDescent="0.15">
      <c r="A85" s="4"/>
      <c r="B85" s="6"/>
      <c r="C85" s="101"/>
      <c r="D85" s="102"/>
      <c r="E85" s="102"/>
      <c r="F85" s="103"/>
      <c r="G85" s="4"/>
      <c r="H85" s="4"/>
      <c r="I85" s="4"/>
      <c r="J85" s="4"/>
      <c r="K85" s="4"/>
      <c r="L85" s="4"/>
      <c r="M85" s="4"/>
      <c r="N85" s="4"/>
      <c r="O85" s="4"/>
      <c r="P85" s="4"/>
      <c r="Q85" s="4"/>
      <c r="R85" s="4"/>
      <c r="S85" s="4"/>
      <c r="T85" s="4"/>
      <c r="U85" s="4"/>
      <c r="V85" s="4"/>
      <c r="W85" s="4"/>
      <c r="X85" s="4"/>
      <c r="Y85" s="4"/>
      <c r="Z85" s="4"/>
      <c r="AA85" s="4"/>
    </row>
    <row r="86" spans="1:27" x14ac:dyDescent="0.15">
      <c r="A86" s="4"/>
      <c r="B86" s="6"/>
      <c r="C86" s="16" t="s">
        <v>3</v>
      </c>
      <c r="D86" s="16" t="s">
        <v>4</v>
      </c>
      <c r="E86" s="38" t="s">
        <v>195</v>
      </c>
      <c r="F86" s="16" t="s">
        <v>196</v>
      </c>
      <c r="G86" s="1"/>
      <c r="H86" s="1"/>
      <c r="I86" s="1"/>
      <c r="J86" s="1"/>
      <c r="K86" s="1"/>
      <c r="L86" s="1"/>
      <c r="M86" s="1"/>
      <c r="N86" s="1"/>
      <c r="O86" s="1"/>
      <c r="P86" s="1"/>
      <c r="Q86" s="1"/>
      <c r="R86" s="1"/>
      <c r="S86" s="1"/>
      <c r="T86" s="1"/>
      <c r="U86" s="1"/>
      <c r="V86" s="1"/>
      <c r="W86" s="1"/>
      <c r="X86" s="1"/>
      <c r="Y86" s="1"/>
      <c r="Z86" s="1"/>
      <c r="AA86" s="1"/>
    </row>
    <row r="87" spans="1:27" ht="66" customHeight="1" x14ac:dyDescent="0.15">
      <c r="A87" s="4"/>
      <c r="B87" s="6"/>
      <c r="C87" s="50">
        <v>127</v>
      </c>
      <c r="D87" s="51" t="s">
        <v>202</v>
      </c>
      <c r="E87" s="50" t="s">
        <v>208</v>
      </c>
      <c r="F87" s="50" t="s">
        <v>224</v>
      </c>
      <c r="G87" s="8">
        <v>30</v>
      </c>
      <c r="H87" s="1"/>
      <c r="I87" s="1"/>
      <c r="J87" s="1"/>
      <c r="K87" s="1"/>
      <c r="L87" s="1"/>
      <c r="M87" s="1"/>
      <c r="N87" s="1"/>
      <c r="O87" s="1"/>
      <c r="P87" s="1"/>
      <c r="Q87" s="1"/>
      <c r="R87" s="1"/>
      <c r="S87" s="1"/>
      <c r="T87" s="1"/>
      <c r="U87" s="1"/>
      <c r="V87" s="1"/>
      <c r="W87" s="1"/>
      <c r="X87" s="1"/>
      <c r="Y87" s="1"/>
      <c r="Z87" s="1"/>
      <c r="AA87" s="1"/>
    </row>
    <row r="88" spans="1:27" ht="66" customHeight="1" x14ac:dyDescent="0.15">
      <c r="A88" s="4"/>
      <c r="B88" s="6"/>
      <c r="C88" s="50">
        <v>159</v>
      </c>
      <c r="D88" s="51" t="s">
        <v>203</v>
      </c>
      <c r="E88" s="50" t="s">
        <v>209</v>
      </c>
      <c r="F88" s="50" t="s">
        <v>221</v>
      </c>
      <c r="G88" s="8">
        <v>30</v>
      </c>
      <c r="H88" s="1"/>
      <c r="I88" s="1"/>
      <c r="J88" s="1"/>
      <c r="K88" s="1"/>
      <c r="L88" s="1"/>
      <c r="M88" s="1"/>
      <c r="N88" s="1"/>
      <c r="O88" s="1"/>
      <c r="P88" s="1"/>
      <c r="Q88" s="1"/>
      <c r="R88" s="1"/>
      <c r="S88" s="1"/>
      <c r="T88" s="1"/>
      <c r="U88" s="1"/>
      <c r="V88" s="1"/>
      <c r="W88" s="1"/>
      <c r="X88" s="1"/>
      <c r="Y88" s="1"/>
      <c r="Z88" s="1"/>
      <c r="AA88" s="1"/>
    </row>
    <row r="89" spans="1:27" x14ac:dyDescent="0.15">
      <c r="A89" s="4"/>
      <c r="B89" s="6"/>
      <c r="C89" s="50"/>
      <c r="D89" s="50"/>
      <c r="E89" s="50"/>
      <c r="F89" s="50"/>
      <c r="G89" s="1"/>
      <c r="H89" s="1"/>
      <c r="I89" s="1"/>
      <c r="J89" s="1"/>
      <c r="K89" s="1"/>
      <c r="L89" s="1"/>
      <c r="M89" s="1"/>
      <c r="N89" s="1"/>
      <c r="O89" s="1"/>
      <c r="P89" s="1"/>
      <c r="Q89" s="1"/>
      <c r="R89" s="1"/>
      <c r="S89" s="1"/>
      <c r="T89" s="1"/>
      <c r="U89" s="1"/>
      <c r="V89" s="1"/>
      <c r="W89" s="1"/>
      <c r="X89" s="1"/>
      <c r="Y89" s="1"/>
      <c r="Z89" s="1"/>
      <c r="AA89" s="1"/>
    </row>
    <row r="90" spans="1:27" ht="18" customHeight="1" x14ac:dyDescent="0.15">
      <c r="A90" s="4"/>
      <c r="B90" s="6"/>
      <c r="C90" s="6"/>
      <c r="D90" s="6"/>
      <c r="E90" s="7"/>
      <c r="F90" s="6"/>
      <c r="G90" s="1"/>
      <c r="H90" s="1"/>
      <c r="I90" s="1"/>
      <c r="J90" s="1"/>
      <c r="K90" s="1"/>
      <c r="L90" s="1"/>
      <c r="M90" s="1"/>
      <c r="N90" s="1"/>
      <c r="O90" s="1"/>
      <c r="P90" s="1"/>
      <c r="Q90" s="1"/>
      <c r="R90" s="1"/>
      <c r="S90" s="1"/>
      <c r="T90" s="1"/>
      <c r="U90" s="1"/>
      <c r="V90" s="1"/>
      <c r="W90" s="1"/>
      <c r="X90" s="1"/>
      <c r="Y90" s="1"/>
      <c r="Z90" s="1"/>
      <c r="AA90" s="1"/>
    </row>
    <row r="91" spans="1:27" x14ac:dyDescent="0.15">
      <c r="A91" s="4"/>
      <c r="B91" s="6"/>
      <c r="C91" s="104" t="s">
        <v>198</v>
      </c>
      <c r="D91" s="105"/>
      <c r="E91" s="105"/>
      <c r="F91" s="106"/>
      <c r="G91" s="1"/>
      <c r="H91" s="1"/>
      <c r="I91" s="1"/>
      <c r="J91" s="1"/>
      <c r="K91" s="1"/>
      <c r="L91" s="1"/>
      <c r="M91" s="1"/>
      <c r="N91" s="1"/>
      <c r="O91" s="1"/>
      <c r="P91" s="1"/>
      <c r="Q91" s="1"/>
      <c r="R91" s="1"/>
      <c r="S91" s="1"/>
      <c r="T91" s="1"/>
      <c r="U91" s="1"/>
      <c r="V91" s="1"/>
      <c r="W91" s="1"/>
      <c r="X91" s="1"/>
      <c r="Y91" s="1"/>
      <c r="Z91" s="1"/>
      <c r="AA91" s="1"/>
    </row>
    <row r="92" spans="1:27" s="54" customFormat="1" x14ac:dyDescent="0.15">
      <c r="A92" s="4"/>
      <c r="B92" s="6"/>
      <c r="C92" s="108" t="s">
        <v>212</v>
      </c>
      <c r="D92" s="109"/>
      <c r="E92" s="109"/>
      <c r="F92" s="110"/>
      <c r="G92" s="4"/>
      <c r="H92" s="4"/>
      <c r="I92" s="4"/>
      <c r="J92" s="4"/>
      <c r="K92" s="4"/>
      <c r="L92" s="4"/>
      <c r="M92" s="4"/>
      <c r="N92" s="4"/>
      <c r="O92" s="4"/>
      <c r="P92" s="4"/>
      <c r="Q92" s="4"/>
      <c r="R92" s="4"/>
      <c r="S92" s="4"/>
      <c r="T92" s="4"/>
      <c r="U92" s="4"/>
      <c r="V92" s="4"/>
      <c r="W92" s="4"/>
      <c r="X92" s="4"/>
      <c r="Y92" s="4"/>
      <c r="Z92" s="4"/>
      <c r="AA92" s="4"/>
    </row>
    <row r="93" spans="1:27" s="54" customFormat="1" x14ac:dyDescent="0.15">
      <c r="A93" s="4"/>
      <c r="B93" s="6"/>
      <c r="C93" s="111"/>
      <c r="D93" s="112"/>
      <c r="E93" s="112"/>
      <c r="F93" s="113"/>
      <c r="G93" s="4"/>
      <c r="H93" s="4"/>
      <c r="I93" s="4"/>
      <c r="J93" s="4"/>
      <c r="K93" s="4"/>
      <c r="L93" s="4"/>
      <c r="M93" s="4"/>
      <c r="N93" s="4"/>
      <c r="O93" s="4"/>
      <c r="P93" s="4"/>
      <c r="Q93" s="4"/>
      <c r="R93" s="4"/>
      <c r="S93" s="4"/>
      <c r="T93" s="4"/>
      <c r="U93" s="4"/>
      <c r="V93" s="4"/>
      <c r="W93" s="4"/>
      <c r="X93" s="4"/>
      <c r="Y93" s="4"/>
      <c r="Z93" s="4"/>
      <c r="AA93" s="4"/>
    </row>
    <row r="94" spans="1:27" s="54" customFormat="1" x14ac:dyDescent="0.15">
      <c r="A94" s="4"/>
      <c r="B94" s="6"/>
      <c r="C94" s="111"/>
      <c r="D94" s="112"/>
      <c r="E94" s="112"/>
      <c r="F94" s="113"/>
      <c r="G94" s="4"/>
      <c r="H94" s="4"/>
      <c r="I94" s="4"/>
      <c r="J94" s="4"/>
      <c r="K94" s="4"/>
      <c r="L94" s="4"/>
      <c r="M94" s="4"/>
      <c r="N94" s="4"/>
      <c r="O94" s="4"/>
      <c r="P94" s="4"/>
      <c r="Q94" s="4"/>
      <c r="R94" s="4"/>
      <c r="S94" s="4"/>
      <c r="T94" s="4"/>
      <c r="U94" s="4"/>
      <c r="V94" s="4"/>
      <c r="W94" s="4"/>
      <c r="X94" s="4"/>
      <c r="Y94" s="4"/>
      <c r="Z94" s="4"/>
      <c r="AA94" s="4"/>
    </row>
    <row r="95" spans="1:27" s="54" customFormat="1" x14ac:dyDescent="0.15">
      <c r="A95" s="4"/>
      <c r="B95" s="6"/>
      <c r="C95" s="111"/>
      <c r="D95" s="112"/>
      <c r="E95" s="112"/>
      <c r="F95" s="113"/>
      <c r="G95" s="4"/>
      <c r="H95" s="4"/>
      <c r="I95" s="4"/>
      <c r="J95" s="4"/>
      <c r="K95" s="4"/>
      <c r="L95" s="4"/>
      <c r="M95" s="4"/>
      <c r="N95" s="4"/>
      <c r="O95" s="4"/>
      <c r="P95" s="4"/>
      <c r="Q95" s="4"/>
      <c r="R95" s="4"/>
      <c r="S95" s="4"/>
      <c r="T95" s="4"/>
      <c r="U95" s="4"/>
      <c r="V95" s="4"/>
      <c r="W95" s="4"/>
      <c r="X95" s="4"/>
      <c r="Y95" s="4"/>
      <c r="Z95" s="4"/>
      <c r="AA95" s="4"/>
    </row>
    <row r="96" spans="1:27" s="54" customFormat="1" x14ac:dyDescent="0.15">
      <c r="A96" s="4"/>
      <c r="B96" s="6"/>
      <c r="C96" s="114"/>
      <c r="D96" s="115"/>
      <c r="E96" s="115"/>
      <c r="F96" s="116"/>
      <c r="G96" s="4"/>
      <c r="H96" s="4"/>
      <c r="I96" s="4"/>
      <c r="J96" s="4"/>
      <c r="K96" s="4"/>
      <c r="L96" s="4"/>
      <c r="M96" s="4"/>
      <c r="N96" s="4"/>
      <c r="O96" s="4"/>
      <c r="P96" s="4"/>
      <c r="Q96" s="4"/>
      <c r="R96" s="4"/>
      <c r="S96" s="4"/>
      <c r="T96" s="4"/>
      <c r="U96" s="4"/>
      <c r="V96" s="4"/>
      <c r="W96" s="4"/>
      <c r="X96" s="4"/>
      <c r="Y96" s="4"/>
      <c r="Z96" s="4"/>
      <c r="AA96" s="4"/>
    </row>
    <row r="97" spans="1:27" x14ac:dyDescent="0.15">
      <c r="A97" s="4"/>
      <c r="B97" s="6"/>
      <c r="C97" s="56" t="s">
        <v>3</v>
      </c>
      <c r="D97" s="56" t="s">
        <v>4</v>
      </c>
      <c r="E97" s="57" t="s">
        <v>207</v>
      </c>
      <c r="F97" s="56" t="s">
        <v>196</v>
      </c>
      <c r="G97" s="1"/>
      <c r="H97" s="1"/>
      <c r="I97" s="1"/>
      <c r="J97" s="1"/>
      <c r="K97" s="1"/>
      <c r="L97" s="1"/>
      <c r="M97" s="1"/>
      <c r="N97" s="1"/>
      <c r="O97" s="1"/>
      <c r="P97" s="1"/>
      <c r="Q97" s="1"/>
      <c r="R97" s="1"/>
      <c r="S97" s="1"/>
      <c r="T97" s="1"/>
      <c r="U97" s="1"/>
      <c r="V97" s="1"/>
      <c r="W97" s="1"/>
      <c r="X97" s="1"/>
      <c r="Y97" s="1"/>
      <c r="Z97" s="1"/>
      <c r="AA97" s="1"/>
    </row>
    <row r="98" spans="1:27" ht="84" customHeight="1" x14ac:dyDescent="0.15">
      <c r="A98" s="4"/>
      <c r="B98" s="6"/>
      <c r="C98" s="58">
        <v>841</v>
      </c>
      <c r="D98" s="59" t="s">
        <v>211</v>
      </c>
      <c r="E98" s="58" t="s">
        <v>208</v>
      </c>
      <c r="F98" s="58" t="s">
        <v>214</v>
      </c>
      <c r="G98" s="4">
        <v>60</v>
      </c>
      <c r="H98" s="1"/>
      <c r="I98" s="1"/>
      <c r="J98" s="1"/>
      <c r="K98" s="1"/>
      <c r="L98" s="1"/>
      <c r="M98" s="1"/>
      <c r="N98" s="1"/>
      <c r="O98" s="1"/>
      <c r="P98" s="1"/>
      <c r="Q98" s="1"/>
      <c r="R98" s="1"/>
      <c r="S98" s="1"/>
      <c r="T98" s="1"/>
      <c r="U98" s="1"/>
      <c r="V98" s="1"/>
      <c r="W98" s="1"/>
      <c r="X98" s="1"/>
      <c r="Y98" s="1"/>
      <c r="Z98" s="1"/>
      <c r="AA98" s="1"/>
    </row>
    <row r="99" spans="1:27" ht="16" x14ac:dyDescent="0.2">
      <c r="A99" s="4"/>
      <c r="B99" s="6"/>
      <c r="C99" s="58"/>
      <c r="D99" s="60"/>
      <c r="E99" s="58"/>
      <c r="F99" s="58"/>
      <c r="G99" s="4"/>
      <c r="H99" s="1"/>
      <c r="I99" s="1"/>
      <c r="J99" s="1"/>
      <c r="K99" s="1"/>
      <c r="L99" s="1"/>
      <c r="M99" s="1"/>
      <c r="N99" s="1"/>
      <c r="O99" s="1"/>
      <c r="P99" s="1"/>
      <c r="Q99" s="1"/>
      <c r="R99" s="1"/>
      <c r="S99" s="1"/>
      <c r="T99" s="1"/>
      <c r="U99" s="1"/>
      <c r="V99" s="1"/>
      <c r="W99" s="1"/>
      <c r="X99" s="1"/>
      <c r="Y99" s="1"/>
      <c r="Z99" s="1"/>
      <c r="AA99" s="1"/>
    </row>
    <row r="100" spans="1:27" x14ac:dyDescent="0.15">
      <c r="A100" s="4"/>
      <c r="B100" s="6"/>
      <c r="C100" s="58"/>
      <c r="D100" s="61"/>
      <c r="E100" s="58"/>
      <c r="F100" s="58"/>
      <c r="G100" s="1"/>
      <c r="H100" s="1"/>
      <c r="I100" s="1"/>
      <c r="J100" s="1"/>
      <c r="K100" s="1"/>
      <c r="L100" s="1"/>
      <c r="M100" s="1"/>
      <c r="N100" s="1"/>
      <c r="O100" s="1"/>
      <c r="P100" s="1"/>
      <c r="Q100" s="1"/>
      <c r="R100" s="1"/>
      <c r="S100" s="1"/>
      <c r="T100" s="1"/>
      <c r="U100" s="1"/>
      <c r="V100" s="1"/>
      <c r="W100" s="1"/>
      <c r="X100" s="1"/>
      <c r="Y100" s="1"/>
      <c r="Z100" s="1"/>
      <c r="AA100" s="1"/>
    </row>
    <row r="101" spans="1:27" ht="18" customHeight="1" x14ac:dyDescent="0.15">
      <c r="A101" s="4"/>
      <c r="B101" s="6"/>
      <c r="C101" s="6"/>
      <c r="D101" s="6"/>
      <c r="E101" s="7"/>
      <c r="F101" s="6"/>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4"/>
      <c r="B102" s="6"/>
      <c r="C102" s="76" t="s">
        <v>223</v>
      </c>
      <c r="D102" s="75"/>
      <c r="E102" s="75"/>
      <c r="F102" s="66"/>
      <c r="G102" s="1"/>
      <c r="H102" s="1"/>
      <c r="I102" s="1"/>
      <c r="J102" s="1"/>
      <c r="K102" s="1"/>
      <c r="L102" s="1"/>
      <c r="M102" s="1"/>
      <c r="N102" s="1"/>
      <c r="O102" s="1"/>
      <c r="P102" s="1"/>
      <c r="Q102" s="1"/>
      <c r="R102" s="1"/>
      <c r="S102" s="1"/>
      <c r="T102" s="1"/>
      <c r="U102" s="1"/>
      <c r="V102" s="1"/>
      <c r="W102" s="1"/>
      <c r="X102" s="1"/>
      <c r="Y102" s="1"/>
      <c r="Z102" s="1"/>
      <c r="AA102" s="1"/>
    </row>
    <row r="103" spans="1:27" s="54" customFormat="1" x14ac:dyDescent="0.15">
      <c r="A103" s="4"/>
      <c r="B103" s="6"/>
      <c r="C103" s="95" t="s">
        <v>210</v>
      </c>
      <c r="D103" s="96"/>
      <c r="E103" s="96"/>
      <c r="F103" s="97"/>
      <c r="G103" s="4"/>
      <c r="H103" s="4"/>
      <c r="I103" s="4"/>
      <c r="J103" s="4"/>
      <c r="K103" s="4"/>
      <c r="L103" s="4"/>
      <c r="M103" s="4"/>
      <c r="N103" s="4"/>
      <c r="O103" s="4"/>
      <c r="P103" s="4"/>
      <c r="Q103" s="4"/>
      <c r="R103" s="4"/>
      <c r="S103" s="4"/>
      <c r="T103" s="4"/>
      <c r="U103" s="4"/>
      <c r="V103" s="4"/>
      <c r="W103" s="4"/>
      <c r="X103" s="4"/>
      <c r="Y103" s="4"/>
      <c r="Z103" s="4"/>
      <c r="AA103" s="4"/>
    </row>
    <row r="104" spans="1:27" s="54" customFormat="1" x14ac:dyDescent="0.15">
      <c r="A104" s="4"/>
      <c r="B104" s="6"/>
      <c r="C104" s="98"/>
      <c r="D104" s="99"/>
      <c r="E104" s="99"/>
      <c r="F104" s="100"/>
      <c r="G104" s="4"/>
      <c r="H104" s="4"/>
      <c r="I104" s="4"/>
      <c r="J104" s="4"/>
      <c r="K104" s="4"/>
      <c r="L104" s="4"/>
      <c r="M104" s="4"/>
      <c r="N104" s="4"/>
      <c r="O104" s="4"/>
      <c r="P104" s="4"/>
      <c r="Q104" s="4"/>
      <c r="R104" s="4"/>
      <c r="S104" s="4"/>
      <c r="T104" s="4"/>
      <c r="U104" s="4"/>
      <c r="V104" s="4"/>
      <c r="W104" s="4"/>
      <c r="X104" s="4"/>
      <c r="Y104" s="4"/>
      <c r="Z104" s="4"/>
      <c r="AA104" s="4"/>
    </row>
    <row r="105" spans="1:27" s="54" customFormat="1" x14ac:dyDescent="0.15">
      <c r="A105" s="4"/>
      <c r="B105" s="6"/>
      <c r="C105" s="98"/>
      <c r="D105" s="99"/>
      <c r="E105" s="99"/>
      <c r="F105" s="100"/>
      <c r="G105" s="4"/>
      <c r="H105" s="4"/>
      <c r="I105" s="4"/>
      <c r="J105" s="4"/>
      <c r="K105" s="4"/>
      <c r="L105" s="4"/>
      <c r="M105" s="4"/>
      <c r="N105" s="4"/>
      <c r="O105" s="4"/>
      <c r="P105" s="4"/>
      <c r="Q105" s="4"/>
      <c r="R105" s="4"/>
      <c r="S105" s="4"/>
      <c r="T105" s="4"/>
      <c r="U105" s="4"/>
      <c r="V105" s="4"/>
      <c r="W105" s="4"/>
      <c r="X105" s="4"/>
      <c r="Y105" s="4"/>
      <c r="Z105" s="4"/>
      <c r="AA105" s="4"/>
    </row>
    <row r="106" spans="1:27" s="54" customFormat="1" x14ac:dyDescent="0.15">
      <c r="A106" s="4"/>
      <c r="B106" s="6"/>
      <c r="C106" s="98"/>
      <c r="D106" s="99"/>
      <c r="E106" s="99"/>
      <c r="F106" s="100"/>
      <c r="G106" s="4"/>
      <c r="H106" s="4"/>
      <c r="I106" s="4"/>
      <c r="J106" s="4"/>
      <c r="K106" s="4"/>
      <c r="L106" s="4"/>
      <c r="M106" s="4"/>
      <c r="N106" s="4"/>
      <c r="O106" s="4"/>
      <c r="P106" s="4"/>
      <c r="Q106" s="4"/>
      <c r="R106" s="4"/>
      <c r="S106" s="4"/>
      <c r="T106" s="4"/>
      <c r="U106" s="4"/>
      <c r="V106" s="4"/>
      <c r="W106" s="4"/>
      <c r="X106" s="4"/>
      <c r="Y106" s="4"/>
      <c r="Z106" s="4"/>
      <c r="AA106" s="4"/>
    </row>
    <row r="107" spans="1:27" s="54" customFormat="1" x14ac:dyDescent="0.15">
      <c r="A107" s="4"/>
      <c r="B107" s="6"/>
      <c r="C107" s="101"/>
      <c r="D107" s="102"/>
      <c r="E107" s="102"/>
      <c r="F107" s="103"/>
      <c r="G107" s="4"/>
      <c r="H107" s="4"/>
      <c r="I107" s="4"/>
      <c r="J107" s="4"/>
      <c r="K107" s="4"/>
      <c r="L107" s="4"/>
      <c r="M107" s="4"/>
      <c r="N107" s="4"/>
      <c r="O107" s="4"/>
      <c r="P107" s="4"/>
      <c r="Q107" s="4"/>
      <c r="R107" s="4"/>
      <c r="S107" s="4"/>
      <c r="T107" s="4"/>
      <c r="U107" s="4"/>
      <c r="V107" s="4"/>
      <c r="W107" s="4"/>
      <c r="X107" s="4"/>
      <c r="Y107" s="4"/>
      <c r="Z107" s="4"/>
      <c r="AA107" s="4"/>
    </row>
    <row r="108" spans="1:27" x14ac:dyDescent="0.15">
      <c r="A108" s="4"/>
      <c r="B108" s="6"/>
      <c r="C108" s="16" t="s">
        <v>3</v>
      </c>
      <c r="D108" s="16" t="s">
        <v>4</v>
      </c>
      <c r="E108" s="38" t="s">
        <v>207</v>
      </c>
      <c r="F108" s="16" t="s">
        <v>196</v>
      </c>
      <c r="G108" s="1"/>
      <c r="H108" s="1"/>
      <c r="I108" s="1"/>
      <c r="J108" s="1"/>
      <c r="K108" s="1"/>
      <c r="L108" s="1"/>
      <c r="M108" s="1"/>
      <c r="N108" s="1"/>
      <c r="O108" s="1"/>
      <c r="P108" s="1"/>
      <c r="Q108" s="1"/>
      <c r="R108" s="1"/>
      <c r="S108" s="1"/>
      <c r="T108" s="1"/>
      <c r="U108" s="1"/>
      <c r="V108" s="1"/>
      <c r="W108" s="1"/>
      <c r="X108" s="1"/>
      <c r="Y108" s="1"/>
      <c r="Z108" s="1"/>
      <c r="AA108" s="1"/>
    </row>
    <row r="109" spans="1:27" ht="75" x14ac:dyDescent="0.15">
      <c r="A109" s="4"/>
      <c r="B109" s="6"/>
      <c r="C109" s="51">
        <v>8137</v>
      </c>
      <c r="D109" s="51" t="s">
        <v>199</v>
      </c>
      <c r="E109" s="50" t="s">
        <v>208</v>
      </c>
      <c r="F109" s="50" t="s">
        <v>219</v>
      </c>
      <c r="G109" s="52"/>
      <c r="H109" s="52"/>
      <c r="I109" s="52"/>
      <c r="J109" s="52"/>
      <c r="K109" s="52"/>
      <c r="L109" s="52"/>
      <c r="M109" s="52"/>
      <c r="N109" s="52"/>
      <c r="O109" s="52"/>
      <c r="P109" s="1"/>
      <c r="Q109" s="1"/>
      <c r="R109" s="1"/>
      <c r="S109" s="1"/>
      <c r="T109" s="1"/>
      <c r="U109" s="1"/>
      <c r="V109" s="1"/>
      <c r="W109" s="1"/>
      <c r="X109" s="1"/>
      <c r="Y109" s="1"/>
      <c r="Z109" s="1"/>
      <c r="AA109" s="1"/>
    </row>
    <row r="110" spans="1:27" ht="90" x14ac:dyDescent="0.15">
      <c r="A110" s="4"/>
      <c r="B110" s="6"/>
      <c r="C110" s="50">
        <v>8138</v>
      </c>
      <c r="D110" s="51" t="s">
        <v>199</v>
      </c>
      <c r="E110" s="50" t="s">
        <v>209</v>
      </c>
      <c r="F110" s="50" t="s">
        <v>220</v>
      </c>
      <c r="G110" s="52"/>
      <c r="H110" s="52"/>
      <c r="I110" s="52"/>
      <c r="J110" s="52"/>
      <c r="K110" s="52"/>
      <c r="L110" s="52"/>
      <c r="M110" s="52"/>
      <c r="N110" s="52"/>
      <c r="O110" s="52"/>
      <c r="P110" s="1"/>
      <c r="Q110" s="1"/>
      <c r="R110" s="1"/>
      <c r="S110" s="1"/>
      <c r="T110" s="1"/>
      <c r="U110" s="1"/>
      <c r="V110" s="1"/>
      <c r="W110" s="1"/>
      <c r="X110" s="1"/>
      <c r="Y110" s="1"/>
      <c r="Z110" s="1"/>
      <c r="AA110" s="1"/>
    </row>
    <row r="111" spans="1:27" x14ac:dyDescent="0.15">
      <c r="A111" s="4"/>
      <c r="B111" s="6"/>
      <c r="C111" s="50"/>
      <c r="D111" s="50"/>
      <c r="E111" s="50"/>
      <c r="F111" s="50"/>
      <c r="G111" s="52"/>
      <c r="H111" s="52"/>
      <c r="I111" s="52"/>
      <c r="J111" s="52"/>
      <c r="K111" s="52"/>
      <c r="L111" s="52"/>
      <c r="M111" s="52"/>
      <c r="N111" s="52"/>
      <c r="O111" s="52"/>
      <c r="P111" s="1"/>
      <c r="Q111" s="1"/>
      <c r="R111" s="1"/>
      <c r="S111" s="1"/>
      <c r="T111" s="1"/>
      <c r="U111" s="1"/>
      <c r="V111" s="1"/>
      <c r="W111" s="1"/>
      <c r="X111" s="1"/>
      <c r="Y111" s="1"/>
      <c r="Z111" s="1"/>
      <c r="AA111" s="1"/>
    </row>
    <row r="112" spans="1:27" ht="18" customHeight="1" x14ac:dyDescent="0.15">
      <c r="A112" s="4"/>
      <c r="B112" s="6"/>
      <c r="C112" s="6"/>
      <c r="D112" s="6"/>
      <c r="E112" s="7"/>
      <c r="F112" s="6"/>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53"/>
      <c r="F113" s="8"/>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53"/>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53"/>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53"/>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53"/>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53"/>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53"/>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53"/>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53"/>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53"/>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53"/>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53"/>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53"/>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53"/>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53"/>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53"/>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53"/>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53"/>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53"/>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53"/>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53"/>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53"/>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53"/>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53"/>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53"/>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53"/>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53"/>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53"/>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53"/>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53"/>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53"/>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53"/>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53"/>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53"/>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53"/>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53"/>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53"/>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53"/>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53"/>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53"/>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53"/>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53"/>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53"/>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53"/>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53"/>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53"/>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53"/>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53"/>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53"/>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53"/>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53"/>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53"/>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53"/>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53"/>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53"/>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53"/>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53"/>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53"/>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53"/>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53"/>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53"/>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53"/>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53"/>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53"/>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53"/>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53"/>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53"/>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53"/>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53"/>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53"/>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53"/>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53"/>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53"/>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53"/>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53"/>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53"/>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53"/>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53"/>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53"/>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53"/>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53"/>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53"/>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53"/>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53"/>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53"/>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53"/>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53"/>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53"/>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53"/>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53"/>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53"/>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53"/>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53"/>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53"/>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53"/>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53"/>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53"/>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53"/>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53"/>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53"/>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53"/>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53"/>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53"/>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53"/>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53"/>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53"/>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53"/>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53"/>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53"/>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53"/>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53"/>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53"/>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53"/>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53"/>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53"/>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53"/>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53"/>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53"/>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53"/>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53"/>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53"/>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53"/>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53"/>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53"/>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53"/>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53"/>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53"/>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53"/>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53"/>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53"/>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53"/>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53"/>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53"/>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53"/>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53"/>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53"/>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53"/>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53"/>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53"/>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53"/>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53"/>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53"/>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53"/>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53"/>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53"/>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53"/>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53"/>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53"/>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53"/>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53"/>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53"/>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53"/>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53"/>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53"/>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53"/>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53"/>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53"/>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53"/>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53"/>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53"/>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53"/>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53"/>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53"/>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53"/>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53"/>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53"/>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53"/>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53"/>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53"/>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53"/>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53"/>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53"/>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53"/>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53"/>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53"/>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53"/>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53"/>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53"/>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53"/>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53"/>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53"/>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53"/>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53"/>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53"/>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53"/>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53"/>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53"/>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53"/>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53"/>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53"/>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53"/>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53"/>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53"/>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53"/>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53"/>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53"/>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53"/>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53"/>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53"/>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53"/>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53"/>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53"/>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53"/>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53"/>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53"/>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53"/>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53"/>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53"/>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53"/>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53"/>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53"/>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53"/>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53"/>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53"/>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53"/>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53"/>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53"/>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53"/>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53"/>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53"/>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53"/>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53"/>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53"/>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53"/>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53"/>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53"/>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53"/>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53"/>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53"/>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53"/>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53"/>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53"/>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53"/>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53"/>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53"/>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53"/>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53"/>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53"/>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53"/>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53"/>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53"/>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53"/>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53"/>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53"/>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53"/>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53"/>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53"/>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53"/>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53"/>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53"/>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53"/>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53"/>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53"/>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53"/>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53"/>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53"/>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53"/>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53"/>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53"/>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53"/>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53"/>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53"/>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53"/>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53"/>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53"/>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53"/>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53"/>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53"/>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53"/>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53"/>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53"/>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53"/>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53"/>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53"/>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53"/>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53"/>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53"/>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53"/>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53"/>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53"/>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53"/>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53"/>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53"/>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53"/>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53"/>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53"/>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53"/>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53"/>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53"/>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53"/>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53"/>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53"/>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53"/>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53"/>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53"/>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53"/>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53"/>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53"/>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53"/>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53"/>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53"/>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53"/>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53"/>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53"/>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53"/>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53"/>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53"/>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53"/>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53"/>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53"/>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53"/>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53"/>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53"/>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53"/>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53"/>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53"/>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53"/>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53"/>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53"/>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53"/>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53"/>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53"/>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53"/>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53"/>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53"/>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53"/>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53"/>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53"/>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53"/>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53"/>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53"/>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53"/>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53"/>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53"/>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53"/>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53"/>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53"/>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53"/>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53"/>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53"/>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53"/>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53"/>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53"/>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53"/>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53"/>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53"/>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53"/>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53"/>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53"/>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53"/>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53"/>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53"/>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53"/>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53"/>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53"/>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53"/>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53"/>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53"/>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53"/>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53"/>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53"/>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53"/>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53"/>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53"/>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53"/>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53"/>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53"/>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53"/>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53"/>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53"/>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53"/>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53"/>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53"/>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53"/>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53"/>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53"/>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53"/>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53"/>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53"/>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53"/>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53"/>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53"/>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53"/>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53"/>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53"/>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53"/>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53"/>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53"/>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53"/>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53"/>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53"/>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53"/>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53"/>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53"/>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53"/>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53"/>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53"/>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53"/>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53"/>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53"/>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53"/>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53"/>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53"/>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53"/>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53"/>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53"/>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53"/>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53"/>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53"/>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53"/>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53"/>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53"/>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53"/>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53"/>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53"/>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53"/>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53"/>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53"/>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53"/>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53"/>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53"/>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53"/>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53"/>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53"/>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53"/>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53"/>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53"/>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53"/>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53"/>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53"/>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53"/>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53"/>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53"/>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53"/>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53"/>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53"/>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53"/>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53"/>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53"/>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53"/>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53"/>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53"/>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53"/>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53"/>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53"/>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53"/>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53"/>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53"/>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53"/>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53"/>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53"/>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53"/>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53"/>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53"/>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53"/>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53"/>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53"/>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53"/>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53"/>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53"/>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53"/>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53"/>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53"/>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53"/>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53"/>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53"/>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53"/>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53"/>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53"/>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53"/>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53"/>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53"/>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53"/>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53"/>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53"/>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53"/>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53"/>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53"/>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53"/>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53"/>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53"/>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53"/>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53"/>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53"/>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53"/>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53"/>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53"/>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53"/>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53"/>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53"/>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53"/>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53"/>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53"/>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53"/>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53"/>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53"/>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53"/>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53"/>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53"/>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53"/>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53"/>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53"/>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53"/>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53"/>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53"/>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53"/>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53"/>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53"/>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53"/>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53"/>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53"/>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53"/>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53"/>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53"/>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53"/>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53"/>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53"/>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53"/>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53"/>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53"/>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53"/>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53"/>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53"/>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53"/>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53"/>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53"/>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53"/>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53"/>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53"/>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53"/>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53"/>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53"/>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53"/>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53"/>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53"/>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53"/>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53"/>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53"/>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53"/>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53"/>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53"/>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53"/>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53"/>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53"/>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53"/>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53"/>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53"/>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53"/>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53"/>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53"/>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53"/>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53"/>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53"/>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53"/>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53"/>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53"/>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53"/>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53"/>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53"/>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53"/>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53"/>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53"/>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53"/>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53"/>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53"/>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53"/>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53"/>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53"/>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53"/>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53"/>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53"/>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53"/>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53"/>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53"/>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53"/>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53"/>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53"/>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53"/>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53"/>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53"/>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53"/>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53"/>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53"/>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53"/>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53"/>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53"/>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53"/>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53"/>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53"/>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53"/>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53"/>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53"/>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53"/>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53"/>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53"/>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53"/>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53"/>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53"/>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53"/>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53"/>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53"/>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53"/>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53"/>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53"/>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53"/>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53"/>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53"/>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53"/>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53"/>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53"/>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53"/>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53"/>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53"/>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53"/>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53"/>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53"/>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53"/>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53"/>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53"/>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53"/>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53"/>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53"/>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53"/>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53"/>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53"/>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53"/>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53"/>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53"/>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53"/>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53"/>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53"/>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53"/>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53"/>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53"/>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53"/>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53"/>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53"/>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53"/>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53"/>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53"/>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53"/>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53"/>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53"/>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53"/>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53"/>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53"/>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53"/>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53"/>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53"/>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53"/>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53"/>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53"/>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53"/>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53"/>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53"/>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53"/>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53"/>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53"/>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53"/>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53"/>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53"/>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53"/>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53"/>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53"/>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53"/>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53"/>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53"/>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53"/>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53"/>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53"/>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53"/>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53"/>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53"/>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53"/>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53"/>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53"/>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53"/>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53"/>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53"/>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53"/>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53"/>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53"/>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53"/>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53"/>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53"/>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53"/>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53"/>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53"/>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53"/>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53"/>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53"/>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53"/>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53"/>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53"/>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53"/>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53"/>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53"/>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53"/>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53"/>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53"/>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53"/>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53"/>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53"/>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53"/>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53"/>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53"/>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53"/>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53"/>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53"/>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53"/>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53"/>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53"/>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53"/>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53"/>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53"/>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53"/>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53"/>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53"/>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53"/>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53"/>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53"/>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53"/>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53"/>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53"/>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53"/>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53"/>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53"/>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53"/>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53"/>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53"/>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53"/>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53"/>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53"/>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53"/>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53"/>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53"/>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53"/>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53"/>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53"/>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53"/>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53"/>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53"/>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53"/>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53"/>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53"/>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53"/>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53"/>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53"/>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53"/>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53"/>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53"/>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53"/>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53"/>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53"/>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53"/>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53"/>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53"/>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53"/>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53"/>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53"/>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53"/>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53"/>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53"/>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53"/>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53"/>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53"/>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53"/>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53"/>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53"/>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53"/>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53"/>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53"/>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53"/>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53"/>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53"/>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53"/>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53"/>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53"/>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53"/>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53"/>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53"/>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53"/>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53"/>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53"/>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53"/>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53"/>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53"/>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53"/>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53"/>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53"/>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53"/>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53"/>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53"/>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53"/>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53"/>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53"/>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53"/>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53"/>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53"/>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53"/>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53"/>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53"/>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53"/>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53"/>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53"/>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53"/>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53"/>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53"/>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53"/>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53"/>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53"/>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53"/>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53"/>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53"/>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53"/>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53"/>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53"/>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53"/>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53"/>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53"/>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53"/>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53"/>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53"/>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53"/>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53"/>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53"/>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53"/>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53"/>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53"/>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53"/>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53"/>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53"/>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53"/>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53"/>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53"/>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53"/>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53"/>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53"/>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53"/>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53"/>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53"/>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53"/>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53"/>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53"/>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53"/>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53"/>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53"/>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53"/>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53"/>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53"/>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53"/>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53"/>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53"/>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53"/>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53"/>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53"/>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53"/>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53"/>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53"/>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53"/>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53"/>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53"/>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53"/>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53"/>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53"/>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53"/>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53"/>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53"/>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53"/>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53"/>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53"/>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53"/>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53"/>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53"/>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53"/>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53"/>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53"/>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53"/>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53"/>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53"/>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53"/>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53"/>
      <c r="F994" s="1"/>
      <c r="G994" s="1"/>
      <c r="H994" s="1"/>
      <c r="I994" s="1"/>
      <c r="J994" s="1"/>
      <c r="K994" s="1"/>
      <c r="L994" s="1"/>
      <c r="M994" s="1"/>
      <c r="N994" s="1"/>
      <c r="O994" s="1"/>
      <c r="P994" s="1"/>
      <c r="Q994" s="1"/>
      <c r="R994" s="1"/>
      <c r="S994" s="1"/>
      <c r="T994" s="1"/>
      <c r="U994" s="1"/>
      <c r="V994" s="1"/>
      <c r="W994" s="1"/>
      <c r="X994" s="1"/>
      <c r="Y994" s="1"/>
      <c r="Z994" s="1"/>
      <c r="AA994" s="1"/>
    </row>
  </sheetData>
  <mergeCells count="83">
    <mergeCell ref="C103:F107"/>
    <mergeCell ref="E49:F49"/>
    <mergeCell ref="E50:F50"/>
    <mergeCell ref="E48:F48"/>
    <mergeCell ref="E47:F47"/>
    <mergeCell ref="C70:F74"/>
    <mergeCell ref="C80:F80"/>
    <mergeCell ref="C91:F91"/>
    <mergeCell ref="C102:F102"/>
    <mergeCell ref="C69:F69"/>
    <mergeCell ref="E51:F51"/>
    <mergeCell ref="E57:F57"/>
    <mergeCell ref="E53:F53"/>
    <mergeCell ref="E55:F55"/>
    <mergeCell ref="C81:F85"/>
    <mergeCell ref="C92:F96"/>
    <mergeCell ref="E41:F41"/>
    <mergeCell ref="E44:F44"/>
    <mergeCell ref="E45:F45"/>
    <mergeCell ref="E46:F46"/>
    <mergeCell ref="E38:F38"/>
    <mergeCell ref="E39:F39"/>
    <mergeCell ref="E40:F40"/>
    <mergeCell ref="Q3:X18"/>
    <mergeCell ref="Q2:X2"/>
    <mergeCell ref="C39:D39"/>
    <mergeCell ref="C57:D57"/>
    <mergeCell ref="B59:F59"/>
    <mergeCell ref="E52:F52"/>
    <mergeCell ref="H21:O21"/>
    <mergeCell ref="H22:O37"/>
    <mergeCell ref="E22:F22"/>
    <mergeCell ref="E42:F42"/>
    <mergeCell ref="E43:F43"/>
    <mergeCell ref="E33:F33"/>
    <mergeCell ref="E32:F32"/>
    <mergeCell ref="E31:F31"/>
    <mergeCell ref="E30:F30"/>
    <mergeCell ref="C27:C28"/>
    <mergeCell ref="Q22:X37"/>
    <mergeCell ref="Q21:X21"/>
    <mergeCell ref="H3:O18"/>
    <mergeCell ref="H2:O2"/>
    <mergeCell ref="E15:F15"/>
    <mergeCell ref="E13:F13"/>
    <mergeCell ref="E14:F14"/>
    <mergeCell ref="B3:F3"/>
    <mergeCell ref="E23:F23"/>
    <mergeCell ref="E24:F24"/>
    <mergeCell ref="E28:F28"/>
    <mergeCell ref="E27:F27"/>
    <mergeCell ref="E35:F35"/>
    <mergeCell ref="E34:F34"/>
    <mergeCell ref="E26:F26"/>
    <mergeCell ref="E25:F25"/>
    <mergeCell ref="A1:F1"/>
    <mergeCell ref="C5:D5"/>
    <mergeCell ref="E5:F5"/>
    <mergeCell ref="C12:D12"/>
    <mergeCell ref="E16:F16"/>
    <mergeCell ref="C7:D7"/>
    <mergeCell ref="C6:D6"/>
    <mergeCell ref="B10:F10"/>
    <mergeCell ref="E12:F12"/>
    <mergeCell ref="E7:F7"/>
    <mergeCell ref="C13:C20"/>
    <mergeCell ref="E19:F19"/>
    <mergeCell ref="E18:F18"/>
    <mergeCell ref="E6:F6"/>
    <mergeCell ref="C21:C26"/>
    <mergeCell ref="C32:C33"/>
    <mergeCell ref="C30:C31"/>
    <mergeCell ref="C53:D53"/>
    <mergeCell ref="C55:D55"/>
    <mergeCell ref="C34:C35"/>
    <mergeCell ref="C36:C37"/>
    <mergeCell ref="C50:C52"/>
    <mergeCell ref="C44:C49"/>
    <mergeCell ref="E37:F37"/>
    <mergeCell ref="E36:F36"/>
    <mergeCell ref="E21:F21"/>
    <mergeCell ref="E20:F20"/>
    <mergeCell ref="E17:F17"/>
  </mergeCells>
  <phoneticPr fontId="12"/>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1</v>
      </c>
      <c r="C2" s="3" t="s">
        <v>3</v>
      </c>
      <c r="D2" s="3" t="s">
        <v>4</v>
      </c>
      <c r="E2" s="3" t="s">
        <v>5</v>
      </c>
      <c r="F2" s="3" t="s">
        <v>6</v>
      </c>
      <c r="G2" s="3" t="s">
        <v>7</v>
      </c>
      <c r="H2" s="3" t="s">
        <v>8</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2</v>
      </c>
      <c r="B2" s="1"/>
      <c r="C2" s="1"/>
      <c r="D2" s="1"/>
      <c r="E2" s="4"/>
      <c r="F2" s="4"/>
      <c r="G2" s="4"/>
      <c r="I2" s="4"/>
      <c r="J2" s="4"/>
    </row>
    <row r="3" spans="1:15" ht="15" customHeight="1" x14ac:dyDescent="0.15">
      <c r="A3" s="2" t="s">
        <v>9</v>
      </c>
      <c r="B3" s="1"/>
      <c r="C3" s="1"/>
      <c r="D3" s="4"/>
      <c r="E3" s="4"/>
      <c r="F3" s="4"/>
      <c r="G3" s="4"/>
      <c r="H3" s="4"/>
      <c r="I3" s="4"/>
      <c r="J3" s="4"/>
    </row>
    <row r="4" spans="1:15" ht="15" customHeight="1" x14ac:dyDescent="0.15">
      <c r="A4" s="2" t="s">
        <v>10</v>
      </c>
      <c r="B4" s="1"/>
      <c r="C4" s="1"/>
      <c r="D4" s="4"/>
      <c r="E4" s="4"/>
      <c r="F4" s="4"/>
      <c r="G4" s="4"/>
      <c r="H4" s="4"/>
      <c r="I4" s="4"/>
      <c r="J4" s="4"/>
    </row>
    <row r="5" spans="1:15" ht="15" customHeight="1" x14ac:dyDescent="0.15">
      <c r="A5" s="2" t="s">
        <v>11</v>
      </c>
      <c r="B5" s="1"/>
      <c r="C5" s="1"/>
      <c r="D5" s="4"/>
      <c r="E5" s="4"/>
      <c r="F5" s="4"/>
      <c r="G5" s="4"/>
      <c r="H5" s="4"/>
      <c r="I5" s="4"/>
      <c r="J5" s="4"/>
    </row>
    <row r="6" spans="1:15" ht="15" customHeight="1" x14ac:dyDescent="0.15">
      <c r="A6" s="2" t="s">
        <v>13</v>
      </c>
      <c r="B6" s="1"/>
      <c r="C6" s="1"/>
      <c r="D6" s="4"/>
      <c r="E6" s="4"/>
      <c r="F6" s="4"/>
      <c r="G6" s="4"/>
      <c r="H6" s="4"/>
      <c r="I6" s="4"/>
      <c r="J6" s="4"/>
    </row>
    <row r="7" spans="1:15" ht="15" customHeight="1" x14ac:dyDescent="0.15">
      <c r="A7" s="2" t="s">
        <v>14</v>
      </c>
      <c r="B7" s="1"/>
      <c r="C7" s="1"/>
      <c r="D7" s="4"/>
      <c r="E7" s="4"/>
      <c r="F7" s="4"/>
      <c r="G7" s="4"/>
      <c r="H7" s="4"/>
      <c r="I7" s="4"/>
      <c r="J7" s="4"/>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2</v>
      </c>
      <c r="B10" s="2" t="s">
        <v>28</v>
      </c>
      <c r="C10" s="2" t="s">
        <v>29</v>
      </c>
      <c r="D10" s="2" t="s">
        <v>30</v>
      </c>
      <c r="E10" s="2" t="s">
        <v>30</v>
      </c>
      <c r="F10" s="2" t="s">
        <v>31</v>
      </c>
      <c r="G10" s="2" t="s">
        <v>32</v>
      </c>
      <c r="H10" s="4" t="s">
        <v>33</v>
      </c>
      <c r="I10" s="4" t="s">
        <v>33</v>
      </c>
      <c r="J10" s="4" t="s">
        <v>33</v>
      </c>
      <c r="K10" s="4" t="s">
        <v>33</v>
      </c>
      <c r="L10" s="4" t="s">
        <v>34</v>
      </c>
      <c r="M10" s="4" t="s">
        <v>34</v>
      </c>
      <c r="N10" s="4" t="s">
        <v>34</v>
      </c>
      <c r="O10" s="4" t="s">
        <v>35</v>
      </c>
    </row>
    <row r="11" spans="1:15" ht="15" customHeight="1" x14ac:dyDescent="0.15">
      <c r="A11" s="2" t="s">
        <v>9</v>
      </c>
      <c r="B11" s="2" t="s">
        <v>28</v>
      </c>
      <c r="C11" s="2" t="s">
        <v>36</v>
      </c>
      <c r="D11" s="2" t="s">
        <v>32</v>
      </c>
      <c r="E11" s="2" t="s">
        <v>32</v>
      </c>
      <c r="F11" s="2" t="s">
        <v>32</v>
      </c>
      <c r="G11" s="2" t="s">
        <v>37</v>
      </c>
      <c r="H11" s="4" t="s">
        <v>33</v>
      </c>
      <c r="I11" s="4" t="s">
        <v>33</v>
      </c>
      <c r="J11" s="4" t="s">
        <v>33</v>
      </c>
      <c r="K11" s="4" t="s">
        <v>34</v>
      </c>
      <c r="L11" s="4" t="s">
        <v>34</v>
      </c>
      <c r="M11" s="4" t="s">
        <v>34</v>
      </c>
      <c r="N11" s="4" t="s">
        <v>33</v>
      </c>
      <c r="O11" s="4" t="s">
        <v>35</v>
      </c>
    </row>
    <row r="12" spans="1:15" ht="15" customHeight="1" x14ac:dyDescent="0.15">
      <c r="A12" s="2" t="s">
        <v>10</v>
      </c>
      <c r="B12" s="2" t="s">
        <v>38</v>
      </c>
      <c r="C12" s="2" t="s">
        <v>39</v>
      </c>
      <c r="D12" s="2" t="s">
        <v>40</v>
      </c>
      <c r="E12" s="2" t="s">
        <v>41</v>
      </c>
      <c r="F12" s="2" t="s">
        <v>41</v>
      </c>
      <c r="G12" s="2" t="s">
        <v>42</v>
      </c>
      <c r="H12" s="4" t="s">
        <v>33</v>
      </c>
      <c r="I12" s="4" t="s">
        <v>34</v>
      </c>
      <c r="J12" s="4" t="s">
        <v>34</v>
      </c>
      <c r="K12" s="4" t="s">
        <v>33</v>
      </c>
      <c r="L12" s="4" t="s">
        <v>33</v>
      </c>
      <c r="M12" s="4" t="s">
        <v>33</v>
      </c>
      <c r="N12" s="4" t="s">
        <v>33</v>
      </c>
      <c r="O12" s="4" t="str">
        <f>CONCATENATE(基礎設計!E22,"襲来！")</f>
        <v>安多（アンド）襲来！</v>
      </c>
    </row>
    <row r="13" spans="1:15" ht="15" customHeight="1" x14ac:dyDescent="0.15">
      <c r="A13" s="2" t="s">
        <v>11</v>
      </c>
      <c r="B13" s="2" t="s">
        <v>43</v>
      </c>
      <c r="C13" s="2" t="s">
        <v>44</v>
      </c>
      <c r="D13" s="2" t="s">
        <v>42</v>
      </c>
      <c r="E13" s="2" t="s">
        <v>41</v>
      </c>
      <c r="F13" s="2" t="s">
        <v>40</v>
      </c>
      <c r="G13" s="2" t="s">
        <v>42</v>
      </c>
      <c r="H13" s="4" t="s">
        <v>34</v>
      </c>
      <c r="I13" s="4" t="s">
        <v>33</v>
      </c>
      <c r="J13" s="4" t="s">
        <v>33</v>
      </c>
      <c r="K13" s="4" t="s">
        <v>33</v>
      </c>
      <c r="L13" s="4" t="s">
        <v>33</v>
      </c>
      <c r="M13" s="4" t="s">
        <v>33</v>
      </c>
      <c r="N13" s="4" t="s">
        <v>33</v>
      </c>
      <c r="O13" s="4" t="str">
        <f>CONCATENATE(基礎設計!E22,"襲来！")</f>
        <v>安多（アンド）襲来！</v>
      </c>
    </row>
    <row r="14" spans="1:15" ht="15" customHeight="1" x14ac:dyDescent="0.15">
      <c r="A14" s="2" t="s">
        <v>13</v>
      </c>
      <c r="B14" s="2" t="s">
        <v>45</v>
      </c>
      <c r="C14" s="2" t="s">
        <v>46</v>
      </c>
      <c r="D14" s="2" t="s">
        <v>42</v>
      </c>
      <c r="E14" s="2" t="s">
        <v>42</v>
      </c>
      <c r="F14" s="2" t="s">
        <v>42</v>
      </c>
      <c r="G14" s="2" t="s">
        <v>42</v>
      </c>
      <c r="H14" s="4" t="s">
        <v>33</v>
      </c>
      <c r="I14" s="4" t="s">
        <v>34</v>
      </c>
      <c r="J14" s="4" t="s">
        <v>33</v>
      </c>
      <c r="K14" s="4" t="s">
        <v>33</v>
      </c>
      <c r="L14" s="4" t="s">
        <v>33</v>
      </c>
      <c r="M14" s="4" t="s">
        <v>33</v>
      </c>
      <c r="N14" s="4" t="s">
        <v>33</v>
      </c>
      <c r="O14" s="4" t="str">
        <f>CONCATENATE(基礎設計!E22,"チャレンジ")</f>
        <v>安多（アンド）チャレンジ</v>
      </c>
    </row>
    <row r="15" spans="1:15" ht="15" customHeight="1" x14ac:dyDescent="0.15">
      <c r="A15" s="2" t="s">
        <v>14</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2</v>
      </c>
      <c r="B18" s="2" t="s">
        <v>52</v>
      </c>
      <c r="C18" s="1"/>
      <c r="D18" s="1"/>
      <c r="E18" s="1"/>
      <c r="F18" s="1"/>
      <c r="G18" s="1"/>
    </row>
    <row r="19" spans="1:26" ht="15" customHeight="1" x14ac:dyDescent="0.15">
      <c r="A19" s="2" t="s">
        <v>9</v>
      </c>
      <c r="B19" s="2" t="s">
        <v>52</v>
      </c>
      <c r="C19" s="1"/>
      <c r="D19" s="1"/>
      <c r="E19" s="1"/>
      <c r="F19" s="1"/>
      <c r="G19" s="1"/>
    </row>
    <row r="20" spans="1:26" ht="15" customHeight="1" x14ac:dyDescent="0.15">
      <c r="A20" s="2" t="s">
        <v>10</v>
      </c>
      <c r="B20" s="2" t="s">
        <v>53</v>
      </c>
      <c r="C20" s="1"/>
      <c r="D20" s="1"/>
      <c r="E20" s="1"/>
      <c r="F20" s="1"/>
      <c r="G20" s="1"/>
    </row>
    <row r="21" spans="1:26" ht="15" customHeight="1" x14ac:dyDescent="0.15">
      <c r="A21" s="2" t="s">
        <v>11</v>
      </c>
      <c r="B21" s="2" t="s">
        <v>54</v>
      </c>
      <c r="C21" s="1"/>
      <c r="D21" s="1"/>
      <c r="E21" s="1"/>
      <c r="F21" s="1"/>
      <c r="G21" s="1"/>
    </row>
    <row r="22" spans="1:26" ht="15" customHeight="1" x14ac:dyDescent="0.15">
      <c r="A22" s="2" t="s">
        <v>13</v>
      </c>
      <c r="B22" s="2" t="s">
        <v>55</v>
      </c>
      <c r="C22" s="1"/>
      <c r="D22" s="1"/>
      <c r="E22" s="1"/>
      <c r="F22" s="1"/>
      <c r="G22" s="1"/>
    </row>
    <row r="23" spans="1:26" ht="15" customHeight="1" x14ac:dyDescent="0.15">
      <c r="A23" s="2" t="s">
        <v>14</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4" t="s">
        <v>58</v>
      </c>
      <c r="B26" s="1"/>
      <c r="C26" s="1"/>
      <c r="D26" s="1"/>
      <c r="E26" s="1"/>
      <c r="F26" s="1"/>
      <c r="G26" s="1"/>
    </row>
    <row r="27" spans="1:26" ht="15" customHeight="1" x14ac:dyDescent="0.15">
      <c r="A27" s="2" t="s">
        <v>59</v>
      </c>
      <c r="B27" s="4"/>
      <c r="C27" s="4"/>
      <c r="D27" s="4"/>
      <c r="E27" s="4"/>
      <c r="F27" s="4"/>
      <c r="G27" s="4"/>
      <c r="H27" s="4"/>
      <c r="I27" s="4"/>
      <c r="J27" s="4"/>
      <c r="K27" s="4"/>
      <c r="L27" s="4"/>
      <c r="M27" s="4"/>
      <c r="N27" s="4"/>
      <c r="O27" s="4"/>
      <c r="P27" s="4"/>
      <c r="Q27" s="4"/>
      <c r="R27" s="4"/>
      <c r="S27" s="4"/>
      <c r="T27" s="4"/>
      <c r="U27" s="4"/>
      <c r="V27" s="4"/>
      <c r="W27" s="4"/>
      <c r="X27" s="4"/>
      <c r="Y27" s="4"/>
      <c r="Z27" s="4"/>
    </row>
    <row r="28" spans="1:26" ht="15" customHeight="1" x14ac:dyDescent="0.15">
      <c r="A28" s="4" t="s">
        <v>60</v>
      </c>
      <c r="B28" s="1"/>
      <c r="C28" s="1"/>
      <c r="D28" s="1"/>
      <c r="E28" s="1"/>
      <c r="F28" s="1"/>
      <c r="G28" s="1"/>
    </row>
    <row r="29" spans="1:26" ht="15" customHeight="1" x14ac:dyDescent="0.15">
      <c r="A29" s="4" t="s">
        <v>61</v>
      </c>
      <c r="B29" s="4"/>
      <c r="C29" s="4"/>
      <c r="D29" s="4"/>
      <c r="E29" s="4"/>
      <c r="F29" s="4"/>
      <c r="G29" s="4"/>
      <c r="H29" s="4"/>
      <c r="I29" s="4"/>
      <c r="J29" s="4"/>
      <c r="K29" s="4"/>
      <c r="L29" s="4"/>
      <c r="M29" s="4"/>
      <c r="N29" s="4"/>
      <c r="O29" s="4"/>
      <c r="P29" s="4"/>
      <c r="Q29" s="4"/>
      <c r="R29" s="4"/>
      <c r="S29" s="4"/>
      <c r="T29" s="4"/>
      <c r="U29" s="4"/>
      <c r="V29" s="4"/>
      <c r="W29" s="4"/>
      <c r="X29" s="4"/>
      <c r="Y29" s="4"/>
      <c r="Z29" s="4"/>
    </row>
    <row r="30" spans="1:26" ht="15" customHeight="1" x14ac:dyDescent="0.15">
      <c r="A30" s="4" t="s">
        <v>62</v>
      </c>
      <c r="B30" s="1"/>
      <c r="C30" s="1"/>
      <c r="D30" s="1"/>
      <c r="E30" s="1"/>
      <c r="F30" s="1"/>
      <c r="G30" s="1"/>
    </row>
    <row r="31" spans="1:26" ht="15" customHeight="1" x14ac:dyDescent="0.15">
      <c r="A31" s="4" t="s">
        <v>63</v>
      </c>
      <c r="B31" s="4"/>
      <c r="C31" s="4"/>
      <c r="D31" s="4"/>
      <c r="E31" s="4"/>
      <c r="F31" s="4"/>
      <c r="G31" s="4"/>
      <c r="H31" s="4"/>
      <c r="I31" s="4"/>
      <c r="J31" s="4"/>
      <c r="K31" s="4"/>
      <c r="L31" s="4"/>
      <c r="M31" s="4"/>
      <c r="N31" s="4"/>
      <c r="O31" s="4"/>
      <c r="P31" s="4"/>
      <c r="Q31" s="4"/>
      <c r="R31" s="4"/>
      <c r="S31" s="4"/>
      <c r="T31" s="4"/>
      <c r="U31" s="4"/>
      <c r="V31" s="4"/>
      <c r="W31" s="4"/>
      <c r="X31" s="4"/>
      <c r="Y31" s="4"/>
      <c r="Z31" s="4"/>
    </row>
    <row r="32" spans="1:26" ht="15" customHeight="1" x14ac:dyDescent="0.15">
      <c r="A32" s="4" t="s">
        <v>64</v>
      </c>
      <c r="B32" s="1"/>
      <c r="C32" s="1"/>
      <c r="D32" s="1"/>
      <c r="E32" s="1"/>
      <c r="F32" s="1"/>
      <c r="G32" s="1"/>
    </row>
    <row r="33" spans="1:26" ht="15" customHeight="1" x14ac:dyDescent="0.15">
      <c r="A33" s="4" t="s">
        <v>65</v>
      </c>
      <c r="B33" s="4"/>
      <c r="C33" s="4"/>
      <c r="D33" s="4"/>
      <c r="E33" s="4"/>
      <c r="F33" s="4"/>
      <c r="G33" s="4"/>
      <c r="H33" s="4"/>
      <c r="I33" s="4"/>
      <c r="J33" s="4"/>
      <c r="K33" s="4"/>
      <c r="L33" s="4"/>
      <c r="M33" s="4"/>
      <c r="N33" s="4"/>
      <c r="O33" s="4"/>
      <c r="P33" s="4"/>
      <c r="Q33" s="4"/>
      <c r="R33" s="4"/>
      <c r="S33" s="4"/>
      <c r="T33" s="4"/>
      <c r="U33" s="4"/>
      <c r="V33" s="4"/>
      <c r="W33" s="4"/>
      <c r="X33" s="4"/>
      <c r="Y33" s="4"/>
      <c r="Z33" s="4"/>
    </row>
    <row r="34" spans="1:26" ht="15" customHeight="1" x14ac:dyDescent="0.15">
      <c r="A34" s="4" t="s">
        <v>66</v>
      </c>
      <c r="B34" s="1"/>
      <c r="C34" s="1"/>
      <c r="D34" s="1"/>
      <c r="E34" s="1"/>
      <c r="F34" s="1"/>
      <c r="G34" s="1"/>
    </row>
    <row r="35" spans="1:26" x14ac:dyDescent="0.15">
      <c r="A35" s="1"/>
      <c r="B35" s="1"/>
      <c r="C35" s="1"/>
      <c r="D35" s="1"/>
      <c r="E35" s="1"/>
      <c r="F35" s="1"/>
      <c r="G35" s="1"/>
    </row>
    <row r="36" spans="1:26" ht="15" customHeight="1" x14ac:dyDescent="0.15">
      <c r="A36" s="4" t="s">
        <v>5</v>
      </c>
      <c r="B36" s="1"/>
      <c r="C36" s="1"/>
      <c r="D36" s="1"/>
      <c r="E36" s="1"/>
      <c r="F36" s="1"/>
      <c r="G36" s="1"/>
    </row>
    <row r="37" spans="1:26" ht="15" customHeight="1" x14ac:dyDescent="0.15">
      <c r="A37" s="4" t="s">
        <v>67</v>
      </c>
      <c r="B37" s="1"/>
      <c r="C37" s="1"/>
      <c r="D37" s="1"/>
      <c r="E37" s="1"/>
      <c r="F37" s="1"/>
      <c r="G37" s="1"/>
    </row>
    <row r="38" spans="1:26" ht="15" customHeight="1" x14ac:dyDescent="0.15">
      <c r="A38" s="4" t="s">
        <v>69</v>
      </c>
      <c r="B38" s="1"/>
      <c r="C38" s="1"/>
      <c r="D38" s="1"/>
      <c r="E38" s="1"/>
      <c r="F38" s="1"/>
      <c r="G38" s="1"/>
    </row>
    <row r="39" spans="1:26" ht="15" customHeight="1" x14ac:dyDescent="0.15">
      <c r="A39" s="4" t="s">
        <v>70</v>
      </c>
      <c r="B39" s="1"/>
      <c r="C39" s="1"/>
      <c r="D39" s="1"/>
      <c r="E39" s="1"/>
      <c r="F39" s="1"/>
      <c r="G39" s="1"/>
    </row>
    <row r="40" spans="1:26" ht="15" customHeight="1" x14ac:dyDescent="0.15">
      <c r="A40" s="4" t="s">
        <v>71</v>
      </c>
      <c r="B40" s="1"/>
      <c r="C40" s="1"/>
      <c r="D40" s="1"/>
      <c r="E40" s="1"/>
      <c r="F40" s="1"/>
      <c r="G40" s="1"/>
    </row>
    <row r="41" spans="1:26" x14ac:dyDescent="0.15">
      <c r="A41" s="1"/>
      <c r="B41" s="1"/>
      <c r="C41" s="1"/>
      <c r="D41" s="1"/>
      <c r="E41" s="1"/>
      <c r="F41" s="1"/>
      <c r="G41" s="1"/>
    </row>
    <row r="42" spans="1:26" ht="15" customHeight="1" x14ac:dyDescent="0.15">
      <c r="A42" s="1" t="s">
        <v>72</v>
      </c>
      <c r="B42" s="1"/>
      <c r="C42" s="1"/>
      <c r="D42" s="1"/>
      <c r="E42" s="1"/>
      <c r="F42" s="1"/>
      <c r="G42" s="1"/>
    </row>
    <row r="43" spans="1:26" ht="15" customHeight="1" x14ac:dyDescent="0.15">
      <c r="A43" s="1" t="s">
        <v>73</v>
      </c>
      <c r="B43" s="1"/>
      <c r="C43" s="1"/>
      <c r="D43" s="1"/>
      <c r="E43" s="1"/>
      <c r="F43" s="1"/>
      <c r="G43" s="1"/>
    </row>
    <row r="44" spans="1:26" ht="15" customHeight="1" x14ac:dyDescent="0.15">
      <c r="A44" s="1" t="s">
        <v>74</v>
      </c>
      <c r="B44" s="1"/>
      <c r="C44" s="1"/>
      <c r="D44" s="1"/>
      <c r="E44" s="1"/>
      <c r="F44" s="1"/>
      <c r="G44" s="1"/>
    </row>
    <row r="45" spans="1:26" ht="15" customHeight="1" x14ac:dyDescent="0.15">
      <c r="A45" s="1" t="s">
        <v>75</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A1000"/>
  <sheetViews>
    <sheetView workbookViewId="0">
      <selection activeCell="P26" sqref="P26"/>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8.5" bestFit="1" customWidth="1"/>
    <col min="9" max="9" width="8.1640625" customWidth="1"/>
    <col min="10" max="10" width="8.5" bestFit="1" customWidth="1"/>
    <col min="11" max="11" width="10.6640625" customWidth="1"/>
    <col min="12" max="12" width="8.5" bestFit="1" customWidth="1"/>
    <col min="13" max="13" width="8.83203125" customWidth="1"/>
    <col min="14" max="14" width="8.6640625" customWidth="1"/>
    <col min="15" max="15" width="10.1640625" bestFit="1" customWidth="1"/>
    <col min="16" max="16" width="55" customWidth="1"/>
    <col min="17" max="17" width="50.83203125" customWidth="1"/>
    <col min="18" max="18" width="1.83203125" customWidth="1"/>
    <col min="19" max="26" width="10.5" customWidth="1"/>
  </cols>
  <sheetData>
    <row r="1" spans="1:27"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7" ht="22.5" customHeight="1" x14ac:dyDescent="0.15">
      <c r="A2" s="14"/>
      <c r="B2" s="119" t="s">
        <v>123</v>
      </c>
      <c r="C2" s="80"/>
      <c r="D2" s="80"/>
      <c r="E2" s="80"/>
      <c r="F2" s="80"/>
      <c r="G2" s="80"/>
      <c r="H2" s="80"/>
      <c r="I2" s="80"/>
      <c r="J2" s="80"/>
      <c r="K2" s="80"/>
      <c r="L2" s="80"/>
      <c r="M2" s="80"/>
      <c r="N2" s="80"/>
      <c r="O2" s="80"/>
      <c r="P2" s="17"/>
      <c r="Q2" s="17"/>
      <c r="R2" s="14"/>
      <c r="S2" s="14"/>
      <c r="T2" s="14"/>
      <c r="U2" s="14"/>
      <c r="V2" s="14"/>
      <c r="W2" s="14"/>
      <c r="X2" s="14"/>
      <c r="Y2" s="14"/>
      <c r="Z2" s="14"/>
    </row>
    <row r="3" spans="1:27" ht="22.5" customHeight="1" x14ac:dyDescent="0.15">
      <c r="A3" s="14"/>
      <c r="B3" s="19" t="s">
        <v>126</v>
      </c>
      <c r="C3" s="19" t="s">
        <v>128</v>
      </c>
      <c r="D3" s="19" t="s">
        <v>4</v>
      </c>
      <c r="E3" s="19" t="s">
        <v>129</v>
      </c>
      <c r="F3" s="19" t="s">
        <v>130</v>
      </c>
      <c r="G3" s="19" t="s">
        <v>131</v>
      </c>
      <c r="H3" s="19" t="s">
        <v>132</v>
      </c>
      <c r="I3" s="19" t="s">
        <v>133</v>
      </c>
      <c r="J3" s="19" t="s">
        <v>134</v>
      </c>
      <c r="K3" s="19" t="s">
        <v>135</v>
      </c>
      <c r="L3" s="19" t="s">
        <v>136</v>
      </c>
      <c r="M3" s="19" t="s">
        <v>137</v>
      </c>
      <c r="N3" s="19" t="s">
        <v>138</v>
      </c>
      <c r="O3" s="19" t="s">
        <v>139</v>
      </c>
      <c r="P3" s="19" t="s">
        <v>140</v>
      </c>
      <c r="Q3" s="19" t="s">
        <v>141</v>
      </c>
      <c r="R3" s="14"/>
      <c r="S3" s="14"/>
      <c r="T3" s="14"/>
      <c r="U3" s="14"/>
      <c r="V3" s="14"/>
      <c r="W3" s="14"/>
      <c r="X3" s="14"/>
      <c r="Y3" s="14"/>
      <c r="Z3" s="14"/>
    </row>
    <row r="4" spans="1:27" ht="22.5" customHeight="1" x14ac:dyDescent="0.3">
      <c r="A4" s="14"/>
      <c r="B4" s="20">
        <v>3</v>
      </c>
      <c r="C4" s="62">
        <v>8133</v>
      </c>
      <c r="D4" s="62" t="s">
        <v>226</v>
      </c>
      <c r="E4" s="62" t="s">
        <v>227</v>
      </c>
      <c r="F4" s="62">
        <v>30</v>
      </c>
      <c r="G4" s="62">
        <v>50</v>
      </c>
      <c r="H4" s="62">
        <v>3071</v>
      </c>
      <c r="I4" s="62"/>
      <c r="J4" s="62">
        <v>1259</v>
      </c>
      <c r="K4" s="62"/>
      <c r="L4" s="62">
        <v>3051</v>
      </c>
      <c r="M4" s="62"/>
      <c r="N4" s="62">
        <v>0</v>
      </c>
      <c r="O4" s="117">
        <v>13253</v>
      </c>
      <c r="P4" s="62" t="s">
        <v>228</v>
      </c>
      <c r="Q4" s="62" t="s">
        <v>229</v>
      </c>
      <c r="R4" s="14"/>
      <c r="S4" s="14"/>
      <c r="T4" s="14"/>
      <c r="U4" s="14"/>
      <c r="V4" s="14"/>
      <c r="W4" s="14"/>
      <c r="X4" s="14"/>
      <c r="Y4" s="14"/>
      <c r="Z4" s="14"/>
    </row>
    <row r="5" spans="1:27" ht="22.5" customHeight="1" x14ac:dyDescent="0.3">
      <c r="A5" s="14"/>
      <c r="B5" s="20">
        <v>3</v>
      </c>
      <c r="C5" s="62">
        <v>8134</v>
      </c>
      <c r="D5" s="62" t="s">
        <v>230</v>
      </c>
      <c r="E5" s="62" t="s">
        <v>227</v>
      </c>
      <c r="F5" s="62">
        <v>30</v>
      </c>
      <c r="G5" s="62">
        <v>50</v>
      </c>
      <c r="H5" s="62">
        <v>3154</v>
      </c>
      <c r="I5" s="62"/>
      <c r="J5" s="62">
        <v>2387</v>
      </c>
      <c r="K5" s="62"/>
      <c r="L5" s="62">
        <v>1912</v>
      </c>
      <c r="M5" s="62"/>
      <c r="N5" s="62">
        <v>0</v>
      </c>
      <c r="O5" s="118"/>
      <c r="P5" s="62" t="s">
        <v>231</v>
      </c>
      <c r="Q5" s="62" t="s">
        <v>232</v>
      </c>
      <c r="S5" s="14"/>
      <c r="T5" s="14"/>
      <c r="U5" s="14"/>
      <c r="V5" s="14"/>
      <c r="W5" s="14"/>
      <c r="X5" s="14"/>
      <c r="Y5" s="14"/>
      <c r="Z5" s="14"/>
      <c r="AA5" s="14"/>
    </row>
    <row r="6" spans="1:27" ht="22.5" customHeight="1" x14ac:dyDescent="0.3">
      <c r="A6" s="14"/>
      <c r="B6" s="20">
        <v>3</v>
      </c>
      <c r="C6" s="62">
        <v>435</v>
      </c>
      <c r="D6" s="62" t="s">
        <v>233</v>
      </c>
      <c r="E6" s="62" t="s">
        <v>234</v>
      </c>
      <c r="F6" s="62">
        <v>35</v>
      </c>
      <c r="G6" s="62">
        <v>50</v>
      </c>
      <c r="H6" s="62">
        <v>4071</v>
      </c>
      <c r="I6" s="62"/>
      <c r="J6" s="62">
        <v>2847</v>
      </c>
      <c r="K6" s="62"/>
      <c r="L6" s="62">
        <v>2507</v>
      </c>
      <c r="M6" s="62"/>
      <c r="N6" s="62">
        <v>0</v>
      </c>
      <c r="O6" s="118"/>
      <c r="P6" s="62" t="s">
        <v>184</v>
      </c>
      <c r="Q6" s="62" t="s">
        <v>185</v>
      </c>
      <c r="S6" s="14"/>
      <c r="T6" s="14"/>
      <c r="U6" s="14"/>
      <c r="V6" s="14"/>
      <c r="W6" s="14"/>
      <c r="X6" s="14"/>
      <c r="Y6" s="14"/>
      <c r="Z6" s="14"/>
      <c r="AA6" s="14"/>
    </row>
    <row r="7" spans="1:27" ht="22.5" customHeight="1" x14ac:dyDescent="0.3">
      <c r="A7" s="14"/>
      <c r="B7" s="20">
        <v>3</v>
      </c>
      <c r="C7" s="62">
        <v>731</v>
      </c>
      <c r="D7" s="62" t="s">
        <v>188</v>
      </c>
      <c r="E7" s="62" t="s">
        <v>227</v>
      </c>
      <c r="F7" s="62">
        <v>30</v>
      </c>
      <c r="G7" s="62">
        <v>50</v>
      </c>
      <c r="H7" s="62">
        <v>2957</v>
      </c>
      <c r="I7" s="62"/>
      <c r="J7" s="62">
        <v>1750</v>
      </c>
      <c r="K7" s="62"/>
      <c r="L7" s="62">
        <v>2929</v>
      </c>
      <c r="M7" s="62"/>
      <c r="N7" s="62">
        <v>0</v>
      </c>
      <c r="O7" s="118"/>
      <c r="P7" s="62" t="s">
        <v>189</v>
      </c>
      <c r="Q7" s="62" t="s">
        <v>190</v>
      </c>
      <c r="S7" s="14"/>
      <c r="T7" s="14"/>
      <c r="U7" s="14"/>
      <c r="V7" s="14"/>
      <c r="W7" s="14"/>
      <c r="X7" s="14"/>
      <c r="Y7" s="14"/>
      <c r="Z7" s="14"/>
      <c r="AA7" s="14"/>
    </row>
    <row r="8" spans="1:27" ht="22.5" customHeight="1" x14ac:dyDescent="0.15">
      <c r="A8" s="14"/>
      <c r="B8" s="14"/>
      <c r="C8" s="24"/>
      <c r="D8" s="24"/>
      <c r="E8" s="25" t="s">
        <v>151</v>
      </c>
      <c r="F8" s="25">
        <f>SUM(F4:F7)</f>
        <v>125</v>
      </c>
      <c r="G8" s="14"/>
      <c r="H8" s="14"/>
      <c r="I8" s="14"/>
      <c r="J8" s="14"/>
      <c r="K8" s="14"/>
      <c r="L8" s="14"/>
      <c r="M8" s="14"/>
      <c r="N8" s="14"/>
      <c r="O8" s="14"/>
      <c r="P8" s="14"/>
      <c r="Q8" s="14"/>
      <c r="R8" s="14"/>
      <c r="S8" s="14"/>
      <c r="T8" s="14"/>
      <c r="U8" s="14"/>
      <c r="V8" s="14"/>
      <c r="W8" s="14"/>
      <c r="X8" s="14"/>
      <c r="Y8" s="14"/>
      <c r="Z8" s="14"/>
    </row>
    <row r="9" spans="1:27" ht="22.5" customHeight="1" x14ac:dyDescent="0.15">
      <c r="A9" s="14"/>
      <c r="B9" s="14"/>
      <c r="C9" s="24"/>
      <c r="D9" s="24"/>
      <c r="E9" s="14"/>
      <c r="F9" s="14"/>
      <c r="G9" s="14"/>
      <c r="H9" s="14"/>
      <c r="I9" s="14"/>
      <c r="J9" s="14"/>
      <c r="K9" s="14"/>
      <c r="L9" s="14"/>
      <c r="M9" s="14"/>
      <c r="N9" s="14"/>
      <c r="O9" s="14"/>
      <c r="P9" s="14"/>
      <c r="Q9" s="14"/>
      <c r="R9" s="14"/>
      <c r="S9" s="14"/>
      <c r="T9" s="14"/>
      <c r="U9" s="14"/>
      <c r="V9" s="14"/>
      <c r="W9" s="14"/>
      <c r="X9" s="14"/>
      <c r="Y9" s="14"/>
      <c r="Z9" s="14"/>
    </row>
    <row r="10" spans="1:27" ht="22.5" customHeight="1" x14ac:dyDescent="0.15">
      <c r="A10" s="14"/>
      <c r="B10" s="17" t="s">
        <v>152</v>
      </c>
      <c r="C10" s="17"/>
      <c r="D10" s="17"/>
      <c r="E10" s="17" t="s">
        <v>153</v>
      </c>
      <c r="F10" s="17"/>
      <c r="G10" s="17"/>
      <c r="H10" s="17"/>
      <c r="I10" s="17"/>
      <c r="J10" s="17"/>
      <c r="K10" s="17"/>
      <c r="L10" s="17"/>
      <c r="M10" s="17"/>
      <c r="N10" s="17"/>
      <c r="O10" s="14"/>
      <c r="P10" s="17" t="s">
        <v>154</v>
      </c>
      <c r="Q10" s="17"/>
      <c r="R10" s="14"/>
      <c r="S10" s="14"/>
      <c r="T10" s="14"/>
      <c r="U10" s="14"/>
      <c r="V10" s="14"/>
      <c r="W10" s="14"/>
      <c r="X10" s="14"/>
      <c r="Y10" s="14"/>
      <c r="Z10" s="14"/>
    </row>
    <row r="11" spans="1:27" ht="22.5" customHeight="1" x14ac:dyDescent="0.15">
      <c r="A11" s="14"/>
      <c r="B11" s="27" t="s">
        <v>155</v>
      </c>
      <c r="C11" s="27" t="s">
        <v>156</v>
      </c>
      <c r="D11" s="29"/>
      <c r="E11" s="120" t="s">
        <v>159</v>
      </c>
      <c r="F11" s="75"/>
      <c r="G11" s="75"/>
      <c r="H11" s="75"/>
      <c r="I11" s="75"/>
      <c r="J11" s="75"/>
      <c r="K11" s="75"/>
      <c r="L11" s="75"/>
      <c r="M11" s="75"/>
      <c r="N11" s="66"/>
      <c r="O11" s="14"/>
      <c r="P11" s="122" t="s">
        <v>251</v>
      </c>
      <c r="Q11" s="87"/>
      <c r="R11" s="14"/>
      <c r="S11" s="14"/>
      <c r="T11" s="14"/>
      <c r="U11" s="14"/>
      <c r="V11" s="14"/>
      <c r="W11" s="14"/>
      <c r="X11" s="14"/>
      <c r="Y11" s="14"/>
      <c r="Z11" s="14"/>
    </row>
    <row r="12" spans="1:27" ht="22.5" customHeight="1" x14ac:dyDescent="0.15">
      <c r="A12" s="14"/>
      <c r="B12" s="32">
        <v>1</v>
      </c>
      <c r="C12" s="32">
        <v>0</v>
      </c>
      <c r="D12" s="35"/>
      <c r="E12" s="121"/>
      <c r="F12" s="75"/>
      <c r="G12" s="75"/>
      <c r="H12" s="75"/>
      <c r="I12" s="75"/>
      <c r="J12" s="75"/>
      <c r="K12" s="75"/>
      <c r="L12" s="75"/>
      <c r="M12" s="75"/>
      <c r="N12" s="66"/>
      <c r="O12" s="14"/>
      <c r="P12" s="85"/>
      <c r="Q12" s="89"/>
      <c r="R12" s="14"/>
      <c r="S12" s="14"/>
      <c r="T12" s="14"/>
      <c r="U12" s="14"/>
      <c r="V12" s="14"/>
      <c r="W12" s="14"/>
      <c r="X12" s="14"/>
      <c r="Y12" s="14"/>
      <c r="Z12" s="14"/>
    </row>
    <row r="13" spans="1:27" ht="22.5" customHeight="1" x14ac:dyDescent="0.15">
      <c r="A13" s="14"/>
      <c r="B13" s="32">
        <v>2</v>
      </c>
      <c r="C13" s="32">
        <v>0</v>
      </c>
      <c r="D13" s="35"/>
      <c r="E13" s="121"/>
      <c r="F13" s="75"/>
      <c r="G13" s="75"/>
      <c r="H13" s="75"/>
      <c r="I13" s="75"/>
      <c r="J13" s="75"/>
      <c r="K13" s="75"/>
      <c r="L13" s="75"/>
      <c r="M13" s="75"/>
      <c r="N13" s="66"/>
      <c r="O13" s="14"/>
      <c r="P13" s="85"/>
      <c r="Q13" s="89"/>
      <c r="R13" s="14"/>
      <c r="S13" s="14"/>
      <c r="T13" s="14"/>
      <c r="U13" s="14"/>
      <c r="V13" s="14"/>
      <c r="W13" s="14"/>
      <c r="X13" s="14"/>
      <c r="Y13" s="14"/>
      <c r="Z13" s="14"/>
    </row>
    <row r="14" spans="1:27" ht="22.5" customHeight="1" x14ac:dyDescent="0.15">
      <c r="A14" s="14"/>
      <c r="B14" s="32">
        <v>3</v>
      </c>
      <c r="C14" s="32">
        <v>0</v>
      </c>
      <c r="D14" s="35"/>
      <c r="E14" s="121"/>
      <c r="F14" s="75"/>
      <c r="G14" s="75"/>
      <c r="H14" s="75"/>
      <c r="I14" s="75"/>
      <c r="J14" s="75"/>
      <c r="K14" s="75"/>
      <c r="L14" s="75"/>
      <c r="M14" s="75"/>
      <c r="N14" s="66"/>
      <c r="O14" s="14"/>
      <c r="P14" s="85"/>
      <c r="Q14" s="89"/>
      <c r="R14" s="14"/>
      <c r="S14" s="14"/>
      <c r="T14" s="14"/>
      <c r="U14" s="14"/>
      <c r="V14" s="14"/>
      <c r="W14" s="14"/>
      <c r="X14" s="14"/>
      <c r="Y14" s="14"/>
      <c r="Z14" s="14"/>
    </row>
    <row r="15" spans="1:27" ht="22.5" customHeight="1" x14ac:dyDescent="0.15">
      <c r="A15" s="14"/>
      <c r="B15" s="32">
        <v>4</v>
      </c>
      <c r="C15" s="32">
        <v>0</v>
      </c>
      <c r="D15" s="35"/>
      <c r="E15" s="121"/>
      <c r="F15" s="75"/>
      <c r="G15" s="75"/>
      <c r="H15" s="75"/>
      <c r="I15" s="75"/>
      <c r="J15" s="75"/>
      <c r="K15" s="75"/>
      <c r="L15" s="75"/>
      <c r="M15" s="75"/>
      <c r="N15" s="66"/>
      <c r="O15" s="14"/>
      <c r="P15" s="85"/>
      <c r="Q15" s="89"/>
      <c r="R15" s="14"/>
      <c r="S15" s="14"/>
      <c r="T15" s="14"/>
      <c r="U15" s="14"/>
      <c r="V15" s="14"/>
      <c r="W15" s="14"/>
      <c r="X15" s="14"/>
      <c r="Y15" s="14"/>
      <c r="Z15" s="14"/>
    </row>
    <row r="16" spans="1:27" ht="27" customHeight="1" x14ac:dyDescent="0.15">
      <c r="A16" s="14"/>
      <c r="B16" s="32" t="s">
        <v>176</v>
      </c>
      <c r="C16" s="32" t="s">
        <v>176</v>
      </c>
      <c r="D16" s="35"/>
      <c r="E16" s="121"/>
      <c r="F16" s="75"/>
      <c r="G16" s="75"/>
      <c r="H16" s="75"/>
      <c r="I16" s="75"/>
      <c r="J16" s="75"/>
      <c r="K16" s="75"/>
      <c r="L16" s="75"/>
      <c r="M16" s="75"/>
      <c r="N16" s="66"/>
      <c r="O16" s="14"/>
      <c r="P16" s="72"/>
      <c r="Q16" s="91"/>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37" t="s">
        <v>178</v>
      </c>
      <c r="C18" s="37"/>
      <c r="D18" s="37"/>
      <c r="E18" s="37"/>
      <c r="F18" s="37"/>
      <c r="G18" s="37"/>
      <c r="H18" s="37"/>
      <c r="I18" s="37"/>
      <c r="J18" s="37"/>
      <c r="K18" s="37"/>
      <c r="L18" s="37"/>
      <c r="M18" s="37"/>
      <c r="N18" s="37"/>
      <c r="O18" s="15"/>
      <c r="P18" s="14"/>
      <c r="Q18" s="14"/>
      <c r="R18" s="14"/>
      <c r="S18" s="14"/>
      <c r="T18" s="14"/>
      <c r="U18" s="14"/>
      <c r="V18" s="14"/>
      <c r="W18" s="14"/>
      <c r="X18" s="14"/>
      <c r="Y18" s="14"/>
      <c r="Z18" s="14"/>
    </row>
    <row r="19" spans="1:26" ht="21" customHeight="1" x14ac:dyDescent="0.15">
      <c r="A19" s="14"/>
      <c r="B19" s="123"/>
      <c r="C19" s="87"/>
      <c r="D19" s="87"/>
      <c r="E19" s="87"/>
      <c r="F19" s="87"/>
      <c r="G19" s="87"/>
      <c r="H19" s="87"/>
      <c r="I19" s="87"/>
      <c r="J19" s="87"/>
      <c r="K19" s="87"/>
      <c r="L19" s="87"/>
      <c r="M19" s="87"/>
      <c r="N19" s="88"/>
      <c r="O19" s="14"/>
      <c r="P19" s="14"/>
      <c r="Q19" s="14"/>
      <c r="R19" s="14"/>
      <c r="S19" s="14"/>
      <c r="T19" s="14"/>
      <c r="U19" s="14"/>
      <c r="V19" s="14"/>
      <c r="W19" s="14"/>
      <c r="X19" s="14"/>
      <c r="Y19" s="14"/>
      <c r="Z19" s="14"/>
    </row>
    <row r="20" spans="1:26" ht="21" customHeight="1" x14ac:dyDescent="0.15">
      <c r="A20" s="14"/>
      <c r="B20" s="85"/>
      <c r="C20" s="89"/>
      <c r="D20" s="89"/>
      <c r="E20" s="89"/>
      <c r="F20" s="89"/>
      <c r="G20" s="89"/>
      <c r="H20" s="89"/>
      <c r="I20" s="89"/>
      <c r="J20" s="89"/>
      <c r="K20" s="89"/>
      <c r="L20" s="89"/>
      <c r="M20" s="89"/>
      <c r="N20" s="90"/>
      <c r="O20" s="14"/>
      <c r="P20" s="14"/>
      <c r="Q20" s="14"/>
      <c r="R20" s="14"/>
      <c r="S20" s="14"/>
      <c r="T20" s="14"/>
      <c r="U20" s="14"/>
      <c r="V20" s="14"/>
      <c r="W20" s="14"/>
      <c r="X20" s="14"/>
      <c r="Y20" s="14"/>
      <c r="Z20" s="14"/>
    </row>
    <row r="21" spans="1:26" ht="21" customHeight="1" x14ac:dyDescent="0.15">
      <c r="A21" s="14"/>
      <c r="B21" s="85"/>
      <c r="C21" s="89"/>
      <c r="D21" s="89"/>
      <c r="E21" s="89"/>
      <c r="F21" s="89"/>
      <c r="G21" s="89"/>
      <c r="H21" s="89"/>
      <c r="I21" s="89"/>
      <c r="J21" s="89"/>
      <c r="K21" s="89"/>
      <c r="L21" s="89"/>
      <c r="M21" s="89"/>
      <c r="N21" s="90"/>
      <c r="O21" s="14"/>
      <c r="P21" s="14"/>
      <c r="Q21" s="14"/>
      <c r="R21" s="14"/>
      <c r="S21" s="14"/>
      <c r="T21" s="14"/>
      <c r="U21" s="14"/>
      <c r="V21" s="14"/>
      <c r="W21" s="14"/>
      <c r="X21" s="14"/>
      <c r="Y21" s="14"/>
      <c r="Z21" s="14"/>
    </row>
    <row r="22" spans="1:26" ht="21" customHeight="1" x14ac:dyDescent="0.15">
      <c r="A22" s="14"/>
      <c r="B22" s="85"/>
      <c r="C22" s="89"/>
      <c r="D22" s="89"/>
      <c r="E22" s="89"/>
      <c r="F22" s="89"/>
      <c r="G22" s="89"/>
      <c r="H22" s="89"/>
      <c r="I22" s="89"/>
      <c r="J22" s="89"/>
      <c r="K22" s="89"/>
      <c r="L22" s="89"/>
      <c r="M22" s="89"/>
      <c r="N22" s="90"/>
      <c r="O22" s="14"/>
      <c r="P22" s="14"/>
      <c r="Q22" s="14"/>
      <c r="R22" s="14"/>
      <c r="S22" s="14"/>
      <c r="T22" s="14"/>
      <c r="U22" s="14"/>
      <c r="V22" s="14"/>
      <c r="W22" s="14"/>
      <c r="X22" s="14"/>
      <c r="Y22" s="14"/>
      <c r="Z22" s="14"/>
    </row>
    <row r="23" spans="1:26" ht="21" customHeight="1" x14ac:dyDescent="0.15">
      <c r="A23" s="14"/>
      <c r="B23" s="85"/>
      <c r="C23" s="89"/>
      <c r="D23" s="89"/>
      <c r="E23" s="89"/>
      <c r="F23" s="89"/>
      <c r="G23" s="89"/>
      <c r="H23" s="89"/>
      <c r="I23" s="89"/>
      <c r="J23" s="89"/>
      <c r="K23" s="89"/>
      <c r="L23" s="89"/>
      <c r="M23" s="89"/>
      <c r="N23" s="90"/>
      <c r="O23" s="14"/>
      <c r="P23" s="14"/>
      <c r="Q23" s="14"/>
      <c r="R23" s="14"/>
      <c r="S23" s="14"/>
      <c r="T23" s="14"/>
      <c r="U23" s="14"/>
      <c r="V23" s="14"/>
      <c r="W23" s="14"/>
      <c r="X23" s="14"/>
      <c r="Y23" s="14"/>
      <c r="Z23" s="14"/>
    </row>
    <row r="24" spans="1:26" ht="21" customHeight="1" x14ac:dyDescent="0.15">
      <c r="A24" s="14"/>
      <c r="B24" s="72"/>
      <c r="C24" s="91"/>
      <c r="D24" s="91"/>
      <c r="E24" s="91"/>
      <c r="F24" s="91"/>
      <c r="G24" s="91"/>
      <c r="H24" s="91"/>
      <c r="I24" s="91"/>
      <c r="J24" s="91"/>
      <c r="K24" s="91"/>
      <c r="L24" s="91"/>
      <c r="M24" s="91"/>
      <c r="N24" s="92"/>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19:N24"/>
    <mergeCell ref="E13:N13"/>
    <mergeCell ref="E14:N14"/>
    <mergeCell ref="O4:O7"/>
    <mergeCell ref="B2:O2"/>
    <mergeCell ref="E11:N11"/>
    <mergeCell ref="E12:N12"/>
    <mergeCell ref="P11:Q16"/>
    <mergeCell ref="E15:N15"/>
    <mergeCell ref="E16:N16"/>
  </mergeCells>
  <phoneticPr fontId="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A1003"/>
  <sheetViews>
    <sheetView tabSelected="1" workbookViewId="0">
      <selection activeCell="S16" sqref="S16"/>
    </sheetView>
  </sheetViews>
  <sheetFormatPr baseColWidth="12" defaultColWidth="13.5" defaultRowHeight="15" customHeight="1" x14ac:dyDescent="0.15"/>
  <cols>
    <col min="1" max="1" width="1.83203125" customWidth="1"/>
    <col min="2" max="2" width="7.1640625" customWidth="1"/>
    <col min="3" max="3" width="12.33203125" customWidth="1"/>
    <col min="4" max="4" width="30.6640625" bestFit="1" customWidth="1"/>
    <col min="5" max="5" width="11.83203125" customWidth="1"/>
    <col min="6" max="6" width="5.5" customWidth="1"/>
    <col min="7" max="7" width="14" customWidth="1"/>
    <col min="8" max="8" width="8.5" bestFit="1" customWidth="1"/>
    <col min="9" max="9" width="8.1640625" customWidth="1"/>
    <col min="10" max="10" width="8.5" bestFit="1" customWidth="1"/>
    <col min="11" max="11" width="10.6640625" customWidth="1"/>
    <col min="12" max="12" width="8.5" bestFit="1" customWidth="1"/>
    <col min="13" max="13" width="8.83203125" customWidth="1"/>
    <col min="14" max="14" width="8.6640625" customWidth="1"/>
    <col min="15" max="15" width="14.33203125" customWidth="1"/>
    <col min="16" max="16" width="55" customWidth="1"/>
    <col min="17" max="17" width="49.83203125" customWidth="1"/>
    <col min="18" max="18" width="1.83203125" customWidth="1"/>
    <col min="19" max="26" width="10.5" customWidth="1"/>
  </cols>
  <sheetData>
    <row r="1" spans="1:27"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7" ht="22.5" customHeight="1" x14ac:dyDescent="0.15">
      <c r="A2" s="14"/>
      <c r="B2" s="119" t="s">
        <v>235</v>
      </c>
      <c r="C2" s="80"/>
      <c r="D2" s="80"/>
      <c r="E2" s="80"/>
      <c r="F2" s="80"/>
      <c r="G2" s="80"/>
      <c r="H2" s="80"/>
      <c r="I2" s="80"/>
      <c r="J2" s="80"/>
      <c r="K2" s="80"/>
      <c r="L2" s="80"/>
      <c r="M2" s="80"/>
      <c r="N2" s="80"/>
      <c r="O2" s="80"/>
      <c r="P2" s="17"/>
      <c r="Q2" s="17"/>
      <c r="R2" s="14"/>
      <c r="S2" s="14"/>
      <c r="T2" s="14"/>
      <c r="U2" s="14"/>
      <c r="V2" s="14"/>
      <c r="W2" s="14"/>
      <c r="X2" s="14"/>
      <c r="Y2" s="14"/>
      <c r="Z2" s="14"/>
    </row>
    <row r="3" spans="1:27" ht="22.5" customHeight="1" x14ac:dyDescent="0.15">
      <c r="A3" s="14"/>
      <c r="B3" s="19" t="s">
        <v>126</v>
      </c>
      <c r="C3" s="19" t="s">
        <v>128</v>
      </c>
      <c r="D3" s="19" t="s">
        <v>4</v>
      </c>
      <c r="E3" s="19" t="s">
        <v>129</v>
      </c>
      <c r="F3" s="19" t="s">
        <v>130</v>
      </c>
      <c r="G3" s="19" t="s">
        <v>131</v>
      </c>
      <c r="H3" s="19" t="s">
        <v>132</v>
      </c>
      <c r="I3" s="19" t="s">
        <v>133</v>
      </c>
      <c r="J3" s="19" t="s">
        <v>134</v>
      </c>
      <c r="K3" s="19" t="s">
        <v>135</v>
      </c>
      <c r="L3" s="19" t="s">
        <v>136</v>
      </c>
      <c r="M3" s="19" t="s">
        <v>137</v>
      </c>
      <c r="N3" s="19" t="s">
        <v>138</v>
      </c>
      <c r="O3" s="19" t="s">
        <v>139</v>
      </c>
      <c r="P3" s="19" t="s">
        <v>140</v>
      </c>
      <c r="Q3" s="19" t="s">
        <v>141</v>
      </c>
      <c r="R3" s="14"/>
      <c r="S3" s="14"/>
      <c r="T3" s="14"/>
      <c r="U3" s="14"/>
      <c r="V3" s="14"/>
      <c r="W3" s="14"/>
      <c r="X3" s="14"/>
      <c r="Y3" s="14"/>
      <c r="Z3" s="14"/>
    </row>
    <row r="4" spans="1:27" ht="22.5" customHeight="1" x14ac:dyDescent="0.3">
      <c r="A4" s="14"/>
      <c r="B4" s="20">
        <v>3</v>
      </c>
      <c r="C4" s="62">
        <v>8133</v>
      </c>
      <c r="D4" s="62" t="s">
        <v>226</v>
      </c>
      <c r="E4" s="62" t="s">
        <v>227</v>
      </c>
      <c r="F4" s="62">
        <v>30</v>
      </c>
      <c r="G4" s="62">
        <v>30</v>
      </c>
      <c r="H4" s="62">
        <v>2591</v>
      </c>
      <c r="I4" s="62"/>
      <c r="J4" s="62">
        <v>1062</v>
      </c>
      <c r="K4" s="62"/>
      <c r="L4" s="62">
        <v>2575</v>
      </c>
      <c r="M4" s="62"/>
      <c r="N4" s="62">
        <v>0</v>
      </c>
      <c r="O4" s="117">
        <v>11509</v>
      </c>
      <c r="P4" s="62" t="s">
        <v>228</v>
      </c>
      <c r="Q4" s="62" t="s">
        <v>229</v>
      </c>
      <c r="R4" s="14"/>
      <c r="S4" s="14"/>
      <c r="T4" s="14"/>
      <c r="U4" s="14"/>
      <c r="V4" s="14"/>
      <c r="W4" s="14"/>
      <c r="X4" s="14"/>
      <c r="Y4" s="14"/>
      <c r="Z4" s="14"/>
    </row>
    <row r="5" spans="1:27" ht="22.5" customHeight="1" x14ac:dyDescent="0.3">
      <c r="A5" s="14"/>
      <c r="B5" s="20">
        <v>3</v>
      </c>
      <c r="C5" s="62">
        <v>8134</v>
      </c>
      <c r="D5" s="62" t="s">
        <v>230</v>
      </c>
      <c r="E5" s="62" t="s">
        <v>227</v>
      </c>
      <c r="F5" s="62">
        <v>30</v>
      </c>
      <c r="G5" s="62">
        <v>30</v>
      </c>
      <c r="H5" s="62">
        <v>2661</v>
      </c>
      <c r="I5" s="62"/>
      <c r="J5" s="62">
        <v>2014</v>
      </c>
      <c r="K5" s="62"/>
      <c r="L5" s="62">
        <v>1613</v>
      </c>
      <c r="M5" s="62"/>
      <c r="N5" s="62">
        <v>0</v>
      </c>
      <c r="O5" s="118"/>
      <c r="P5" s="62" t="s">
        <v>231</v>
      </c>
      <c r="Q5" s="62" t="s">
        <v>232</v>
      </c>
      <c r="S5" s="14"/>
      <c r="T5" s="14"/>
      <c r="U5" s="14"/>
      <c r="V5" s="14"/>
      <c r="W5" s="14"/>
      <c r="X5" s="14"/>
      <c r="Y5" s="14"/>
      <c r="Z5" s="14"/>
      <c r="AA5" s="14"/>
    </row>
    <row r="6" spans="1:27" ht="22.5" customHeight="1" x14ac:dyDescent="0.3">
      <c r="A6" s="14"/>
      <c r="B6" s="20">
        <v>3</v>
      </c>
      <c r="C6" s="62">
        <v>435</v>
      </c>
      <c r="D6" s="62" t="s">
        <v>233</v>
      </c>
      <c r="E6" s="62" t="s">
        <v>234</v>
      </c>
      <c r="F6" s="62">
        <v>35</v>
      </c>
      <c r="G6" s="62">
        <v>30</v>
      </c>
      <c r="H6" s="62">
        <v>3630</v>
      </c>
      <c r="I6" s="62"/>
      <c r="J6" s="62">
        <v>2538</v>
      </c>
      <c r="K6" s="62"/>
      <c r="L6" s="62">
        <v>2235</v>
      </c>
      <c r="M6" s="62"/>
      <c r="N6" s="62">
        <v>0</v>
      </c>
      <c r="O6" s="118"/>
      <c r="P6" s="62" t="s">
        <v>184</v>
      </c>
      <c r="Q6" s="62" t="s">
        <v>185</v>
      </c>
      <c r="S6" s="14"/>
      <c r="T6" s="14"/>
      <c r="U6" s="14"/>
      <c r="V6" s="14"/>
      <c r="W6" s="14"/>
      <c r="X6" s="14"/>
      <c r="Y6" s="14"/>
      <c r="Z6" s="14"/>
      <c r="AA6" s="14"/>
    </row>
    <row r="7" spans="1:27" ht="22.5" customHeight="1" x14ac:dyDescent="0.3">
      <c r="A7" s="14"/>
      <c r="B7" s="20">
        <v>3</v>
      </c>
      <c r="C7" s="62">
        <v>731</v>
      </c>
      <c r="D7" s="62" t="s">
        <v>188</v>
      </c>
      <c r="E7" s="62" t="s">
        <v>227</v>
      </c>
      <c r="F7" s="62">
        <v>30</v>
      </c>
      <c r="G7" s="62">
        <v>30</v>
      </c>
      <c r="H7" s="62">
        <v>2627</v>
      </c>
      <c r="I7" s="62"/>
      <c r="J7" s="62">
        <v>1555</v>
      </c>
      <c r="K7" s="62"/>
      <c r="L7" s="62">
        <v>2602</v>
      </c>
      <c r="M7" s="62"/>
      <c r="N7" s="62">
        <v>0</v>
      </c>
      <c r="O7" s="118"/>
      <c r="P7" s="62" t="s">
        <v>189</v>
      </c>
      <c r="Q7" s="62" t="s">
        <v>190</v>
      </c>
      <c r="S7" s="14"/>
      <c r="T7" s="14"/>
      <c r="U7" s="14"/>
      <c r="V7" s="14"/>
      <c r="W7" s="14"/>
      <c r="X7" s="14"/>
      <c r="Y7" s="14"/>
      <c r="Z7" s="14"/>
      <c r="AA7" s="14"/>
    </row>
    <row r="8" spans="1:27" ht="22.5" customHeight="1" x14ac:dyDescent="0.15">
      <c r="A8" s="14"/>
      <c r="B8" s="14"/>
      <c r="C8" s="24"/>
      <c r="D8" s="24"/>
      <c r="E8" s="25" t="s">
        <v>151</v>
      </c>
      <c r="F8" s="25">
        <f>SUM(F4:F7)</f>
        <v>125</v>
      </c>
      <c r="G8" s="14"/>
      <c r="H8" s="14"/>
      <c r="I8" s="14"/>
      <c r="J8" s="14"/>
      <c r="K8" s="14"/>
      <c r="L8" s="14"/>
      <c r="M8" s="14"/>
      <c r="N8" s="14"/>
      <c r="O8" s="14"/>
      <c r="P8" s="14"/>
      <c r="Q8" s="14"/>
      <c r="R8" s="14"/>
      <c r="S8" s="14"/>
      <c r="T8" s="14"/>
      <c r="U8" s="14"/>
      <c r="V8" s="14"/>
      <c r="W8" s="14"/>
      <c r="X8" s="14"/>
      <c r="Y8" s="14"/>
      <c r="Z8" s="14"/>
    </row>
    <row r="9" spans="1:27" ht="22.5" customHeight="1" x14ac:dyDescent="0.15">
      <c r="A9" s="14"/>
      <c r="B9" s="14"/>
      <c r="C9" s="24"/>
      <c r="D9" s="24"/>
      <c r="E9" s="14"/>
      <c r="F9" s="14"/>
      <c r="G9" s="14"/>
      <c r="H9" s="14"/>
      <c r="I9" s="14"/>
      <c r="J9" s="14"/>
      <c r="K9" s="14"/>
      <c r="L9" s="14"/>
      <c r="M9" s="14"/>
      <c r="N9" s="14"/>
      <c r="O9" s="14"/>
      <c r="P9" s="14"/>
      <c r="Q9" s="14"/>
      <c r="R9" s="14"/>
      <c r="S9" s="14"/>
      <c r="T9" s="14"/>
      <c r="U9" s="14"/>
      <c r="V9" s="14"/>
      <c r="W9" s="14"/>
      <c r="X9" s="14"/>
      <c r="Y9" s="14"/>
      <c r="Z9" s="14"/>
    </row>
    <row r="10" spans="1:27" ht="22.5" customHeight="1" x14ac:dyDescent="0.15">
      <c r="A10" s="14"/>
      <c r="B10" s="17" t="s">
        <v>152</v>
      </c>
      <c r="C10" s="17"/>
      <c r="D10" s="17"/>
      <c r="E10" s="17" t="s">
        <v>153</v>
      </c>
      <c r="F10" s="17"/>
      <c r="G10" s="17"/>
      <c r="H10" s="17"/>
      <c r="I10" s="17"/>
      <c r="J10" s="17"/>
      <c r="K10" s="17"/>
      <c r="L10" s="17"/>
      <c r="M10" s="17"/>
      <c r="N10" s="17"/>
      <c r="O10" s="14"/>
      <c r="P10" s="17" t="s">
        <v>154</v>
      </c>
      <c r="Q10" s="17"/>
      <c r="R10" s="14"/>
      <c r="S10" s="14"/>
      <c r="T10" s="14"/>
      <c r="U10" s="14"/>
      <c r="V10" s="14"/>
      <c r="W10" s="14"/>
      <c r="X10" s="14"/>
      <c r="Y10" s="14"/>
      <c r="Z10" s="14"/>
    </row>
    <row r="11" spans="1:27" ht="22.5" customHeight="1" x14ac:dyDescent="0.15">
      <c r="A11" s="14"/>
      <c r="B11" s="27" t="s">
        <v>155</v>
      </c>
      <c r="C11" s="27" t="s">
        <v>156</v>
      </c>
      <c r="D11" s="29"/>
      <c r="E11" s="120" t="s">
        <v>159</v>
      </c>
      <c r="F11" s="75"/>
      <c r="G11" s="75"/>
      <c r="H11" s="75"/>
      <c r="I11" s="75"/>
      <c r="J11" s="75"/>
      <c r="K11" s="75"/>
      <c r="L11" s="75"/>
      <c r="M11" s="75"/>
      <c r="N11" s="66"/>
      <c r="O11" s="14"/>
      <c r="P11" s="126" t="s">
        <v>252</v>
      </c>
      <c r="Q11" s="127"/>
      <c r="R11" s="14"/>
      <c r="S11" s="14"/>
      <c r="T11" s="14"/>
      <c r="U11" s="14"/>
      <c r="V11" s="14"/>
      <c r="W11" s="14"/>
      <c r="X11" s="14"/>
      <c r="Y11" s="14"/>
      <c r="Z11" s="14"/>
    </row>
    <row r="12" spans="1:27" ht="22.5" customHeight="1" x14ac:dyDescent="0.15">
      <c r="A12" s="14"/>
      <c r="B12" s="32">
        <v>1</v>
      </c>
      <c r="C12" s="33">
        <v>1</v>
      </c>
      <c r="D12" s="35"/>
      <c r="E12" s="121"/>
      <c r="F12" s="75"/>
      <c r="G12" s="75"/>
      <c r="H12" s="75"/>
      <c r="I12" s="75"/>
      <c r="J12" s="75"/>
      <c r="K12" s="75"/>
      <c r="L12" s="75"/>
      <c r="M12" s="75"/>
      <c r="N12" s="66"/>
      <c r="O12" s="14"/>
      <c r="P12" s="128"/>
      <c r="Q12" s="129"/>
      <c r="R12" s="14"/>
      <c r="S12" s="14"/>
      <c r="T12" s="14"/>
      <c r="U12" s="14"/>
      <c r="V12" s="14"/>
      <c r="W12" s="14"/>
      <c r="X12" s="14"/>
      <c r="Y12" s="14"/>
      <c r="Z12" s="14"/>
    </row>
    <row r="13" spans="1:27" ht="22.5" customHeight="1" x14ac:dyDescent="0.15">
      <c r="A13" s="14"/>
      <c r="B13" s="32">
        <v>2</v>
      </c>
      <c r="C13" s="32">
        <v>0</v>
      </c>
      <c r="D13" s="35"/>
      <c r="E13" s="121"/>
      <c r="F13" s="75"/>
      <c r="G13" s="75"/>
      <c r="H13" s="75"/>
      <c r="I13" s="75"/>
      <c r="J13" s="75"/>
      <c r="K13" s="75"/>
      <c r="L13" s="75"/>
      <c r="M13" s="75"/>
      <c r="N13" s="66"/>
      <c r="O13" s="14"/>
      <c r="P13" s="128"/>
      <c r="Q13" s="129"/>
      <c r="R13" s="14"/>
      <c r="S13" s="14"/>
      <c r="T13" s="14"/>
      <c r="U13" s="14"/>
      <c r="V13" s="14"/>
      <c r="W13" s="14"/>
      <c r="X13" s="14"/>
      <c r="Y13" s="14"/>
      <c r="Z13" s="14"/>
    </row>
    <row r="14" spans="1:27" ht="22.5" customHeight="1" x14ac:dyDescent="0.15">
      <c r="A14" s="14"/>
      <c r="B14" s="32">
        <v>3</v>
      </c>
      <c r="C14" s="32">
        <v>0</v>
      </c>
      <c r="D14" s="35"/>
      <c r="E14" s="121"/>
      <c r="F14" s="75"/>
      <c r="G14" s="75"/>
      <c r="H14" s="75"/>
      <c r="I14" s="75"/>
      <c r="J14" s="75"/>
      <c r="K14" s="75"/>
      <c r="L14" s="75"/>
      <c r="M14" s="75"/>
      <c r="N14" s="66"/>
      <c r="O14" s="14"/>
      <c r="P14" s="128"/>
      <c r="Q14" s="129"/>
      <c r="R14" s="14"/>
      <c r="S14" s="14"/>
      <c r="T14" s="14"/>
      <c r="U14" s="14"/>
      <c r="V14" s="14"/>
      <c r="W14" s="14"/>
      <c r="X14" s="14"/>
      <c r="Y14" s="14"/>
      <c r="Z14" s="14"/>
    </row>
    <row r="15" spans="1:27" ht="22.5" customHeight="1" x14ac:dyDescent="0.15">
      <c r="A15" s="14"/>
      <c r="B15" s="32">
        <v>4</v>
      </c>
      <c r="C15" s="32">
        <v>0</v>
      </c>
      <c r="D15" s="35"/>
      <c r="E15" s="121"/>
      <c r="F15" s="75"/>
      <c r="G15" s="75"/>
      <c r="H15" s="75"/>
      <c r="I15" s="75"/>
      <c r="J15" s="75"/>
      <c r="K15" s="75"/>
      <c r="L15" s="75"/>
      <c r="M15" s="75"/>
      <c r="N15" s="66"/>
      <c r="O15" s="14"/>
      <c r="P15" s="128"/>
      <c r="Q15" s="129"/>
      <c r="R15" s="14"/>
      <c r="S15" s="14"/>
      <c r="T15" s="14"/>
      <c r="U15" s="14"/>
      <c r="V15" s="14"/>
      <c r="W15" s="14"/>
      <c r="X15" s="14"/>
      <c r="Y15" s="14"/>
      <c r="Z15" s="14"/>
    </row>
    <row r="16" spans="1:27" ht="28" customHeight="1" x14ac:dyDescent="0.15">
      <c r="A16" s="14"/>
      <c r="B16" s="32" t="s">
        <v>176</v>
      </c>
      <c r="C16" s="32" t="s">
        <v>176</v>
      </c>
      <c r="D16" s="35"/>
      <c r="E16" s="121"/>
      <c r="F16" s="75"/>
      <c r="G16" s="75"/>
      <c r="H16" s="75"/>
      <c r="I16" s="75"/>
      <c r="J16" s="75"/>
      <c r="K16" s="75"/>
      <c r="L16" s="75"/>
      <c r="M16" s="75"/>
      <c r="N16" s="66"/>
      <c r="O16" s="14"/>
      <c r="P16" s="128"/>
      <c r="Q16" s="129"/>
      <c r="R16" s="14"/>
      <c r="S16" s="14"/>
      <c r="T16" s="14"/>
      <c r="U16" s="14"/>
      <c r="V16" s="14"/>
      <c r="W16" s="14"/>
      <c r="X16" s="14"/>
      <c r="Y16" s="14"/>
      <c r="Z16" s="14"/>
    </row>
    <row r="17" spans="1:27" s="63" customFormat="1" ht="28" customHeight="1" x14ac:dyDescent="0.15">
      <c r="A17" s="14"/>
      <c r="B17" s="125"/>
      <c r="C17" s="125"/>
      <c r="D17" s="125"/>
      <c r="E17" s="125"/>
      <c r="F17" s="64"/>
      <c r="G17" s="64"/>
      <c r="H17" s="64"/>
      <c r="I17" s="64"/>
      <c r="J17" s="64"/>
      <c r="K17" s="64"/>
      <c r="L17" s="64"/>
      <c r="M17" s="64"/>
      <c r="N17" s="64"/>
      <c r="O17" s="14"/>
      <c r="P17" s="128"/>
      <c r="Q17" s="129"/>
      <c r="R17" s="14"/>
      <c r="S17" s="14"/>
      <c r="T17" s="14"/>
      <c r="U17" s="14"/>
      <c r="V17" s="14"/>
      <c r="W17" s="14"/>
      <c r="X17" s="14"/>
      <c r="Y17" s="14"/>
      <c r="Z17" s="14"/>
    </row>
    <row r="18" spans="1:27" s="63" customFormat="1" ht="28" customHeight="1" x14ac:dyDescent="0.15">
      <c r="A18" s="14"/>
      <c r="B18" s="125"/>
      <c r="C18" s="125"/>
      <c r="D18" s="125"/>
      <c r="E18" s="125"/>
      <c r="F18" s="64"/>
      <c r="G18" s="64"/>
      <c r="H18" s="64"/>
      <c r="I18" s="64"/>
      <c r="J18" s="64"/>
      <c r="K18" s="64"/>
      <c r="L18" s="64"/>
      <c r="M18" s="64"/>
      <c r="N18" s="64"/>
      <c r="O18" s="14"/>
      <c r="P18" s="128"/>
      <c r="Q18" s="129"/>
      <c r="R18" s="14"/>
      <c r="S18" s="14"/>
      <c r="T18" s="14"/>
      <c r="U18" s="14"/>
      <c r="V18" s="14"/>
      <c r="W18" s="14"/>
      <c r="X18" s="14"/>
      <c r="Y18" s="14"/>
      <c r="Z18" s="14"/>
    </row>
    <row r="19" spans="1:27" s="63" customFormat="1" ht="28" customHeight="1" x14ac:dyDescent="0.15">
      <c r="A19" s="14"/>
      <c r="B19" s="125"/>
      <c r="C19" s="125"/>
      <c r="D19" s="125"/>
      <c r="E19" s="125"/>
      <c r="F19" s="64"/>
      <c r="G19" s="64"/>
      <c r="H19" s="64"/>
      <c r="I19" s="64"/>
      <c r="J19" s="64"/>
      <c r="K19" s="64"/>
      <c r="L19" s="64"/>
      <c r="M19" s="64"/>
      <c r="N19" s="64"/>
      <c r="O19" s="14"/>
      <c r="P19" s="130"/>
      <c r="Q19" s="131"/>
      <c r="R19" s="14"/>
      <c r="S19" s="14"/>
      <c r="T19" s="14"/>
      <c r="U19" s="14"/>
      <c r="V19" s="14"/>
      <c r="W19" s="14"/>
      <c r="X19" s="14"/>
      <c r="Y19" s="14"/>
      <c r="Z19" s="14"/>
    </row>
    <row r="20" spans="1:27" ht="22.5" customHeight="1" x14ac:dyDescent="0.1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7" ht="21" customHeight="1" x14ac:dyDescent="0.15">
      <c r="A21" s="14"/>
      <c r="B21" s="14"/>
      <c r="C21" s="14"/>
      <c r="D21" s="14"/>
      <c r="E21" s="14"/>
      <c r="F21" s="14"/>
      <c r="G21" s="14"/>
      <c r="H21" s="14"/>
      <c r="I21" s="14"/>
      <c r="J21" s="14"/>
      <c r="K21" s="14"/>
      <c r="L21" s="14"/>
      <c r="M21" s="14"/>
      <c r="N21" s="15"/>
      <c r="O21" s="15"/>
      <c r="P21" s="14"/>
      <c r="Q21" s="14"/>
      <c r="R21" s="14"/>
      <c r="S21" s="14"/>
      <c r="T21" s="14"/>
      <c r="U21" s="14"/>
      <c r="V21" s="14"/>
      <c r="W21" s="14"/>
      <c r="X21" s="14"/>
      <c r="Y21" s="14"/>
      <c r="Z21" s="14"/>
    </row>
    <row r="22" spans="1:27" ht="21" customHeight="1" x14ac:dyDescent="0.15">
      <c r="A22" s="14"/>
      <c r="B22" s="119" t="s">
        <v>240</v>
      </c>
      <c r="C22" s="80"/>
      <c r="D22" s="80"/>
      <c r="E22" s="80"/>
      <c r="F22" s="80"/>
      <c r="G22" s="80"/>
      <c r="H22" s="80"/>
      <c r="I22" s="80"/>
      <c r="J22" s="80"/>
      <c r="K22" s="80"/>
      <c r="L22" s="80"/>
      <c r="M22" s="80"/>
      <c r="N22" s="80"/>
      <c r="O22" s="80"/>
      <c r="P22" s="17"/>
      <c r="Q22" s="17"/>
      <c r="R22" s="14"/>
      <c r="S22" s="14"/>
      <c r="T22" s="14"/>
      <c r="U22" s="14"/>
      <c r="V22" s="14"/>
      <c r="W22" s="14"/>
      <c r="X22" s="14"/>
      <c r="Y22" s="14"/>
      <c r="Z22" s="14"/>
    </row>
    <row r="23" spans="1:27" ht="21" customHeight="1" x14ac:dyDescent="0.15">
      <c r="A23" s="14"/>
      <c r="B23" s="39" t="s">
        <v>126</v>
      </c>
      <c r="C23" s="39" t="s">
        <v>128</v>
      </c>
      <c r="D23" s="39" t="s">
        <v>4</v>
      </c>
      <c r="E23" s="39" t="s">
        <v>129</v>
      </c>
      <c r="F23" s="39" t="s">
        <v>130</v>
      </c>
      <c r="G23" s="39" t="s">
        <v>131</v>
      </c>
      <c r="H23" s="39" t="s">
        <v>132</v>
      </c>
      <c r="I23" s="39" t="s">
        <v>133</v>
      </c>
      <c r="J23" s="39" t="s">
        <v>134</v>
      </c>
      <c r="K23" s="39" t="s">
        <v>135</v>
      </c>
      <c r="L23" s="39" t="s">
        <v>136</v>
      </c>
      <c r="M23" s="39" t="s">
        <v>137</v>
      </c>
      <c r="N23" s="39" t="s">
        <v>138</v>
      </c>
      <c r="O23" s="39" t="s">
        <v>139</v>
      </c>
      <c r="P23" s="39" t="s">
        <v>140</v>
      </c>
      <c r="Q23" s="39" t="s">
        <v>141</v>
      </c>
      <c r="R23" s="14"/>
      <c r="S23" s="14"/>
      <c r="T23" s="14"/>
      <c r="U23" s="14"/>
      <c r="V23" s="14"/>
      <c r="W23" s="14"/>
      <c r="X23" s="14"/>
      <c r="Y23" s="14"/>
      <c r="Z23" s="14"/>
    </row>
    <row r="24" spans="1:27" ht="21" customHeight="1" x14ac:dyDescent="0.3">
      <c r="A24" s="14"/>
      <c r="B24" s="20">
        <v>3</v>
      </c>
      <c r="C24" s="62">
        <v>562</v>
      </c>
      <c r="D24" s="62" t="s">
        <v>236</v>
      </c>
      <c r="E24" s="62" t="s">
        <v>237</v>
      </c>
      <c r="F24" s="62">
        <v>26</v>
      </c>
      <c r="G24" s="62">
        <v>50</v>
      </c>
      <c r="H24" s="62">
        <v>3646</v>
      </c>
      <c r="I24" s="62"/>
      <c r="J24" s="62">
        <v>3764</v>
      </c>
      <c r="K24" s="62"/>
      <c r="L24" s="62">
        <v>1099</v>
      </c>
      <c r="M24" s="62"/>
      <c r="N24" s="62">
        <v>0</v>
      </c>
      <c r="O24" s="117">
        <v>13828</v>
      </c>
      <c r="P24" s="62" t="s">
        <v>238</v>
      </c>
      <c r="Q24" s="62" t="s">
        <v>239</v>
      </c>
      <c r="R24" s="14"/>
      <c r="S24" s="14"/>
      <c r="T24" s="14"/>
      <c r="U24" s="14"/>
      <c r="V24" s="14"/>
      <c r="W24" s="14"/>
      <c r="X24" s="14"/>
      <c r="Y24" s="14"/>
      <c r="Z24" s="14"/>
    </row>
    <row r="25" spans="1:27" ht="21" customHeight="1" x14ac:dyDescent="0.3">
      <c r="A25" s="14"/>
      <c r="B25" s="20">
        <v>3</v>
      </c>
      <c r="C25" s="62">
        <v>8134</v>
      </c>
      <c r="D25" s="62" t="s">
        <v>230</v>
      </c>
      <c r="E25" s="62" t="s">
        <v>227</v>
      </c>
      <c r="F25" s="62">
        <v>30</v>
      </c>
      <c r="G25" s="62">
        <v>50</v>
      </c>
      <c r="H25" s="62">
        <v>3154</v>
      </c>
      <c r="I25" s="62"/>
      <c r="J25" s="62">
        <v>2387</v>
      </c>
      <c r="K25" s="62"/>
      <c r="L25" s="62">
        <v>1912</v>
      </c>
      <c r="M25" s="62"/>
      <c r="N25" s="62">
        <v>0</v>
      </c>
      <c r="O25" s="118"/>
      <c r="P25" s="62" t="s">
        <v>231</v>
      </c>
      <c r="Q25" s="62" t="s">
        <v>232</v>
      </c>
      <c r="S25" s="14"/>
      <c r="T25" s="14"/>
      <c r="U25" s="14"/>
      <c r="V25" s="14"/>
      <c r="W25" s="14"/>
      <c r="X25" s="14"/>
      <c r="Y25" s="14"/>
      <c r="Z25" s="14"/>
      <c r="AA25" s="14"/>
    </row>
    <row r="26" spans="1:27" ht="21" customHeight="1" x14ac:dyDescent="0.3">
      <c r="A26" s="14"/>
      <c r="B26" s="20">
        <v>3</v>
      </c>
      <c r="C26" s="62">
        <v>435</v>
      </c>
      <c r="D26" s="62" t="s">
        <v>233</v>
      </c>
      <c r="E26" s="62" t="s">
        <v>234</v>
      </c>
      <c r="F26" s="62">
        <v>35</v>
      </c>
      <c r="G26" s="62">
        <v>50</v>
      </c>
      <c r="H26" s="62">
        <v>4071</v>
      </c>
      <c r="I26" s="62"/>
      <c r="J26" s="62">
        <v>2847</v>
      </c>
      <c r="K26" s="62"/>
      <c r="L26" s="62">
        <v>2507</v>
      </c>
      <c r="M26" s="62"/>
      <c r="N26" s="62">
        <v>0</v>
      </c>
      <c r="O26" s="118"/>
      <c r="P26" s="62" t="s">
        <v>184</v>
      </c>
      <c r="Q26" s="62" t="s">
        <v>185</v>
      </c>
      <c r="S26" s="14"/>
      <c r="T26" s="14"/>
      <c r="U26" s="14"/>
      <c r="V26" s="14"/>
      <c r="W26" s="14"/>
      <c r="X26" s="14"/>
      <c r="Y26" s="14"/>
      <c r="Z26" s="14"/>
      <c r="AA26" s="14"/>
    </row>
    <row r="27" spans="1:27" ht="21" customHeight="1" x14ac:dyDescent="0.3">
      <c r="A27" s="14"/>
      <c r="B27" s="20">
        <v>3</v>
      </c>
      <c r="C27" s="62">
        <v>731</v>
      </c>
      <c r="D27" s="62" t="s">
        <v>188</v>
      </c>
      <c r="E27" s="62" t="s">
        <v>227</v>
      </c>
      <c r="F27" s="62">
        <v>30</v>
      </c>
      <c r="G27" s="62">
        <v>50</v>
      </c>
      <c r="H27" s="62">
        <v>2957</v>
      </c>
      <c r="I27" s="62"/>
      <c r="J27" s="62">
        <v>1750</v>
      </c>
      <c r="K27" s="62"/>
      <c r="L27" s="62">
        <v>2929</v>
      </c>
      <c r="M27" s="62"/>
      <c r="N27" s="62">
        <v>0</v>
      </c>
      <c r="O27" s="118"/>
      <c r="P27" s="62" t="s">
        <v>189</v>
      </c>
      <c r="Q27" s="62" t="s">
        <v>190</v>
      </c>
      <c r="S27" s="14"/>
      <c r="T27" s="14"/>
      <c r="U27" s="14"/>
      <c r="V27" s="14"/>
      <c r="W27" s="14"/>
      <c r="X27" s="14"/>
      <c r="Y27" s="14"/>
      <c r="Z27" s="14"/>
      <c r="AA27" s="14"/>
    </row>
    <row r="28" spans="1:27" ht="21" customHeight="1" x14ac:dyDescent="0.15">
      <c r="A28" s="14"/>
      <c r="B28" s="14"/>
      <c r="C28" s="24"/>
      <c r="D28" s="24"/>
      <c r="E28" s="25" t="s">
        <v>151</v>
      </c>
      <c r="F28" s="25">
        <f>SUM(F24:F27)</f>
        <v>121</v>
      </c>
      <c r="G28" s="14"/>
      <c r="H28" s="14"/>
      <c r="I28" s="14"/>
      <c r="J28" s="14"/>
      <c r="K28" s="14"/>
      <c r="L28" s="14"/>
      <c r="M28" s="14"/>
      <c r="N28" s="14"/>
      <c r="O28" s="14"/>
      <c r="P28" s="14"/>
      <c r="Q28" s="14"/>
      <c r="R28" s="14"/>
      <c r="S28" s="14"/>
      <c r="T28" s="14"/>
      <c r="U28" s="14"/>
      <c r="V28" s="14"/>
      <c r="W28" s="14"/>
      <c r="X28" s="14"/>
      <c r="Y28" s="14"/>
      <c r="Z28" s="14"/>
    </row>
    <row r="29" spans="1:27" ht="21" customHeight="1" x14ac:dyDescent="0.15">
      <c r="A29" s="14"/>
      <c r="B29" s="14"/>
      <c r="C29" s="24"/>
      <c r="D29" s="24"/>
      <c r="E29" s="14"/>
      <c r="F29" s="14"/>
      <c r="G29" s="14"/>
      <c r="H29" s="14"/>
      <c r="I29" s="14"/>
      <c r="J29" s="14"/>
      <c r="K29" s="14"/>
      <c r="L29" s="14"/>
      <c r="M29" s="14"/>
      <c r="N29" s="14"/>
      <c r="O29" s="14"/>
      <c r="P29" s="14"/>
      <c r="Q29" s="14"/>
      <c r="R29" s="14"/>
      <c r="S29" s="14"/>
      <c r="T29" s="14"/>
      <c r="U29" s="14"/>
      <c r="V29" s="14"/>
      <c r="W29" s="14"/>
      <c r="X29" s="14"/>
      <c r="Y29" s="14"/>
      <c r="Z29" s="14"/>
    </row>
    <row r="30" spans="1:27" ht="21" customHeight="1" x14ac:dyDescent="0.15">
      <c r="A30" s="14"/>
      <c r="B30" s="17" t="s">
        <v>152</v>
      </c>
      <c r="C30" s="17"/>
      <c r="D30" s="17"/>
      <c r="E30" s="17" t="s">
        <v>153</v>
      </c>
      <c r="F30" s="17"/>
      <c r="G30" s="17"/>
      <c r="H30" s="17"/>
      <c r="I30" s="17"/>
      <c r="J30" s="17"/>
      <c r="K30" s="17"/>
      <c r="L30" s="17"/>
      <c r="M30" s="17"/>
      <c r="N30" s="17"/>
      <c r="O30" s="14"/>
      <c r="P30" s="17" t="s">
        <v>154</v>
      </c>
      <c r="Q30" s="17"/>
      <c r="R30" s="14"/>
      <c r="S30" s="14"/>
      <c r="T30" s="14"/>
      <c r="U30" s="14"/>
      <c r="V30" s="14"/>
      <c r="W30" s="14"/>
      <c r="X30" s="14"/>
      <c r="Y30" s="14"/>
      <c r="Z30" s="14"/>
    </row>
    <row r="31" spans="1:27" ht="21" customHeight="1" x14ac:dyDescent="0.15">
      <c r="A31" s="14"/>
      <c r="B31" s="27" t="s">
        <v>155</v>
      </c>
      <c r="C31" s="27" t="s">
        <v>156</v>
      </c>
      <c r="D31" s="29"/>
      <c r="E31" s="120" t="s">
        <v>159</v>
      </c>
      <c r="F31" s="75"/>
      <c r="G31" s="75"/>
      <c r="H31" s="75"/>
      <c r="I31" s="75"/>
      <c r="J31" s="75"/>
      <c r="K31" s="75"/>
      <c r="L31" s="75"/>
      <c r="M31" s="75"/>
      <c r="N31" s="66"/>
      <c r="O31" s="14"/>
      <c r="P31" s="122" t="s">
        <v>248</v>
      </c>
      <c r="Q31" s="87"/>
      <c r="R31" s="14"/>
      <c r="S31" s="14"/>
      <c r="T31" s="14"/>
      <c r="U31" s="14"/>
      <c r="V31" s="14"/>
      <c r="W31" s="14"/>
      <c r="X31" s="14"/>
      <c r="Y31" s="14"/>
      <c r="Z31" s="14"/>
    </row>
    <row r="32" spans="1:27" ht="21" customHeight="1" x14ac:dyDescent="0.15">
      <c r="A32" s="14"/>
      <c r="B32" s="32">
        <v>1</v>
      </c>
      <c r="C32" s="32"/>
      <c r="D32" s="35"/>
      <c r="E32" s="121"/>
      <c r="F32" s="75"/>
      <c r="G32" s="75"/>
      <c r="H32" s="75"/>
      <c r="I32" s="75"/>
      <c r="J32" s="75"/>
      <c r="K32" s="75"/>
      <c r="L32" s="75"/>
      <c r="M32" s="75"/>
      <c r="N32" s="66"/>
      <c r="O32" s="14"/>
      <c r="P32" s="85"/>
      <c r="Q32" s="89"/>
      <c r="R32" s="14"/>
      <c r="S32" s="14"/>
      <c r="T32" s="14"/>
      <c r="U32" s="14"/>
      <c r="V32" s="14"/>
      <c r="W32" s="14"/>
      <c r="X32" s="14"/>
      <c r="Y32" s="14"/>
      <c r="Z32" s="14"/>
    </row>
    <row r="33" spans="1:27" ht="21" customHeight="1" x14ac:dyDescent="0.15">
      <c r="A33" s="14"/>
      <c r="B33" s="32">
        <v>2</v>
      </c>
      <c r="C33" s="32"/>
      <c r="D33" s="35"/>
      <c r="E33" s="121"/>
      <c r="F33" s="75"/>
      <c r="G33" s="75"/>
      <c r="H33" s="75"/>
      <c r="I33" s="75"/>
      <c r="J33" s="75"/>
      <c r="K33" s="75"/>
      <c r="L33" s="75"/>
      <c r="M33" s="75"/>
      <c r="N33" s="66"/>
      <c r="O33" s="14"/>
      <c r="P33" s="85"/>
      <c r="Q33" s="89"/>
      <c r="R33" s="14"/>
      <c r="S33" s="14"/>
      <c r="T33" s="14"/>
      <c r="U33" s="14"/>
      <c r="V33" s="14"/>
      <c r="W33" s="14"/>
      <c r="X33" s="14"/>
      <c r="Y33" s="14"/>
      <c r="Z33" s="14"/>
    </row>
    <row r="34" spans="1:27" ht="21" customHeight="1" x14ac:dyDescent="0.15">
      <c r="A34" s="14"/>
      <c r="B34" s="32">
        <v>3</v>
      </c>
      <c r="C34" s="32"/>
      <c r="D34" s="35"/>
      <c r="E34" s="121"/>
      <c r="F34" s="75"/>
      <c r="G34" s="75"/>
      <c r="H34" s="75"/>
      <c r="I34" s="75"/>
      <c r="J34" s="75"/>
      <c r="K34" s="75"/>
      <c r="L34" s="75"/>
      <c r="M34" s="75"/>
      <c r="N34" s="66"/>
      <c r="O34" s="14"/>
      <c r="P34" s="85"/>
      <c r="Q34" s="89"/>
      <c r="R34" s="14"/>
      <c r="S34" s="14"/>
      <c r="T34" s="14"/>
      <c r="U34" s="14"/>
      <c r="V34" s="14"/>
      <c r="W34" s="14"/>
      <c r="X34" s="14"/>
      <c r="Y34" s="14"/>
      <c r="Z34" s="14"/>
    </row>
    <row r="35" spans="1:27" ht="21" customHeight="1" x14ac:dyDescent="0.15">
      <c r="A35" s="14"/>
      <c r="B35" s="32"/>
      <c r="C35" s="32"/>
      <c r="D35" s="35"/>
      <c r="E35" s="121"/>
      <c r="F35" s="75"/>
      <c r="G35" s="75"/>
      <c r="H35" s="75"/>
      <c r="I35" s="75"/>
      <c r="J35" s="75"/>
      <c r="K35" s="75"/>
      <c r="L35" s="75"/>
      <c r="M35" s="75"/>
      <c r="N35" s="66"/>
      <c r="O35" s="14"/>
      <c r="P35" s="85"/>
      <c r="Q35" s="89"/>
      <c r="R35" s="14"/>
      <c r="S35" s="14"/>
      <c r="T35" s="14"/>
      <c r="U35" s="14"/>
      <c r="V35" s="14"/>
      <c r="W35" s="14"/>
      <c r="X35" s="14"/>
      <c r="Y35" s="14"/>
      <c r="Z35" s="14"/>
    </row>
    <row r="36" spans="1:27" ht="190.5" customHeight="1" x14ac:dyDescent="0.15">
      <c r="A36" s="14"/>
      <c r="B36" s="32"/>
      <c r="C36" s="32"/>
      <c r="D36" s="35"/>
      <c r="E36" s="121"/>
      <c r="F36" s="75"/>
      <c r="G36" s="75"/>
      <c r="H36" s="75"/>
      <c r="I36" s="75"/>
      <c r="J36" s="75"/>
      <c r="K36" s="75"/>
      <c r="L36" s="75"/>
      <c r="M36" s="75"/>
      <c r="N36" s="66"/>
      <c r="O36" s="14"/>
      <c r="P36" s="72"/>
      <c r="Q36" s="91"/>
      <c r="R36" s="14"/>
      <c r="S36" s="14"/>
      <c r="T36" s="14"/>
      <c r="U36" s="14"/>
      <c r="V36" s="14"/>
      <c r="W36" s="14"/>
      <c r="X36" s="14"/>
      <c r="Y36" s="14"/>
      <c r="Z36" s="14"/>
    </row>
    <row r="37" spans="1:27" ht="22.5"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7" ht="21" customHeight="1" x14ac:dyDescent="0.15">
      <c r="A38" s="14"/>
      <c r="B38" s="14"/>
      <c r="C38" s="14"/>
      <c r="D38" s="14"/>
      <c r="E38" s="14"/>
      <c r="F38" s="14"/>
      <c r="G38" s="14"/>
      <c r="H38" s="14"/>
      <c r="I38" s="14"/>
      <c r="J38" s="14"/>
      <c r="K38" s="14"/>
      <c r="L38" s="14"/>
      <c r="M38" s="14"/>
      <c r="N38" s="15"/>
      <c r="O38" s="15"/>
      <c r="P38" s="14"/>
      <c r="Q38" s="14"/>
      <c r="R38" s="14"/>
      <c r="S38" s="14"/>
      <c r="T38" s="14"/>
      <c r="U38" s="14"/>
      <c r="V38" s="14"/>
      <c r="W38" s="14"/>
      <c r="X38" s="14"/>
      <c r="Y38" s="14"/>
      <c r="Z38" s="14"/>
    </row>
    <row r="39" spans="1:27" ht="21" customHeight="1" x14ac:dyDescent="0.15">
      <c r="A39" s="14"/>
      <c r="B39" s="119" t="s">
        <v>193</v>
      </c>
      <c r="C39" s="80"/>
      <c r="D39" s="80"/>
      <c r="E39" s="80"/>
      <c r="F39" s="80"/>
      <c r="G39" s="80"/>
      <c r="H39" s="80"/>
      <c r="I39" s="80"/>
      <c r="J39" s="80"/>
      <c r="K39" s="80"/>
      <c r="L39" s="80"/>
      <c r="M39" s="80"/>
      <c r="N39" s="80"/>
      <c r="O39" s="80"/>
      <c r="P39" s="17"/>
      <c r="Q39" s="17"/>
      <c r="R39" s="14"/>
      <c r="S39" s="14"/>
      <c r="T39" s="14"/>
      <c r="U39" s="14"/>
      <c r="V39" s="14"/>
      <c r="W39" s="14"/>
      <c r="X39" s="14"/>
      <c r="Y39" s="14"/>
      <c r="Z39" s="14"/>
    </row>
    <row r="40" spans="1:27" ht="21" customHeight="1" x14ac:dyDescent="0.15">
      <c r="A40" s="14"/>
      <c r="B40" s="19" t="s">
        <v>126</v>
      </c>
      <c r="C40" s="19" t="s">
        <v>128</v>
      </c>
      <c r="D40" s="19" t="s">
        <v>4</v>
      </c>
      <c r="E40" s="19" t="s">
        <v>129</v>
      </c>
      <c r="F40" s="19" t="s">
        <v>130</v>
      </c>
      <c r="G40" s="19" t="s">
        <v>131</v>
      </c>
      <c r="H40" s="19" t="s">
        <v>132</v>
      </c>
      <c r="I40" s="19" t="s">
        <v>133</v>
      </c>
      <c r="J40" s="19" t="s">
        <v>134</v>
      </c>
      <c r="K40" s="19" t="s">
        <v>135</v>
      </c>
      <c r="L40" s="19" t="s">
        <v>136</v>
      </c>
      <c r="M40" s="19" t="s">
        <v>137</v>
      </c>
      <c r="N40" s="19" t="s">
        <v>138</v>
      </c>
      <c r="O40" s="19" t="s">
        <v>139</v>
      </c>
      <c r="P40" s="19" t="s">
        <v>140</v>
      </c>
      <c r="Q40" s="19" t="s">
        <v>141</v>
      </c>
      <c r="R40" s="14"/>
      <c r="S40" s="14"/>
      <c r="T40" s="14"/>
      <c r="U40" s="14"/>
      <c r="V40" s="14"/>
      <c r="W40" s="14"/>
      <c r="X40" s="14"/>
      <c r="Y40" s="14"/>
      <c r="Z40" s="14"/>
    </row>
    <row r="41" spans="1:27" ht="21" customHeight="1" x14ac:dyDescent="0.3">
      <c r="A41" s="14"/>
      <c r="B41" s="20">
        <v>3</v>
      </c>
      <c r="C41" s="62">
        <v>561</v>
      </c>
      <c r="D41" s="62" t="s">
        <v>241</v>
      </c>
      <c r="E41" s="62" t="s">
        <v>237</v>
      </c>
      <c r="F41" s="62">
        <v>26</v>
      </c>
      <c r="G41" s="62">
        <v>50</v>
      </c>
      <c r="H41" s="62">
        <v>4195</v>
      </c>
      <c r="I41" s="62"/>
      <c r="J41" s="62">
        <v>2880</v>
      </c>
      <c r="K41" s="62"/>
      <c r="L41" s="62">
        <v>1307</v>
      </c>
      <c r="M41" s="62"/>
      <c r="N41" s="62">
        <v>0</v>
      </c>
      <c r="O41" s="117">
        <v>14266</v>
      </c>
      <c r="P41" s="62" t="s">
        <v>242</v>
      </c>
      <c r="Q41" s="62" t="s">
        <v>243</v>
      </c>
      <c r="R41" s="14"/>
      <c r="S41" s="14"/>
      <c r="T41" s="14"/>
      <c r="U41" s="14"/>
      <c r="V41" s="14"/>
      <c r="W41" s="14"/>
      <c r="X41" s="14"/>
      <c r="Y41" s="14"/>
      <c r="Z41" s="14"/>
    </row>
    <row r="42" spans="1:27" ht="21" customHeight="1" x14ac:dyDescent="0.3">
      <c r="A42" s="14"/>
      <c r="B42" s="20">
        <v>3</v>
      </c>
      <c r="C42" s="62">
        <v>1217</v>
      </c>
      <c r="D42" s="62" t="s">
        <v>244</v>
      </c>
      <c r="E42" s="62" t="s">
        <v>245</v>
      </c>
      <c r="F42" s="62">
        <v>26</v>
      </c>
      <c r="G42" s="62">
        <v>50</v>
      </c>
      <c r="H42" s="62">
        <v>3043</v>
      </c>
      <c r="I42" s="62"/>
      <c r="J42" s="62">
        <v>2808</v>
      </c>
      <c r="K42" s="62"/>
      <c r="L42" s="62">
        <v>1277</v>
      </c>
      <c r="M42" s="62"/>
      <c r="N42" s="62">
        <v>0</v>
      </c>
      <c r="O42" s="118"/>
      <c r="P42" s="62" t="s">
        <v>246</v>
      </c>
      <c r="Q42" s="62" t="s">
        <v>247</v>
      </c>
      <c r="S42" s="14"/>
      <c r="T42" s="14"/>
      <c r="U42" s="14"/>
      <c r="V42" s="14"/>
      <c r="W42" s="14"/>
      <c r="X42" s="14"/>
      <c r="Y42" s="14"/>
      <c r="Z42" s="14"/>
      <c r="AA42" s="14"/>
    </row>
    <row r="43" spans="1:27" ht="21" customHeight="1" x14ac:dyDescent="0.3">
      <c r="A43" s="14"/>
      <c r="B43" s="20">
        <v>3</v>
      </c>
      <c r="C43" s="62">
        <v>435</v>
      </c>
      <c r="D43" s="62" t="s">
        <v>233</v>
      </c>
      <c r="E43" s="62" t="s">
        <v>234</v>
      </c>
      <c r="F43" s="62">
        <v>35</v>
      </c>
      <c r="G43" s="62">
        <v>50</v>
      </c>
      <c r="H43" s="62">
        <v>4071</v>
      </c>
      <c r="I43" s="62"/>
      <c r="J43" s="62">
        <v>2847</v>
      </c>
      <c r="K43" s="62"/>
      <c r="L43" s="62">
        <v>2507</v>
      </c>
      <c r="M43" s="62"/>
      <c r="N43" s="62">
        <v>0</v>
      </c>
      <c r="O43" s="118"/>
      <c r="P43" s="62" t="s">
        <v>184</v>
      </c>
      <c r="Q43" s="62" t="s">
        <v>185</v>
      </c>
      <c r="S43" s="14"/>
      <c r="T43" s="14"/>
      <c r="U43" s="14"/>
      <c r="V43" s="14"/>
      <c r="W43" s="14"/>
      <c r="X43" s="14"/>
      <c r="Y43" s="14"/>
      <c r="Z43" s="14"/>
      <c r="AA43" s="14"/>
    </row>
    <row r="44" spans="1:27" ht="21" customHeight="1" x14ac:dyDescent="0.3">
      <c r="A44" s="14"/>
      <c r="B44" s="20">
        <v>3</v>
      </c>
      <c r="C44" s="62">
        <v>731</v>
      </c>
      <c r="D44" s="62" t="s">
        <v>188</v>
      </c>
      <c r="E44" s="62" t="s">
        <v>227</v>
      </c>
      <c r="F44" s="62">
        <v>30</v>
      </c>
      <c r="G44" s="62">
        <v>50</v>
      </c>
      <c r="H44" s="62">
        <v>2957</v>
      </c>
      <c r="I44" s="62"/>
      <c r="J44" s="62">
        <v>1750</v>
      </c>
      <c r="K44" s="62"/>
      <c r="L44" s="62">
        <v>2929</v>
      </c>
      <c r="M44" s="62"/>
      <c r="N44" s="62">
        <v>0</v>
      </c>
      <c r="O44" s="118"/>
      <c r="P44" s="62" t="s">
        <v>189</v>
      </c>
      <c r="Q44" s="62" t="s">
        <v>190</v>
      </c>
      <c r="S44" s="14"/>
      <c r="T44" s="14"/>
      <c r="U44" s="14"/>
      <c r="V44" s="14"/>
      <c r="W44" s="14"/>
      <c r="X44" s="14"/>
      <c r="Y44" s="14"/>
      <c r="Z44" s="14"/>
      <c r="AA44" s="14"/>
    </row>
    <row r="45" spans="1:27" ht="21" customHeight="1" x14ac:dyDescent="0.15">
      <c r="A45" s="14"/>
      <c r="B45" s="14"/>
      <c r="C45" s="24"/>
      <c r="D45" s="24"/>
      <c r="E45" s="25" t="s">
        <v>151</v>
      </c>
      <c r="F45" s="25">
        <f>SUM(F41:F44)</f>
        <v>117</v>
      </c>
      <c r="G45" s="14"/>
      <c r="H45" s="14"/>
      <c r="I45" s="14"/>
      <c r="J45" s="14"/>
      <c r="K45" s="14"/>
      <c r="L45" s="14"/>
      <c r="M45" s="14"/>
      <c r="N45" s="14"/>
      <c r="O45" s="14"/>
      <c r="P45" s="14"/>
      <c r="Q45" s="14"/>
      <c r="R45" s="14"/>
      <c r="S45" s="14"/>
      <c r="T45" s="14"/>
      <c r="U45" s="14"/>
      <c r="V45" s="14"/>
      <c r="W45" s="14"/>
      <c r="X45" s="14"/>
      <c r="Y45" s="14"/>
      <c r="Z45" s="14"/>
    </row>
    <row r="46" spans="1:27" ht="21" customHeight="1" x14ac:dyDescent="0.15">
      <c r="A46" s="14"/>
      <c r="B46" s="14"/>
      <c r="C46" s="24"/>
      <c r="D46" s="24"/>
      <c r="E46" s="14"/>
      <c r="F46" s="14"/>
      <c r="G46" s="14"/>
      <c r="H46" s="14"/>
      <c r="I46" s="14"/>
      <c r="J46" s="14"/>
      <c r="K46" s="14"/>
      <c r="L46" s="14"/>
      <c r="M46" s="14"/>
      <c r="N46" s="14"/>
      <c r="O46" s="14"/>
      <c r="P46" s="14"/>
      <c r="Q46" s="14"/>
      <c r="R46" s="14"/>
      <c r="S46" s="14"/>
      <c r="T46" s="14"/>
      <c r="U46" s="14"/>
      <c r="V46" s="14"/>
      <c r="W46" s="14"/>
      <c r="X46" s="14"/>
      <c r="Y46" s="14"/>
      <c r="Z46" s="14"/>
    </row>
    <row r="47" spans="1:27" ht="21" customHeight="1" x14ac:dyDescent="0.15">
      <c r="A47" s="14"/>
      <c r="B47" s="17" t="s">
        <v>152</v>
      </c>
      <c r="C47" s="17"/>
      <c r="D47" s="17"/>
      <c r="E47" s="17" t="s">
        <v>153</v>
      </c>
      <c r="F47" s="17"/>
      <c r="G47" s="17"/>
      <c r="H47" s="17"/>
      <c r="I47" s="17"/>
      <c r="J47" s="17"/>
      <c r="K47" s="17"/>
      <c r="L47" s="17"/>
      <c r="M47" s="17"/>
      <c r="N47" s="17"/>
      <c r="O47" s="14"/>
      <c r="P47" s="17" t="s">
        <v>154</v>
      </c>
      <c r="Q47" s="17"/>
      <c r="R47" s="14"/>
      <c r="S47" s="14"/>
      <c r="T47" s="14"/>
      <c r="U47" s="14"/>
      <c r="V47" s="14"/>
      <c r="W47" s="14"/>
      <c r="X47" s="14"/>
      <c r="Y47" s="14"/>
      <c r="Z47" s="14"/>
    </row>
    <row r="48" spans="1:27" ht="21" customHeight="1" x14ac:dyDescent="0.15">
      <c r="A48" s="14"/>
      <c r="B48" s="27" t="s">
        <v>155</v>
      </c>
      <c r="C48" s="27" t="s">
        <v>156</v>
      </c>
      <c r="D48" s="29"/>
      <c r="E48" s="120" t="s">
        <v>159</v>
      </c>
      <c r="F48" s="75"/>
      <c r="G48" s="75"/>
      <c r="H48" s="75"/>
      <c r="I48" s="75"/>
      <c r="J48" s="75"/>
      <c r="K48" s="75"/>
      <c r="L48" s="75"/>
      <c r="M48" s="75"/>
      <c r="N48" s="66"/>
      <c r="O48" s="14"/>
      <c r="P48" s="122" t="s">
        <v>250</v>
      </c>
      <c r="Q48" s="87"/>
      <c r="R48" s="14"/>
      <c r="S48" s="14"/>
      <c r="T48" s="14"/>
      <c r="U48" s="14"/>
      <c r="V48" s="14"/>
      <c r="W48" s="14"/>
      <c r="X48" s="14"/>
      <c r="Y48" s="14"/>
      <c r="Z48" s="14"/>
    </row>
    <row r="49" spans="1:26" ht="21" customHeight="1" x14ac:dyDescent="0.15">
      <c r="A49" s="14"/>
      <c r="B49" s="33">
        <v>1</v>
      </c>
      <c r="C49" s="33"/>
      <c r="D49" s="35"/>
      <c r="E49" s="124"/>
      <c r="F49" s="75"/>
      <c r="G49" s="75"/>
      <c r="H49" s="75"/>
      <c r="I49" s="75"/>
      <c r="J49" s="75"/>
      <c r="K49" s="75"/>
      <c r="L49" s="75"/>
      <c r="M49" s="75"/>
      <c r="N49" s="66"/>
      <c r="O49" s="14"/>
      <c r="P49" s="85"/>
      <c r="Q49" s="89"/>
      <c r="R49" s="14"/>
      <c r="S49" s="14"/>
      <c r="T49" s="14"/>
      <c r="U49" s="14"/>
      <c r="V49" s="14"/>
      <c r="W49" s="14"/>
      <c r="X49" s="14"/>
      <c r="Y49" s="14"/>
      <c r="Z49" s="14"/>
    </row>
    <row r="50" spans="1:26" ht="21" customHeight="1" x14ac:dyDescent="0.15">
      <c r="A50" s="14"/>
      <c r="B50" s="33">
        <v>2</v>
      </c>
      <c r="C50" s="33"/>
      <c r="D50" s="35"/>
      <c r="E50" s="124"/>
      <c r="F50" s="75"/>
      <c r="G50" s="75"/>
      <c r="H50" s="75"/>
      <c r="I50" s="75"/>
      <c r="J50" s="75"/>
      <c r="K50" s="75"/>
      <c r="L50" s="75"/>
      <c r="M50" s="75"/>
      <c r="N50" s="66"/>
      <c r="O50" s="14"/>
      <c r="P50" s="85"/>
      <c r="Q50" s="89"/>
      <c r="R50" s="14"/>
      <c r="S50" s="14"/>
      <c r="T50" s="14"/>
      <c r="U50" s="14"/>
      <c r="V50" s="14"/>
      <c r="W50" s="14"/>
      <c r="X50" s="14"/>
      <c r="Y50" s="14"/>
      <c r="Z50" s="14"/>
    </row>
    <row r="51" spans="1:26" ht="21" customHeight="1" x14ac:dyDescent="0.15">
      <c r="A51" s="14"/>
      <c r="B51" s="33">
        <v>3</v>
      </c>
      <c r="C51" s="33">
        <v>1</v>
      </c>
      <c r="D51" s="35"/>
      <c r="E51" s="124" t="s">
        <v>249</v>
      </c>
      <c r="F51" s="75"/>
      <c r="G51" s="75"/>
      <c r="H51" s="75"/>
      <c r="I51" s="75"/>
      <c r="J51" s="75"/>
      <c r="K51" s="75"/>
      <c r="L51" s="75"/>
      <c r="M51" s="75"/>
      <c r="N51" s="66"/>
      <c r="O51" s="14"/>
      <c r="P51" s="85"/>
      <c r="Q51" s="89"/>
      <c r="R51" s="14"/>
      <c r="S51" s="14"/>
      <c r="T51" s="14"/>
      <c r="U51" s="14"/>
      <c r="V51" s="14"/>
      <c r="W51" s="14"/>
      <c r="X51" s="14"/>
      <c r="Y51" s="14"/>
      <c r="Z51" s="14"/>
    </row>
    <row r="52" spans="1:26" ht="21" customHeight="1" x14ac:dyDescent="0.15">
      <c r="A52" s="14"/>
      <c r="B52" s="33"/>
      <c r="C52" s="33"/>
      <c r="D52" s="35"/>
      <c r="E52" s="124"/>
      <c r="F52" s="75"/>
      <c r="G52" s="75"/>
      <c r="H52" s="75"/>
      <c r="I52" s="75"/>
      <c r="J52" s="75"/>
      <c r="K52" s="75"/>
      <c r="L52" s="75"/>
      <c r="M52" s="75"/>
      <c r="N52" s="66"/>
      <c r="O52" s="14"/>
      <c r="P52" s="85"/>
      <c r="Q52" s="89"/>
      <c r="R52" s="14"/>
      <c r="S52" s="14"/>
      <c r="T52" s="14"/>
      <c r="U52" s="14"/>
      <c r="V52" s="14"/>
      <c r="W52" s="14"/>
      <c r="X52" s="14"/>
      <c r="Y52" s="14"/>
      <c r="Z52" s="14"/>
    </row>
    <row r="53" spans="1:26" ht="21" customHeight="1" x14ac:dyDescent="0.15">
      <c r="A53" s="14"/>
      <c r="B53" s="32"/>
      <c r="C53" s="32"/>
      <c r="D53" s="35"/>
      <c r="E53" s="124"/>
      <c r="F53" s="75"/>
      <c r="G53" s="75"/>
      <c r="H53" s="75"/>
      <c r="I53" s="75"/>
      <c r="J53" s="75"/>
      <c r="K53" s="75"/>
      <c r="L53" s="75"/>
      <c r="M53" s="75"/>
      <c r="N53" s="66"/>
      <c r="O53" s="14"/>
      <c r="P53" s="72"/>
      <c r="Q53" s="91"/>
      <c r="R53" s="14"/>
      <c r="S53" s="14"/>
      <c r="T53" s="14"/>
      <c r="U53" s="14"/>
      <c r="V53" s="14"/>
      <c r="W53" s="14"/>
      <c r="X53" s="14"/>
      <c r="Y53" s="14"/>
      <c r="Z53" s="14"/>
    </row>
    <row r="54" spans="1:26" ht="22.5"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1"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1"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1"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1"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1"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1"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1"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1"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1"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1"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1"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1"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1"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1"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1"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1"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1"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1"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R988" s="14"/>
      <c r="S988" s="14"/>
      <c r="T988" s="14"/>
      <c r="U988" s="14"/>
      <c r="V988" s="14"/>
      <c r="W988" s="14"/>
      <c r="X988" s="14"/>
      <c r="Y988" s="14"/>
      <c r="Z988" s="14"/>
    </row>
    <row r="989" spans="1:26" ht="16.5" customHeight="1" x14ac:dyDescent="0.15">
      <c r="A989" s="14"/>
      <c r="R989" s="14"/>
      <c r="S989" s="14"/>
      <c r="T989" s="14"/>
      <c r="U989" s="14"/>
      <c r="V989" s="14"/>
      <c r="W989" s="14"/>
      <c r="X989" s="14"/>
      <c r="Y989" s="14"/>
      <c r="Z989" s="14"/>
    </row>
    <row r="990" spans="1:26" ht="16.5" customHeight="1" x14ac:dyDescent="0.15">
      <c r="A990" s="14"/>
      <c r="R990" s="14"/>
      <c r="S990" s="14"/>
      <c r="T990" s="14"/>
      <c r="U990" s="14"/>
      <c r="V990" s="14"/>
      <c r="W990" s="14"/>
      <c r="X990" s="14"/>
      <c r="Y990" s="14"/>
      <c r="Z990" s="14"/>
    </row>
    <row r="991" spans="1:26" ht="16.5" customHeight="1" x14ac:dyDescent="0.15">
      <c r="A991" s="14"/>
      <c r="R991" s="14"/>
      <c r="S991" s="14"/>
      <c r="T991" s="14"/>
      <c r="U991" s="14"/>
      <c r="V991" s="14"/>
      <c r="W991" s="14"/>
      <c r="X991" s="14"/>
      <c r="Y991" s="14"/>
      <c r="Z991" s="14"/>
    </row>
    <row r="992" spans="1:26" ht="16.5" customHeight="1" x14ac:dyDescent="0.15">
      <c r="A992" s="14"/>
      <c r="R992" s="14"/>
      <c r="S992" s="14"/>
      <c r="T992" s="14"/>
      <c r="U992" s="14"/>
      <c r="V992" s="14"/>
      <c r="W992" s="14"/>
      <c r="X992" s="14"/>
      <c r="Y992" s="14"/>
      <c r="Z992" s="14"/>
    </row>
    <row r="993" spans="1:26" ht="16.5" customHeight="1" x14ac:dyDescent="0.15">
      <c r="A993" s="14"/>
      <c r="R993" s="14"/>
      <c r="S993" s="14"/>
      <c r="T993" s="14"/>
      <c r="U993" s="14"/>
      <c r="V993" s="14"/>
      <c r="W993" s="14"/>
      <c r="X993" s="14"/>
      <c r="Y993" s="14"/>
      <c r="Z993" s="14"/>
    </row>
    <row r="994" spans="1:26" ht="16.5" customHeight="1" x14ac:dyDescent="0.15">
      <c r="A994" s="14"/>
      <c r="R994" s="14"/>
      <c r="S994" s="14"/>
      <c r="T994" s="14"/>
      <c r="U994" s="14"/>
      <c r="V994" s="14"/>
      <c r="W994" s="14"/>
      <c r="X994" s="14"/>
      <c r="Y994" s="14"/>
      <c r="Z994" s="14"/>
    </row>
    <row r="995" spans="1:26" ht="16.5" customHeight="1" x14ac:dyDescent="0.15">
      <c r="A995" s="14"/>
      <c r="R995" s="14"/>
      <c r="S995" s="14"/>
      <c r="T995" s="14"/>
      <c r="U995" s="14"/>
      <c r="V995" s="14"/>
      <c r="W995" s="14"/>
      <c r="X995" s="14"/>
      <c r="Y995" s="14"/>
      <c r="Z995" s="14"/>
    </row>
    <row r="996" spans="1:26" ht="16.5" customHeight="1" x14ac:dyDescent="0.15">
      <c r="A996" s="14"/>
      <c r="R996" s="14"/>
      <c r="S996" s="14"/>
      <c r="T996" s="14"/>
      <c r="U996" s="14"/>
      <c r="V996" s="14"/>
      <c r="W996" s="14"/>
      <c r="X996" s="14"/>
      <c r="Y996" s="14"/>
      <c r="Z996" s="14"/>
    </row>
    <row r="997" spans="1:26" ht="16.5" customHeight="1" x14ac:dyDescent="0.15">
      <c r="A997" s="14"/>
      <c r="R997" s="14"/>
      <c r="S997" s="14"/>
      <c r="T997" s="14"/>
      <c r="U997" s="14"/>
      <c r="V997" s="14"/>
      <c r="W997" s="14"/>
      <c r="X997" s="14"/>
      <c r="Y997" s="14"/>
      <c r="Z997" s="14"/>
    </row>
    <row r="998" spans="1:26" ht="16.5" customHeight="1" x14ac:dyDescent="0.15">
      <c r="A998" s="14"/>
      <c r="R998" s="14"/>
      <c r="S998" s="14"/>
      <c r="T998" s="14"/>
      <c r="U998" s="14"/>
      <c r="V998" s="14"/>
      <c r="W998" s="14"/>
      <c r="X998" s="14"/>
      <c r="Y998" s="14"/>
      <c r="Z998" s="14"/>
    </row>
    <row r="999" spans="1:26" ht="16.5" customHeight="1" x14ac:dyDescent="0.15">
      <c r="A999" s="14"/>
      <c r="R999" s="14"/>
      <c r="S999" s="14"/>
      <c r="T999" s="14"/>
      <c r="U999" s="14"/>
      <c r="V999" s="14"/>
      <c r="W999" s="14"/>
      <c r="X999" s="14"/>
      <c r="Y999" s="14"/>
      <c r="Z999" s="14"/>
    </row>
    <row r="1000" spans="1:26" ht="16.5" customHeight="1" x14ac:dyDescent="0.15">
      <c r="A1000" s="14"/>
      <c r="R1000" s="14"/>
      <c r="S1000" s="14"/>
      <c r="T1000" s="14"/>
      <c r="U1000" s="14"/>
      <c r="V1000" s="14"/>
      <c r="W1000" s="14"/>
      <c r="X1000" s="14"/>
      <c r="Y1000" s="14"/>
      <c r="Z1000" s="14"/>
    </row>
    <row r="1001" spans="1:26" ht="16.5" customHeight="1" x14ac:dyDescent="0.15">
      <c r="A1001" s="14"/>
      <c r="R1001" s="14"/>
      <c r="S1001" s="14"/>
      <c r="T1001" s="14"/>
      <c r="U1001" s="14"/>
      <c r="V1001" s="14"/>
      <c r="W1001" s="14"/>
      <c r="X1001" s="14"/>
      <c r="Y1001" s="14"/>
      <c r="Z1001" s="14"/>
    </row>
    <row r="1002" spans="1:26" ht="16.5" customHeight="1" x14ac:dyDescent="0.15">
      <c r="A1002" s="14"/>
      <c r="R1002" s="14"/>
      <c r="S1002" s="14"/>
      <c r="T1002" s="14"/>
      <c r="U1002" s="14"/>
      <c r="V1002" s="14"/>
      <c r="W1002" s="14"/>
      <c r="X1002" s="14"/>
      <c r="Y1002" s="14"/>
      <c r="Z1002" s="14"/>
    </row>
    <row r="1003" spans="1:26" ht="16.5" customHeight="1" x14ac:dyDescent="0.15">
      <c r="A1003" s="14"/>
      <c r="R1003" s="14"/>
      <c r="S1003" s="14"/>
      <c r="T1003" s="14"/>
      <c r="U1003" s="14"/>
      <c r="V1003" s="14"/>
      <c r="W1003" s="14"/>
      <c r="X1003" s="14"/>
      <c r="Y1003" s="14"/>
      <c r="Z1003" s="14"/>
    </row>
  </sheetData>
  <mergeCells count="27">
    <mergeCell ref="B39:O39"/>
    <mergeCell ref="O41:O44"/>
    <mergeCell ref="E51:N51"/>
    <mergeCell ref="E50:N50"/>
    <mergeCell ref="P11:Q19"/>
    <mergeCell ref="P48:Q53"/>
    <mergeCell ref="E48:N48"/>
    <mergeCell ref="E49:N49"/>
    <mergeCell ref="E53:N53"/>
    <mergeCell ref="O24:O27"/>
    <mergeCell ref="P31:Q36"/>
    <mergeCell ref="E11:N11"/>
    <mergeCell ref="E12:N12"/>
    <mergeCell ref="E32:N32"/>
    <mergeCell ref="E31:N31"/>
    <mergeCell ref="E52:N52"/>
    <mergeCell ref="E33:N33"/>
    <mergeCell ref="E34:N34"/>
    <mergeCell ref="E35:N35"/>
    <mergeCell ref="E36:N36"/>
    <mergeCell ref="B2:O2"/>
    <mergeCell ref="E16:N16"/>
    <mergeCell ref="B22:O22"/>
    <mergeCell ref="E15:N15"/>
    <mergeCell ref="E14:N14"/>
    <mergeCell ref="E13:N13"/>
    <mergeCell ref="O4:O7"/>
  </mergeCells>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2017-05-22T07:42:32Z</dcterms:modified>
</cp:coreProperties>
</file>