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codeName="ThisWorkbook"/>
  <mc:AlternateContent xmlns:mc="http://schemas.openxmlformats.org/markup-compatibility/2006">
    <mc:Choice Requires="x15">
      <x15ac:absPath xmlns:x15ac="http://schemas.microsoft.com/office/spreadsheetml/2010/11/ac" url="/Users/lb-test/GitHub/BULL_data/plan/02_quest_design/"/>
    </mc:Choice>
  </mc:AlternateContent>
  <bookViews>
    <workbookView xWindow="640" yWindow="460" windowWidth="16600" windowHeight="15860" tabRatio="500" activeTab="1"/>
  </bookViews>
  <sheets>
    <sheet name="基礎設計" sheetId="1" r:id="rId1"/>
    <sheet name="プレイレポート想定PT" sheetId="4" r:id="rId2"/>
    <sheet name="プレイレポート非想定PT" sheetId="5" r:id="rId3"/>
    <sheet name="ユニットチェッカー" sheetId="2" r:id="rId4"/>
    <sheet name="参照シート" sheetId="3"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8" i="5" l="1"/>
  <c r="O14" i="3"/>
  <c r="O13" i="3"/>
  <c r="O12" i="3"/>
  <c r="C62" i="1"/>
  <c r="C61" i="1"/>
  <c r="C60" i="1"/>
  <c r="E19" i="1"/>
  <c r="E18" i="1"/>
  <c r="E17" i="1"/>
  <c r="E16" i="1"/>
  <c r="E15" i="1"/>
  <c r="E14" i="1"/>
  <c r="E13" i="1"/>
  <c r="E12" i="1"/>
  <c r="E7" i="1"/>
  <c r="E6" i="1"/>
</calcChain>
</file>

<file path=xl/sharedStrings.xml><?xml version="1.0" encoding="utf-8"?>
<sst xmlns="http://schemas.openxmlformats.org/spreadsheetml/2006/main" count="556" uniqueCount="282">
  <si>
    <t>クエストの位置付け</t>
  </si>
  <si>
    <t>上級</t>
  </si>
  <si>
    <t>超級</t>
  </si>
  <si>
    <t>ウィザード</t>
  </si>
  <si>
    <t>取得方法</t>
  </si>
  <si>
    <t>超ウィザード</t>
  </si>
  <si>
    <t>クエスト基礎設計フォーマット</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</si>
  <si>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</si>
  <si>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</si>
  <si>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</si>
  <si>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</si>
  <si>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</si>
  <si>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</si>
  <si>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</si>
  <si>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</si>
  <si>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</si>
  <si>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</si>
  <si>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</si>
  <si>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</si>
  <si>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</si>
  <si>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</si>
  <si>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</si>
  <si>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</si>
  <si>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</si>
  <si>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</si>
  <si>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</si>
  <si>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</si>
  <si>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</si>
  <si>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</si>
  <si>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</si>
  <si>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ユニットID</t>
  </si>
  <si>
    <t>ユニット名</t>
  </si>
  <si>
    <t>中級/上級/超級</t>
  </si>
  <si>
    <t>属性</t>
  </si>
  <si>
    <t>種族A</t>
  </si>
  <si>
    <t>種族B</t>
  </si>
  <si>
    <t>キラーチェック</t>
  </si>
  <si>
    <t>SS(Level:60)</t>
  </si>
  <si>
    <t>上級者の遊び場。★６まで育つユニットが手に入る。超上級者はここを周回してバグマのユニットを作る。</t>
  </si>
  <si>
    <t>超絶級/ウィザード級</t>
  </si>
  <si>
    <t>SS(Level:99)</t>
  </si>
  <si>
    <t>S(Level:99)</t>
  </si>
  <si>
    <t>SSS(Level:99)</t>
  </si>
  <si>
    <t>ボスユニット画像１</t>
  </si>
  <si>
    <t>超上級者の遊び場。★６まで育ち、なおかつ下手なガチャキャラ、フェス当たりよりも強いユニットが手に入る。フェス限ユニットの使いみちその１。</t>
  </si>
  <si>
    <t>超ウィザード級</t>
  </si>
  <si>
    <t>ボスユニット画像２</t>
  </si>
  <si>
    <t>超上級者の遊び場。下手なガチャキャラ、フェス当たりよりも強いユニットが手に入る。フェス限ユニットの使いみちその２。</t>
  </si>
  <si>
    <t>ウィザード級</t>
  </si>
  <si>
    <t>認識合わせ</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</si>
  <si>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</si>
  <si>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</si>
  <si>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</si>
  <si>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</si>
  <si>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</si>
  <si>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</si>
  <si>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</si>
  <si>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</si>
  <si>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</si>
  <si>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</si>
  <si>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</si>
  <si>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</si>
  <si>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</si>
  <si>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</si>
  <si>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</si>
  <si>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</si>
  <si>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</si>
  <si>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</si>
  <si>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</si>
  <si>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</si>
  <si>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</si>
  <si>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</si>
  <si>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</si>
  <si>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</si>
  <si>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</si>
  <si>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</si>
  <si>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</si>
  <si>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</si>
  <si>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</si>
  <si>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</si>
  <si>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</si>
  <si>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</si>
  <si>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クエストの位置づけ（プルダウン選択）</t>
  </si>
  <si>
    <t>アニマル</t>
  </si>
  <si>
    <t>Unknown</t>
  </si>
  <si>
    <t>ウェポン</t>
  </si>
  <si>
    <t>ゴッド</t>
  </si>
  <si>
    <t>サムライ</t>
  </si>
  <si>
    <t>デーモン</t>
  </si>
  <si>
    <t>ドラゴン</t>
  </si>
  <si>
    <t>ヒューマン</t>
  </si>
  <si>
    <t>ヒーロー</t>
  </si>
  <si>
    <t>マシン</t>
  </si>
  <si>
    <t>種族なし</t>
  </si>
  <si>
    <t>基本情報</t>
  </si>
  <si>
    <t>クエストカテゴリー</t>
  </si>
  <si>
    <t>超絶級</t>
  </si>
  <si>
    <t>中級</t>
  </si>
  <si>
    <t>初級</t>
  </si>
  <si>
    <t>ボスユニット情報</t>
  </si>
  <si>
    <t>対抗ユニット画像１</t>
  </si>
  <si>
    <t>対抗ユニット画像２</t>
  </si>
  <si>
    <t>スノーマン</t>
  </si>
  <si>
    <t>属性（プルダウン選択）</t>
  </si>
  <si>
    <t>種族A（プルダウン選択）</t>
  </si>
  <si>
    <t>種族B（プルダウン選択）</t>
  </si>
  <si>
    <t>タイプ（プルダウン選択）</t>
  </si>
  <si>
    <t>対抗ユニット情報</t>
  </si>
  <si>
    <t>グーラチカ</t>
  </si>
  <si>
    <t>ステージ制限
　※超級は必須</t>
  </si>
  <si>
    <t>制限１</t>
  </si>
  <si>
    <t>〇〇級の違いによって、敵HPとダメージ数とギミック数を調整</t>
  </si>
  <si>
    <t>制限２</t>
  </si>
  <si>
    <t>ステージギミック</t>
  </si>
  <si>
    <t>ギミック１</t>
  </si>
  <si>
    <t>ギミック２</t>
  </si>
  <si>
    <t>エネミーギミック</t>
  </si>
  <si>
    <t>ダメージパネル</t>
  </si>
  <si>
    <t>キラー対象</t>
  </si>
  <si>
    <t>キラー１</t>
  </si>
  <si>
    <t>必要ないと考えております。</t>
  </si>
  <si>
    <t>キラー２</t>
  </si>
  <si>
    <t>▼想定パーティー　：　想定パーティでのプレイ感</t>
  </si>
  <si>
    <t>対応できるユニット数</t>
  </si>
  <si>
    <t>２０以上</t>
  </si>
  <si>
    <t>Skill-Lv</t>
  </si>
  <si>
    <t>フロア構成（プルダウン選択）</t>
  </si>
  <si>
    <t>ID</t>
  </si>
  <si>
    <t>ドロップラベル</t>
  </si>
  <si>
    <t>コスト</t>
  </si>
  <si>
    <t>Level</t>
  </si>
  <si>
    <t>HP</t>
  </si>
  <si>
    <t>HP　＋値</t>
  </si>
  <si>
    <t>attack</t>
  </si>
  <si>
    <t>attack　＋値</t>
  </si>
  <si>
    <t>heal</t>
  </si>
  <si>
    <t>heal　＋値</t>
  </si>
  <si>
    <t>＋値合計</t>
  </si>
  <si>
    <t>HP合計</t>
  </si>
  <si>
    <t>ユニットスキル</t>
  </si>
  <si>
    <t>クラッシュスキル</t>
  </si>
  <si>
    <t>背景画像指定</t>
  </si>
  <si>
    <t>※要デザイナー確認</t>
  </si>
  <si>
    <t>クエストの位置付け
（運営としての目的）</t>
  </si>
  <si>
    <t>・新規ユーザー定着
・世界観を楽しませる
・ギミックチャレンジ
・上位コンテンツ
・エンドコンテンツ
・・・など</t>
  </si>
  <si>
    <t>合計コスト</t>
  </si>
  <si>
    <t>クエストの難易度</t>
  </si>
  <si>
    <t>▼各エリア所感</t>
  </si>
  <si>
    <t>※ウィザード級だけど、
実際の難易度は？
といった項目です。</t>
  </si>
  <si>
    <t>所感</t>
  </si>
  <si>
    <t>エリア</t>
  </si>
  <si>
    <t>ユーザー体験</t>
  </si>
  <si>
    <t>コンティニュー</t>
  </si>
  <si>
    <t>目的</t>
  </si>
  <si>
    <t>コンティニュー理由</t>
  </si>
  <si>
    <t>要件：優先度最高</t>
  </si>
  <si>
    <t>要件：優先度高</t>
  </si>
  <si>
    <t>ダメージパネルブレイク持ちは2体以上だと安定する
1体アビリティと1体スキル対抗でも可能</t>
  </si>
  <si>
    <t>要件：優先度中</t>
  </si>
  <si>
    <t>要件：優先度低</t>
  </si>
  <si>
    <t>特殊要件：特命
特定ユニットを
止めるなど。</t>
  </si>
  <si>
    <t>専用セリフ</t>
  </si>
  <si>
    <t>ユニット１</t>
  </si>
  <si>
    <t>ユニット２</t>
  </si>
  <si>
    <t>ユニット３</t>
  </si>
  <si>
    <t>-</t>
  </si>
  <si>
    <t>ステージギミック早見表
 (2016/7/4更新)
 ※パーティの組み方に影響を与える戦略要素</t>
  </si>
  <si>
    <t>調整点</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</si>
  <si>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</si>
  <si>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</si>
  <si>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</si>
  <si>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</si>
  <si>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</si>
  <si>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</si>
  <si>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Unknownキラー持ち黄属性ユニット、回復役、ダメージパネル対抗</t>
  </si>
  <si>
    <t>フロア構成</t>
  </si>
  <si>
    <t>フロア１</t>
  </si>
  <si>
    <t>攻撃力・HP・Speed</t>
  </si>
  <si>
    <t>概要・行動パターン</t>
  </si>
  <si>
    <t>▼未対策パーティー1　：　想定パーティの低レベル設定ではどうなるか</t>
  </si>
  <si>
    <t>フロア２</t>
  </si>
  <si>
    <t>フロア３</t>
  </si>
  <si>
    <t>フロア４</t>
  </si>
  <si>
    <t>アルテミス</t>
    <phoneticPr fontId="9"/>
  </si>
  <si>
    <t>テュポーン</t>
    <phoneticPr fontId="9"/>
  </si>
  <si>
    <t>グーラチカ</t>
    <phoneticPr fontId="9"/>
  </si>
  <si>
    <t>SS(Level:99)</t>
    <phoneticPr fontId="9"/>
  </si>
  <si>
    <t>夏目漱石</t>
    <phoneticPr fontId="9"/>
  </si>
  <si>
    <t>高速周回におけるの攻撃枠＆スキルのSCPによる盤面整理</t>
    <phoneticPr fontId="9"/>
  </si>
  <si>
    <t>Unknownキラー持ち黄属性ユニット、ダメージパネル対抗、火力枠（スキルで回復可）、防御バフ</t>
    <phoneticPr fontId="9"/>
  </si>
  <si>
    <t>ダメージパネル対抗、防御バフ</t>
    <phoneticPr fontId="9"/>
  </si>
  <si>
    <t>ミカエル</t>
    <phoneticPr fontId="9"/>
  </si>
  <si>
    <t>　</t>
    <phoneticPr fontId="9"/>
  </si>
  <si>
    <t>7000/200000/2</t>
    <phoneticPr fontId="9"/>
  </si>
  <si>
    <t xml:space="preserve">
概要：クリスマスを祝うセリフと共に今回のクエストの内容が分かるような会話テイストのセリフを入れる。
　　　（急に寒くなった事や怪しい雪だるまを見かけた事等）
---------------------------------------------------------------------------------------------------
・クリスマス卑弥呼orエスタプが出現
・それぞれ以下のユニットがパーティに含まれる場合に開幕エンハンスを付与。さらに1ターン後に撤退する。
　　クリスマスベリアル/クリスマスオセ/クリスマスミカエル/クリスマス卑弥呼/クリスマスエスタブ/グラーチカ/マリア
　※エンハンス内容はクリアタイム調整の過程で検討、変更します。
・エスタブ、卑弥呼共に5ターン後に攻撃力UP。基本的にやっかいな攻撃は無く、丁寧に整地すれば耐久も可能。</t>
    <phoneticPr fontId="9"/>
  </si>
  <si>
    <t xml:space="preserve">
・開幕：自身に100%割合ダメージ→撤退（ミカエルから攻撃を受けた体です）</t>
    <phoneticPr fontId="9"/>
  </si>
  <si>
    <t>8000・300000・2</t>
    <phoneticPr fontId="9"/>
  </si>
  <si>
    <t>ー・ー・1</t>
    <phoneticPr fontId="9"/>
  </si>
  <si>
    <t xml:space="preserve">
開幕：暗闇(3ターン)+ダメージパネル生成（赤パネルをダメージパネルに変換）
2ターン目：全体攻撃
3ターン目：撤退
</t>
    <phoneticPr fontId="9"/>
  </si>
  <si>
    <t>ー・ー・1</t>
    <phoneticPr fontId="9"/>
  </si>
  <si>
    <t>R5スノーマン
（2ゲージ目）</t>
    <phoneticPr fontId="9"/>
  </si>
  <si>
    <t>R5スノーマン（1ゲージ目)</t>
    <phoneticPr fontId="9"/>
  </si>
  <si>
    <t>R5スノーマン（2ゲージ目)</t>
    <phoneticPr fontId="9"/>
  </si>
  <si>
    <t>R6スノーマン（3ゲージ目)</t>
    <phoneticPr fontId="9"/>
  </si>
  <si>
    <t>赤・青・緑　のパネルを若干増やしてくる（それによりグーラチカとアルテミスが活きる）</t>
    <phoneticPr fontId="9"/>
  </si>
  <si>
    <t>グーラチカ　PremiumSS　黄　体力タイプ　Unknown / ヒーロー
＜スキルターン８＞
HPを回復（ハート・緑パネルを１つ吸収するにつき６５０）、青パネルをCに変換、
２ターン全ユニットのタップ回数を１増やす
※ 吸収して回復するタイプで最低保障もないので、整地など上手く使いこなさないといけない
＜Cスキル＞
１体に特大ダメージ、残HPが多いほど威力UP
＜アビリティ＞
クリスマスクエスト威力UP、ダメージパネルブレイク
ランキング並に威力が上がる予定
◼️
ハートが少なかったり、ハートや緑のパネル吸収攻撃で被ダメが結構痛かったりで、
グーラチカの回復が活きるようにしたい。
回復とは逆に青パネルが多めにドロップしてきたり、もしくは青に変換してきたりで、
グーラチカの攻撃のタイミングも作ってあげる。
グーラチカのスキル → アルテミスとすると結構いい感じになる。合わせなくても良い。
全体攻撃を軽く混ぜて、アルテミスの防バフを若干輝かせる
スノーマンとグーラチカ、またはクリスマスユニットで会話させたい
クリスマスのクエストは全て願いを叶えるみたいなテーマで、なんらかのストーリー性がほしい。</t>
    <phoneticPr fontId="9"/>
  </si>
  <si>
    <r>
      <t xml:space="preserve">グーラチカをもってるユーザが一番早く周回できるようにする。
グーラチカをもってるユーザは一般レベルのプレイヤースキルをもっていれば負けることはない
グーラチカ4積みの場合でも無双してもOKなので特に対策する必要はない
</t>
    </r>
    <r>
      <rPr>
        <sz val="12"/>
        <color theme="4" tint="-0.249977111117893"/>
        <rFont val="MS PGothic"/>
        <family val="3"/>
        <charset val="128"/>
      </rPr>
      <t>→以下のギミックによりグラーチカのスキルを活かします
　・黄色パネルドロップDOWN（ハート・緑パネル吸収、青パネル変換を活かす。アルテミスの赤パネル変換を合わせると黄色以外に対応可能）
　・↑と合わせハートと青を吸収し、意図的に緑を多く残すことで緑パネル吸収による回復が活きるようにする。
　・ボスフロアでのタップ回数DOWN</t>
    </r>
    <r>
      <rPr>
        <sz val="12"/>
        <color rgb="FF000000"/>
        <rFont val="MS PGothic"/>
      </rPr>
      <t xml:space="preserve">
　</t>
    </r>
    <phoneticPr fontId="9"/>
  </si>
  <si>
    <t xml:space="preserve">
概要： スノーマンと戦闘後、それを追ってきたミカエルが出現する。
　（倒そうとしているのではなく雪だるまに隠れたスノーマンを中から強引に引きずり出そうとしています）
---------------------------------------------------------------------------------------------------
・3ゲージ制
　1ゲージ目：スノーマンと戦闘
　2ゲージ目：撤退（１００%ダメージ）←ミカエルから攻撃を受けて逃走した演出です。
　3ゲージ目：ミカエル。エンハンスを付与して撤退
　※見た目的に違和感があれば演出部分のゲージは削除します
・出現するダメージパネルのダメージは少なめ1個あたり5%程度で単属性パネルを対象に変換する事でバラバラにならず処理しやすくする</t>
    <phoneticPr fontId="9"/>
  </si>
  <si>
    <t xml:space="preserve">
概要：スノーマンの殻(雪だるま）を剥がそうとしているプレイヤーと抵抗するスノーマンの構図です。
---------------------------------------------------------------------------------------------------
1ゲージ目：
　ハートパネルの出現率DOWN → グラーチカの回復、夏目のハートボム降らしを活かす。
　青パネル変換→ グラーチカのCパネル変換（直後の青パネル吸収攻撃にも対応する）
2ゲージ目：
　タップ回数減少→グラーチカのスキルを活かす。
　毎ターンの全体攻撃に対してアルテミスの防御UPを活かす
2ゲージ目：
　基本的にパネルのうち2属性が多くなるようなギミックになるため、グラーチカ、アルテミス、夏目のスキルで単属性に染めるような戦い方をさせたい。
　8ターン目には自ら死亡するが、直前のターンの連続攻撃は防御バフ無しでは致命的なダメージとなるようにしたい
</t>
    <phoneticPr fontId="9"/>
  </si>
  <si>
    <t xml:space="preserve">
開幕：ハートパネルの出現率DOWN・フィーバーゲージ減少（X'masユニットがいる場合は無し）
1ターン目：ハートパネルを青のダメージパネルに変換+単体攻撃
2ターン目：緑パネルを青パネルに変換+単体攻撃
3ターン目：青パネル吸収攻撃
</t>
    <phoneticPr fontId="9"/>
  </si>
  <si>
    <t>ハロウィンみたいなイメージ
対抗ユニット（グーラチカ）がいると
「危なげなく安定する」「周回速度が早い」「ブッ快感の場面がある」
※　危なげなく、とは、中級者のことを指す</t>
    <phoneticPr fontId="9"/>
  </si>
  <si>
    <r>
      <t xml:space="preserve">
ハロウィンの属性が青になったイメージでお願いします
</t>
    </r>
    <r>
      <rPr>
        <sz val="12"/>
        <color theme="4" tint="-0.249977111117893"/>
        <rFont val="MS PGothic"/>
        <family val="3"/>
        <charset val="128"/>
      </rPr>
      <t>※クリアタイム参考（ハロウィン）
・ハーヴェストx4：　4分30秒
・ハーヴェスト、ハロラプ、超覚アザゼル、超覚オセ：　10分
・ハロウィンユニ無しのフェス限x4PT最速：13分
・彦星x4：　20分</t>
    </r>
    <r>
      <rPr>
        <sz val="12"/>
        <color rgb="FF000000"/>
        <rFont val="MS PGothic"/>
      </rPr>
      <t xml:space="preserve">
</t>
    </r>
    <phoneticPr fontId="9"/>
  </si>
  <si>
    <t xml:space="preserve">
概要：スノーマンを追うプレイヤーを咎めようとベリアルやオセが現れる。
　　　（プレイヤーがスノーマンを倒そうとしていると勘違いして攻撃してきます）
---------------------------------------------------------------------------------------------------
・ベリアル（高確率）orオセ（低確率）が出現
・オセを引いた場合は難易度的にもクリアタイム的にもおいしくする</t>
    <phoneticPr fontId="9"/>
  </si>
  <si>
    <t xml:space="preserve">
開幕：
1ターン目：全体攻撃
2ターン目：ハートパネルと青パネルを吸収し攻撃
3ターン目：赤パネルを青のダメージパネルに変換+単体攻撃
4ターン目：全体攻撃
5ターン目：ハートパネルと青パネルを吸収し攻撃
6ターン目：緑パネルを青のダメージパネルに変換+単体攻撃
7ターン目：25連続攻撃
8ターン目：自身に100%ダメージ（死亡）
</t>
    <phoneticPr fontId="9"/>
  </si>
  <si>
    <t>ラチカ</t>
  </si>
  <si>
    <t>PremiumSS</t>
  </si>
  <si>
    <t>HP回復(ハート・緑パネルを吸収し効果UP)+青パネルをCパネルに変換+ 2ターンの間、全ユニットのタップ回数を1増やす</t>
  </si>
  <si>
    <t>1体に大ダメージ 残りHPが多いほど威力大UP</t>
  </si>
  <si>
    <t>穿潮の雷月神 アルテミス</t>
  </si>
  <si>
    <t>PremiumSSw</t>
  </si>
  <si>
    <t>赤パネルをCパネルに変換＋2ターンの間黄属性の攻撃力を超大UPし、防御力特大UP</t>
  </si>
  <si>
    <t>1体に特大ダメージ+ 1ターン全ユニットの回復力UP</t>
  </si>
  <si>
    <t>皆滅の戦鬼 テュポーン</t>
  </si>
  <si>
    <t>DropWizS</t>
  </si>
  <si>
    <t>3ターン黄属性の攻撃力を超大UP+ランダムで2つSCパネルに変換</t>
  </si>
  <si>
    <t>1体に大ダメージ+ アニマルに効果超大</t>
  </si>
  <si>
    <t>思索する愛猫 夏目漱石</t>
  </si>
  <si>
    <t>赤パネルを黄パネルに変換、ダメージパネルをハートパネルに変換+2ターンの間ハートボムパネルが確率出現</t>
  </si>
  <si>
    <t>1体に特大ダメージ 種族Unknownに効果超大+1ターン全ユニットの回復力小UP</t>
  </si>
  <si>
    <t>MAX</t>
    <phoneticPr fontId="9"/>
  </si>
  <si>
    <t>MAX</t>
    <phoneticPr fontId="9"/>
  </si>
  <si>
    <r>
      <t xml:space="preserve">
・開幕：カウンター（小）
・1ターン：通常攻撃
・2ターン：ダメージパネル変換（属性そのままでDP化）+単体攻撃
・3ターン: 単体にスリープ+全体攻撃
・HP50%以下：ハートパネルを青パネルに変換</t>
    </r>
    <r>
      <rPr>
        <sz val="12"/>
        <color rgb="FFFF0000"/>
        <rFont val="MS PGothic"/>
        <family val="3"/>
        <charset val="128"/>
      </rPr>
      <t>＋攻撃頻度UP</t>
    </r>
    <phoneticPr fontId="9"/>
  </si>
  <si>
    <r>
      <t xml:space="preserve">
・開幕-X'masユニット有：</t>
    </r>
    <r>
      <rPr>
        <sz val="12"/>
        <color rgb="FFFF0000"/>
        <rFont val="MS PGothic"/>
        <family val="3"/>
        <charset val="128"/>
      </rPr>
      <t>スキルゲージ+4・Cパネル生成短縮</t>
    </r>
    <r>
      <rPr>
        <sz val="12"/>
        <color theme="4" tint="-0.249977111117893"/>
        <rFont val="MS PGothic"/>
        <family val="3"/>
        <charset val="128"/>
      </rPr>
      <t xml:space="preserve">
・1ターン後（X'masユニット有):死亡
・通常：通常攻撃
・6ターン目：攻撃力UP
</t>
    </r>
    <phoneticPr fontId="9"/>
  </si>
  <si>
    <r>
      <t xml:space="preserve">
・開幕-X'masユニット有：</t>
    </r>
    <r>
      <rPr>
        <sz val="12"/>
        <color rgb="FFFF0000"/>
        <rFont val="MS PGothic"/>
        <family val="3"/>
        <charset val="128"/>
      </rPr>
      <t>スキルゲージ+4・爆風強化</t>
    </r>
    <r>
      <rPr>
        <sz val="12"/>
        <color theme="4" tint="-0.249977111117893"/>
        <rFont val="MS PGothic"/>
        <family val="3"/>
        <charset val="128"/>
      </rPr>
      <t xml:space="preserve">
・1ターン目（X'masユニット有):死亡
・通常；通常攻撃
・3ターン目：攻撃力UP
</t>
    </r>
    <phoneticPr fontId="9"/>
  </si>
  <si>
    <t>▼未対策パーティー４　：　彦星x4</t>
    <phoneticPr fontId="9"/>
  </si>
  <si>
    <t>恋狩の色星主 彦星</t>
  </si>
  <si>
    <t>ランダムで最大7つ緑ボムパネル(大)を生成+2ターンハートボムパネルをドロップ</t>
  </si>
  <si>
    <t>1体に超大ダメージ+ 1ターン緑属性の回復力中UP</t>
  </si>
  <si>
    <t>▼未対策パーティー２　：　クリスマスユニットなし、ダメージパネルブレイクなし、夏目（回復+ダメパネ対応スキル）x2</t>
    <phoneticPr fontId="9"/>
  </si>
  <si>
    <t>破築の連創 ルピカ</t>
  </si>
  <si>
    <t>赤パネルを緑パネルに、青パネルを黄パネルに変換+3ターン赤パネルの出現率DOWN</t>
  </si>
  <si>
    <t>1体に大ダメージ ゴッドに効果超大</t>
  </si>
  <si>
    <t>▼未対策パーティー３　：　想定PTのラチカをフェルマーに入れ替え、アルテミスをイザナミに入れ替え</t>
    <phoneticPr fontId="9"/>
  </si>
  <si>
    <t>超疾の最理者 フェルマー</t>
  </si>
  <si>
    <t>PremiumSSS</t>
  </si>
  <si>
    <t>黄泉守誘の命神母 イザナミ</t>
  </si>
  <si>
    <t>PremiumS</t>
  </si>
  <si>
    <t>緑・青パネルを黄ボムパネルに変換+2ターン全ユニットのCパネル生成短縮(効果激烈)、黄属性ユニットのタップ回数を1増やす</t>
  </si>
  <si>
    <t>1体に超大ダメージ+ HPを回復</t>
  </si>
  <si>
    <t>パネルを6個ランダムでCパネルに変換する</t>
  </si>
  <si>
    <t>単体に2回大ダメージ</t>
  </si>
  <si>
    <t>タップ回数が1になり解除できずコンティニュー</t>
    <rPh sb="10" eb="12">
      <t>カイジョ</t>
    </rPh>
    <phoneticPr fontId="9"/>
  </si>
  <si>
    <t>想定パーティと比較して、1フロア目で時間がかかる分クリアが遅かった（13分45秒でクリア）。
1コンティニューしているが、フェルマーとイザナミがダメージパネルブレイクをもっており、通常時の立ち回りは安定していた。死因となったタップ回数減少に合わせてフェルマーのスキルを残しておけば、十分にノーコンクリアが望める。</t>
    <rPh sb="0" eb="2">
      <t>ソウテイ</t>
    </rPh>
    <rPh sb="7" eb="9">
      <t>ヒカク</t>
    </rPh>
    <rPh sb="16" eb="17">
      <t>メ</t>
    </rPh>
    <rPh sb="18" eb="20">
      <t>ジカン</t>
    </rPh>
    <rPh sb="24" eb="25">
      <t>ブン</t>
    </rPh>
    <rPh sb="29" eb="30">
      <t>オソカッタ</t>
    </rPh>
    <rPh sb="36" eb="37">
      <t>フn</t>
    </rPh>
    <rPh sb="39" eb="40">
      <t>ビョウ</t>
    </rPh>
    <rPh sb="90" eb="93">
      <t>ツウジョウジ</t>
    </rPh>
    <rPh sb="94" eb="95">
      <t>タチマワリハ</t>
    </rPh>
    <rPh sb="99" eb="101">
      <t>アンテイシテイタ</t>
    </rPh>
    <rPh sb="106" eb="108">
      <t>シイン</t>
    </rPh>
    <rPh sb="117" eb="119">
      <t>ゲンショウ</t>
    </rPh>
    <rPh sb="120" eb="121">
      <t>アワセテ</t>
    </rPh>
    <rPh sb="134" eb="135">
      <t>ノコシテ</t>
    </rPh>
    <rPh sb="141" eb="143">
      <t>ジュウブンニ</t>
    </rPh>
    <rPh sb="152" eb="153">
      <t>ノゾメル</t>
    </rPh>
    <phoneticPr fontId="9"/>
  </si>
  <si>
    <t>ラチカがいることで有利な特典があり、初見プレイでもサクッとクリアすることができた（9分59秒でクリア）。
■フロア1
今回のプレイではエスタブが登場した。
ただ、開幕自傷スキルにより敵HPが僅かの状態から始まるため、ほぼスルーできると言っても過言ではない。
数ターン待ってスキルを溜めることもできるので臨機応変に準備ができそう。
■フロア2
開幕永続カウンターを発動するが威力はそこまで高くなかった。
このパーティであればアルテミスの防御バフを利用して、ノーリスクで攻撃することが可能。
3ゲージあるように見えて2,3ゲージ目は演出のみであるため、実質1ゲージ目を突破するだけで通過できる。
■フロア3
今回のプレイではベリアルが登場した。
ハートパネル吸収攻撃が吸収量によっては致命的になり得るが、盤面にハートを溜め込み過ぎなければ問題ない。
ラチカの火力があれば基本的には何も考えず戦って突破できる印象。
■フロア4
ボスのザ・ジャックが登場する。
3ゲージ構成で全体的にダメージパネルを利用した攻撃が多い。
ダメージパネルブレイクを持たないテュポーンと夏目で割ってしまうと、続く攻撃でピンチに陥ることがありそう。
ただし、ラチカか夏目のスキルを使えば瞬間的に回復することもできるので、このパーティであればリカバリーは利く。
それよりも気をつけるべきは2ゲージ目開幕の5ターンタップ回数減少で、ここに合わせてラチカを発動できないと回復が追いつかず負けてしまいそう。
タップ回数減少の解除さえうまくできれば、3ゲージ目はある程度余裕をもって突破することができる。</t>
    <rPh sb="9" eb="11">
      <t>ユウリ</t>
    </rPh>
    <rPh sb="42" eb="43">
      <t>フn</t>
    </rPh>
    <rPh sb="45" eb="46">
      <t>ビョウ</t>
    </rPh>
    <phoneticPr fontId="9"/>
  </si>
  <si>
    <t>スリープによってはまり撃沈</t>
    <rPh sb="11" eb="13">
      <t>ゲキチン</t>
    </rPh>
    <phoneticPr fontId="9"/>
  </si>
  <si>
    <t>火力不足、回復間に合わずクリア出来ず(25回連続後の自滅で勝利)</t>
    <rPh sb="0" eb="4">
      <t>カリョクブソク</t>
    </rPh>
    <rPh sb="5" eb="7">
      <t>カイフク</t>
    </rPh>
    <rPh sb="7" eb="8">
      <t>マニアワズ</t>
    </rPh>
    <rPh sb="15" eb="17">
      <t>デキズ</t>
    </rPh>
    <rPh sb="21" eb="22">
      <t>カイ</t>
    </rPh>
    <rPh sb="22" eb="25">
      <t>レンゾクゴ</t>
    </rPh>
    <rPh sb="26" eb="28">
      <t>ジメツ</t>
    </rPh>
    <phoneticPr fontId="9"/>
  </si>
  <si>
    <t>プレイ3回目
クリアタイム：24分50秒 (コンティニュー有り)
火力不足が顕著に出るパーティでした</t>
    <rPh sb="4" eb="6">
      <t>カイメ</t>
    </rPh>
    <rPh sb="33" eb="35">
      <t>カリョク</t>
    </rPh>
    <rPh sb="35" eb="37">
      <t>ブソクガ</t>
    </rPh>
    <rPh sb="38" eb="40">
      <t>ケンチョニ</t>
    </rPh>
    <rPh sb="41" eb="42">
      <t>デル</t>
    </rPh>
    <phoneticPr fontId="9"/>
  </si>
  <si>
    <t>次の行動のユニットにスリープが3連続続き撃沈</t>
    <rPh sb="0" eb="1">
      <t>ツギノ</t>
    </rPh>
    <rPh sb="2" eb="4">
      <t>コウドウノ</t>
    </rPh>
    <rPh sb="16" eb="18">
      <t>レンゾク</t>
    </rPh>
    <rPh sb="18" eb="19">
      <t>ツズキ</t>
    </rPh>
    <rPh sb="20" eb="22">
      <t>ゲキチン</t>
    </rPh>
    <phoneticPr fontId="9"/>
  </si>
  <si>
    <t>1ゲージ目：1タップになる為、スキルだけではダメージパネル処理しきれず
2ゲージ目：夏目のスキル後にハート吸収攻撃で撃沈</t>
    <rPh sb="29" eb="31">
      <t>ショリ</t>
    </rPh>
    <rPh sb="42" eb="44">
      <t>ナツメ</t>
    </rPh>
    <rPh sb="48" eb="49">
      <t>ゴニ</t>
    </rPh>
    <rPh sb="53" eb="55">
      <t>キュウシュウ</t>
    </rPh>
    <rPh sb="55" eb="57">
      <t>キュウシュコウゲキ</t>
    </rPh>
    <rPh sb="58" eb="60">
      <t>ゲキチン</t>
    </rPh>
    <phoneticPr fontId="9"/>
  </si>
  <si>
    <t>クリアタイム；24分50秒
全フロア攻撃力が足りず時間がかかり、場合によっては回復が間に合わないです</t>
    <rPh sb="14" eb="15">
      <t>ゼンフロア</t>
    </rPh>
    <rPh sb="18" eb="21">
      <t>コウゲキリョクガ</t>
    </rPh>
    <rPh sb="22" eb="23">
      <t>タリズ</t>
    </rPh>
    <rPh sb="25" eb="27">
      <t>ジカンガ</t>
    </rPh>
    <rPh sb="32" eb="34">
      <t>バアイニヨッテハ</t>
    </rPh>
    <rPh sb="39" eb="41">
      <t>カイフクガ</t>
    </rPh>
    <rPh sb="42" eb="43">
      <t>マニアワナイ</t>
    </rPh>
    <phoneticPr fontId="9"/>
  </si>
  <si>
    <t>▼各エリア所感</t>
    <phoneticPr fontId="9"/>
  </si>
  <si>
    <t>プレイヤー習熟度（初級者）</t>
    <phoneticPr fontId="9"/>
  </si>
  <si>
    <t>プレイヤー習熟度（初級者）</t>
    <phoneticPr fontId="9"/>
  </si>
  <si>
    <t>プレイヤー習熟度（上級者）</t>
    <phoneticPr fontId="9"/>
  </si>
  <si>
    <t>プレイヤー習熟度（初級者）</t>
    <phoneticPr fontId="9"/>
  </si>
  <si>
    <t>クリアタイム：15分54秒
1F: バフ効果を貰えて嬉しい
2F: ラチカをうまく使えばすぐ乗り切れる
3F: 苦戦無し
4F: HP回復に奔走する、ダメージパネルはフィーバーorDPブレイクで処理</t>
    <rPh sb="23" eb="24">
      <t>モラエテ</t>
    </rPh>
    <rPh sb="26" eb="27">
      <t>ウレシイ</t>
    </rPh>
    <rPh sb="56" eb="59">
      <t>クセンナシ</t>
    </rPh>
    <rPh sb="67" eb="69">
      <t>カイフクニ</t>
    </rPh>
    <rPh sb="70" eb="72">
      <t>ホンソウスル</t>
    </rPh>
    <phoneticPr fontId="9"/>
  </si>
  <si>
    <t>プレイヤー習熟度（上級者）</t>
    <phoneticPr fontId="9"/>
  </si>
  <si>
    <t>クリスマス卑弥呼（青）</t>
    <phoneticPr fontId="9"/>
  </si>
  <si>
    <t>クリスマスエスタプ（緑）</t>
    <phoneticPr fontId="9"/>
  </si>
  <si>
    <r>
      <rPr>
        <sz val="12"/>
        <color rgb="FFFF0000"/>
        <rFont val="MS PGothic"/>
        <family val="3"/>
        <charset val="128"/>
      </rPr>
      <t>4000/260000</t>
    </r>
    <r>
      <rPr>
        <sz val="12"/>
        <color theme="4" tint="-0.249977111117893"/>
        <rFont val="MS PGothic"/>
        <family val="3"/>
        <charset val="128"/>
      </rPr>
      <t>/1</t>
    </r>
    <phoneticPr fontId="9"/>
  </si>
  <si>
    <t>R5スノーマン（青）
（1ゲージ目）</t>
    <phoneticPr fontId="9"/>
  </si>
  <si>
    <r>
      <rPr>
        <sz val="12"/>
        <color rgb="FFFF0000"/>
        <rFont val="MS PGothic"/>
        <family val="3"/>
        <charset val="128"/>
      </rPr>
      <t>7500・600000</t>
    </r>
    <r>
      <rPr>
        <sz val="12"/>
        <color theme="4" tint="-0.249977111117893"/>
        <rFont val="MS PGothic"/>
        <family val="3"/>
        <charset val="128"/>
      </rPr>
      <t>・2</t>
    </r>
    <r>
      <rPr>
        <sz val="12"/>
        <color rgb="FFFF0000"/>
        <rFont val="MS PGothic"/>
        <family val="3"/>
        <charset val="128"/>
      </rPr>
      <t>→1</t>
    </r>
    <phoneticPr fontId="9"/>
  </si>
  <si>
    <r>
      <t>・開幕:黄色パネルドロップDOWN
　　　　+（X'masユニットがいる場合)</t>
    </r>
    <r>
      <rPr>
        <sz val="12"/>
        <color rgb="FFFF0000"/>
        <rFont val="MS PGothic"/>
        <family val="3"/>
        <charset val="128"/>
      </rPr>
      <t>永続HP自動回復</t>
    </r>
    <phoneticPr fontId="9"/>
  </si>
  <si>
    <r>
      <rPr>
        <sz val="12"/>
        <color rgb="FFFF0000"/>
        <rFont val="MS PGothic"/>
        <family val="3"/>
        <charset val="128"/>
      </rPr>
      <t>7500・400000</t>
    </r>
    <r>
      <rPr>
        <sz val="12"/>
        <color theme="4" tint="-0.249977111117893"/>
        <rFont val="MS PGothic"/>
        <family val="3"/>
        <charset val="128"/>
      </rPr>
      <t>・2</t>
    </r>
    <phoneticPr fontId="9"/>
  </si>
  <si>
    <t>クリスマスベリアル（赤）
（パターン1、2ゲージ目）</t>
    <phoneticPr fontId="9"/>
  </si>
  <si>
    <t>クリスマスオセ（緑）
（パターン2，2ゲージ目）</t>
    <phoneticPr fontId="9"/>
  </si>
  <si>
    <r>
      <t xml:space="preserve">
開幕：攻撃力UP（2ターン)
1ターン目：強力な連続全体攻撃+ハートパネルを赤のダメージパネルに変換
2ターン目：行動頻度UP+青パネルを10個赤パネルに変換+単体攻撃
3ターン目：全体攻撃
HP30%以下：</t>
    </r>
    <r>
      <rPr>
        <sz val="12"/>
        <color rgb="FFFF0000"/>
        <rFont val="MS PGothic"/>
        <family val="3"/>
        <charset val="128"/>
      </rPr>
      <t>ハート+ハートボムパネル吸収攻撃</t>
    </r>
    <phoneticPr fontId="9"/>
  </si>
  <si>
    <r>
      <rPr>
        <sz val="12"/>
        <color rgb="FFFF0000"/>
        <rFont val="MS PGothic"/>
        <family val="3"/>
        <charset val="128"/>
      </rPr>
      <t>7500・750000</t>
    </r>
    <r>
      <rPr>
        <sz val="12"/>
        <color theme="4" tint="-0.249977111117893"/>
        <rFont val="MS PGothic"/>
        <family val="3"/>
        <charset val="128"/>
      </rPr>
      <t>・2</t>
    </r>
    <phoneticPr fontId="9"/>
  </si>
  <si>
    <t xml:space="preserve">
開幕：タップ回数減少（5ターン)+状態異常無効
1ターン：残りHPの20%消費+全体攻撃+ランダムにダメージパネルを5個変換
2ターン：残りHPの20%消費+全体攻撃+ランダムにダメージパネルを5個変換
3ターン：残りHPの20%消費+全体攻撃+ランダムにダメージパネルを5個変換
4ターン：残りHPの20%消費+全体攻撃+ランダムにダメージパネルを5個変換
5ターン：残りHPの20%消費+全体攻撃+ランダムにダメージパネルを5個変換</t>
    <phoneticPr fontId="9"/>
  </si>
  <si>
    <t>6600・1000000・1</t>
    <phoneticPr fontId="9"/>
  </si>
  <si>
    <t>5900・120000・1</t>
    <phoneticPr fontId="9"/>
  </si>
  <si>
    <t>ダメージパネルのダメージが0.1となっていた箇所を0.05にし、全フロアで統一</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</si>
</sst>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6"/>
      <name val="MS PGothic"/>
      <family val="3"/>
      <charset val="128"/>
    </font>
    <font>
      <sz val="12"/>
      <color theme="4" tint="-0.249977111117893"/>
      <name val="MS PGothic"/>
      <family val="3"/>
      <charset val="128"/>
    </font>
    <font>
      <sz val="12"/>
      <color rgb="FFFF0000"/>
      <name val="MS PGothic"/>
      <family val="3"/>
      <charset val="128"/>
    </font>
    <font>
      <sz val="14"/>
      <color rgb="FFFF0000"/>
      <name val="MS PGothic"/>
      <family val="3"/>
      <charset val="128"/>
    </font>
  </fonts>
  <fills count="11">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rgb="FF0070C0"/>
        <bgColor rgb="FF7F7F7F"/>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06">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5" fillId="0" borderId="0" xfId="0" applyFont="1" applyAlignment="1">
      <alignment horizontal="left" vertical="top"/>
    </xf>
    <xf numFmtId="0" fontId="6" fillId="0" borderId="0" xfId="0" applyFont="1" applyAlignment="1">
      <alignment horizontal="left" vertical="top"/>
    </xf>
    <xf numFmtId="0" fontId="0" fillId="4" borderId="1" xfId="0" applyFont="1" applyFill="1" applyBorder="1" applyAlignment="1">
      <alignment vertical="center"/>
    </xf>
    <xf numFmtId="0" fontId="7" fillId="8" borderId="0" xfId="0" applyFont="1" applyFill="1" applyBorder="1" applyAlignment="1">
      <alignment horizontal="left" vertical="top"/>
    </xf>
    <xf numFmtId="0" fontId="0" fillId="0" borderId="0" xfId="0" applyFont="1" applyAlignment="1">
      <alignment horizontal="center" vertical="center"/>
    </xf>
    <xf numFmtId="0" fontId="5" fillId="9" borderId="1" xfId="0" applyFont="1" applyFill="1" applyBorder="1" applyAlignment="1">
      <alignment horizontal="left" vertical="top"/>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8" fillId="0" borderId="0" xfId="0" applyFont="1" applyAlignment="1">
      <alignment horizontal="left" vertical="top"/>
    </xf>
    <xf numFmtId="0" fontId="5" fillId="0" borderId="15" xfId="0" applyFont="1" applyBorder="1" applyAlignment="1">
      <alignment horizontal="left" vertical="top"/>
    </xf>
    <xf numFmtId="0" fontId="0" fillId="4" borderId="13" xfId="0" applyFont="1" applyFill="1" applyBorder="1" applyAlignment="1">
      <alignment vertical="center"/>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1" fillId="3" borderId="1" xfId="0" applyFont="1" applyFill="1" applyBorder="1" applyAlignment="1">
      <alignment horizontal="left" vertical="center" wrapText="1"/>
    </xf>
    <xf numFmtId="0" fontId="5" fillId="0" borderId="1" xfId="0" applyFont="1" applyBorder="1" applyAlignment="1">
      <alignment horizontal="left" vertical="top"/>
    </xf>
    <xf numFmtId="0" fontId="5" fillId="0" borderId="3" xfId="0" applyFont="1" applyBorder="1" applyAlignment="1">
      <alignment horizontal="left" vertical="top"/>
    </xf>
    <xf numFmtId="0" fontId="1" fillId="3" borderId="1" xfId="0" applyFont="1" applyFill="1" applyBorder="1" applyAlignment="1">
      <alignment horizontal="left" vertical="center"/>
    </xf>
    <xf numFmtId="0" fontId="7" fillId="8" borderId="1" xfId="0" applyFont="1" applyFill="1" applyBorder="1" applyAlignment="1">
      <alignment horizontal="left" vertical="top"/>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9" borderId="1" xfId="0" applyFont="1" applyFill="1" applyBorder="1" applyAlignment="1">
      <alignment horizontal="left" vertical="top"/>
    </xf>
    <xf numFmtId="0" fontId="2" fillId="10" borderId="1" xfId="0" applyFont="1" applyFill="1" applyBorder="1" applyAlignment="1">
      <alignment vertical="center" wrapText="1"/>
    </xf>
    <xf numFmtId="0" fontId="10" fillId="0" borderId="1" xfId="0" applyFont="1" applyBorder="1" applyAlignment="1">
      <alignment vertical="center"/>
    </xf>
    <xf numFmtId="0" fontId="10" fillId="0" borderId="1" xfId="0" applyFont="1" applyBorder="1" applyAlignment="1">
      <alignment vertical="center" wrapText="1"/>
    </xf>
    <xf numFmtId="0" fontId="10" fillId="0" borderId="1" xfId="0" applyFont="1" applyBorder="1" applyAlignment="1">
      <alignment vertical="top" wrapText="1"/>
    </xf>
    <xf numFmtId="0" fontId="5" fillId="0" borderId="1" xfId="0" applyFont="1" applyFill="1" applyBorder="1" applyAlignment="1">
      <alignment horizontal="left" vertical="top"/>
    </xf>
    <xf numFmtId="0" fontId="5" fillId="0" borderId="3" xfId="0" applyFont="1" applyBorder="1" applyAlignment="1">
      <alignment horizontal="left" vertical="top"/>
    </xf>
    <xf numFmtId="0" fontId="5" fillId="0" borderId="0" xfId="0" applyFont="1" applyBorder="1" applyAlignment="1">
      <alignment vertical="top" wrapText="1"/>
    </xf>
    <xf numFmtId="0" fontId="11" fillId="0" borderId="1" xfId="0" applyFont="1" applyBorder="1" applyAlignment="1">
      <alignment vertical="center"/>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2" xfId="0" applyFont="1" applyBorder="1"/>
    <xf numFmtId="0" fontId="3" fillId="0" borderId="12" xfId="0" applyFont="1" applyBorder="1"/>
    <xf numFmtId="0" fontId="0" fillId="3" borderId="2" xfId="0" applyFont="1" applyFill="1" applyBorder="1"/>
    <xf numFmtId="0" fontId="0" fillId="7" borderId="3" xfId="0" applyFont="1" applyFill="1" applyBorder="1" applyAlignment="1">
      <alignment vertical="center"/>
    </xf>
    <xf numFmtId="0" fontId="3" fillId="0" borderId="5" xfId="0" applyFont="1" applyBorder="1"/>
    <xf numFmtId="0" fontId="3" fillId="0" borderId="4" xfId="0" applyFont="1" applyBorder="1"/>
    <xf numFmtId="0" fontId="2" fillId="6" borderId="3" xfId="0" applyFont="1" applyFill="1" applyBorder="1" applyAlignment="1">
      <alignment vertical="center"/>
    </xf>
    <xf numFmtId="3" fontId="0" fillId="7" borderId="3" xfId="0" applyNumberFormat="1" applyFont="1" applyFill="1" applyBorder="1" applyAlignment="1">
      <alignment vertical="center"/>
    </xf>
    <xf numFmtId="0" fontId="0" fillId="4" borderId="13" xfId="0" applyFont="1" applyFill="1" applyBorder="1" applyAlignment="1">
      <alignment vertical="center"/>
    </xf>
    <xf numFmtId="0" fontId="3" fillId="0" borderId="15" xfId="0" applyFont="1" applyBorder="1"/>
    <xf numFmtId="0" fontId="1" fillId="4" borderId="6" xfId="0" applyFont="1" applyFill="1" applyBorder="1" applyAlignment="1">
      <alignment vertical="center"/>
    </xf>
    <xf numFmtId="0" fontId="3" fillId="0" borderId="14" xfId="0" applyFont="1" applyBorder="1"/>
    <xf numFmtId="0" fontId="0" fillId="4" borderId="6" xfId="0" applyFont="1" applyFill="1" applyBorder="1" applyAlignment="1">
      <alignment vertical="center"/>
    </xf>
    <xf numFmtId="0" fontId="0" fillId="4" borderId="9" xfId="0" applyFont="1" applyFill="1" applyBorder="1" applyAlignment="1">
      <alignment vertical="center"/>
    </xf>
    <xf numFmtId="0" fontId="0" fillId="4" borderId="13" xfId="0" applyFont="1" applyFill="1" applyBorder="1" applyAlignment="1">
      <alignment vertical="center" wrapText="1"/>
    </xf>
    <xf numFmtId="0" fontId="0" fillId="4" borderId="3" xfId="0" applyFont="1" applyFill="1" applyBorder="1" applyAlignment="1">
      <alignment vertical="center"/>
    </xf>
    <xf numFmtId="0" fontId="0" fillId="7" borderId="3" xfId="0" applyFont="1" applyFill="1" applyBorder="1" applyAlignment="1">
      <alignment vertical="center" wrapText="1"/>
    </xf>
    <xf numFmtId="0" fontId="10" fillId="7" borderId="3" xfId="0" applyFont="1" applyFill="1" applyBorder="1" applyAlignment="1">
      <alignment horizontal="left" vertical="center"/>
    </xf>
    <xf numFmtId="0" fontId="10" fillId="0" borderId="5" xfId="0" applyFont="1" applyBorder="1"/>
    <xf numFmtId="0" fontId="0" fillId="0" borderId="3" xfId="0" applyFont="1" applyBorder="1" applyAlignment="1">
      <alignment vertical="top" wrapText="1"/>
    </xf>
    <xf numFmtId="0" fontId="0" fillId="4" borderId="3" xfId="0" applyFont="1" applyFill="1" applyBorder="1" applyAlignment="1">
      <alignment vertical="top" wrapText="1"/>
    </xf>
    <xf numFmtId="0" fontId="2" fillId="2" borderId="0" xfId="0" applyFont="1" applyFill="1" applyBorder="1"/>
    <xf numFmtId="0" fontId="3" fillId="0" borderId="0" xfId="0" applyFont="1" applyBorder="1"/>
    <xf numFmtId="0" fontId="4" fillId="5" borderId="3" xfId="0" applyFont="1" applyFill="1" applyBorder="1" applyAlignment="1"/>
    <xf numFmtId="0" fontId="2" fillId="6" borderId="3" xfId="0" applyFont="1" applyFill="1" applyBorder="1" applyAlignment="1">
      <alignment vertical="center" wrapText="1"/>
    </xf>
    <xf numFmtId="0" fontId="1" fillId="4" borderId="3" xfId="0" applyFont="1" applyFill="1" applyBorder="1" applyAlignment="1">
      <alignment vertical="center"/>
    </xf>
    <xf numFmtId="0" fontId="0" fillId="0" borderId="7" xfId="0" applyFont="1" applyBorder="1" applyAlignment="1">
      <alignment horizontal="left" vertical="center" wrapText="1"/>
    </xf>
    <xf numFmtId="0" fontId="10" fillId="0" borderId="3" xfId="0" applyFont="1" applyFill="1" applyBorder="1" applyAlignment="1">
      <alignment horizontal="left" vertical="top" wrapText="1"/>
    </xf>
    <xf numFmtId="0" fontId="10" fillId="0" borderId="4" xfId="0" applyFont="1" applyFill="1" applyBorder="1" applyAlignment="1">
      <alignment horizontal="left" vertical="top"/>
    </xf>
    <xf numFmtId="0" fontId="10" fillId="0" borderId="5" xfId="0" applyFont="1" applyFill="1" applyBorder="1" applyAlignment="1">
      <alignment horizontal="left" vertical="top"/>
    </xf>
    <xf numFmtId="0" fontId="5" fillId="0" borderId="13"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15" xfId="0" applyFont="1" applyFill="1" applyBorder="1" applyAlignment="1">
      <alignment horizontal="center" vertical="center"/>
    </xf>
    <xf numFmtId="0" fontId="7" fillId="8" borderId="0" xfId="0" applyFont="1" applyFill="1" applyBorder="1" applyAlignment="1">
      <alignment horizontal="left" vertical="top"/>
    </xf>
    <xf numFmtId="0" fontId="5" fillId="0" borderId="3" xfId="0" applyFont="1" applyBorder="1" applyAlignment="1">
      <alignment horizontal="left" vertical="top"/>
    </xf>
    <xf numFmtId="0" fontId="5" fillId="4" borderId="3" xfId="0" applyFont="1" applyFill="1" applyBorder="1" applyAlignment="1">
      <alignment horizontal="left" vertical="top"/>
    </xf>
    <xf numFmtId="0" fontId="5" fillId="0" borderId="16" xfId="0" applyFont="1" applyBorder="1" applyAlignment="1">
      <alignment vertical="top" wrapText="1"/>
    </xf>
    <xf numFmtId="0" fontId="12" fillId="0" borderId="6" xfId="0" applyFont="1" applyBorder="1" applyAlignment="1">
      <alignment horizontal="left" vertical="top" wrapText="1"/>
    </xf>
    <xf numFmtId="0" fontId="11" fillId="0" borderId="7" xfId="0" applyFont="1" applyBorder="1"/>
    <xf numFmtId="0" fontId="11" fillId="0" borderId="8" xfId="0" applyFont="1" applyBorder="1"/>
    <xf numFmtId="0" fontId="11" fillId="0" borderId="9" xfId="0" applyFont="1" applyBorder="1"/>
    <xf numFmtId="0" fontId="11" fillId="0" borderId="0" xfId="0" applyFont="1" applyAlignment="1"/>
    <xf numFmtId="0" fontId="11" fillId="0" borderId="10" xfId="0" applyFont="1" applyBorder="1"/>
    <xf numFmtId="0" fontId="11" fillId="0" borderId="11" xfId="0" applyFont="1" applyBorder="1"/>
    <xf numFmtId="0" fontId="11" fillId="0" borderId="2" xfId="0" applyFont="1" applyBorder="1"/>
    <xf numFmtId="0" fontId="11" fillId="0" borderId="12" xfId="0" applyFont="1" applyBorder="1"/>
    <xf numFmtId="0" fontId="1" fillId="0" borderId="4" xfId="0" applyFont="1" applyBorder="1"/>
    <xf numFmtId="0" fontId="1" fillId="0" borderId="5" xfId="0" applyFont="1" applyBorder="1"/>
    <xf numFmtId="0" fontId="5" fillId="0" borderId="16" xfId="0" applyFont="1" applyBorder="1" applyAlignment="1">
      <alignment horizontal="left" vertical="top" wrapText="1"/>
    </xf>
    <xf numFmtId="0" fontId="3" fillId="0" borderId="16" xfId="0" applyFont="1" applyBorder="1"/>
    <xf numFmtId="0" fontId="0" fillId="0" borderId="16" xfId="0" applyFont="1" applyBorder="1" applyAlignment="1"/>
    <xf numFmtId="0" fontId="5" fillId="0" borderId="3" xfId="0" applyFont="1" applyBorder="1" applyAlignment="1">
      <alignment horizontal="left" vertical="top" wrapText="1"/>
    </xf>
    <xf numFmtId="0" fontId="5" fillId="0" borderId="6" xfId="0" applyFont="1" applyBorder="1" applyAlignment="1">
      <alignment horizontal="left" vertical="top" wrapText="1"/>
    </xf>
    <xf numFmtId="0" fontId="1" fillId="0" borderId="7" xfId="0" applyFont="1" applyBorder="1"/>
    <xf numFmtId="0" fontId="1" fillId="0" borderId="9" xfId="0" applyFont="1" applyBorder="1"/>
    <xf numFmtId="0" fontId="1" fillId="0" borderId="11" xfId="0" applyFont="1" applyBorder="1"/>
    <xf numFmtId="0" fontId="1" fillId="0" borderId="2" xfId="0" applyFont="1" applyBorder="1"/>
    <xf numFmtId="0" fontId="7" fillId="8" borderId="2" xfId="0" applyFont="1" applyFill="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6</xdr:col>
      <xdr:colOff>368300</xdr:colOff>
      <xdr:row>68</xdr:row>
      <xdr:rowOff>177800</xdr:rowOff>
    </xdr:from>
    <xdr:to>
      <xdr:col>13</xdr:col>
      <xdr:colOff>203200</xdr:colOff>
      <xdr:row>68</xdr:row>
      <xdr:rowOff>1854200</xdr:rowOff>
    </xdr:to>
    <xdr:sp macro="" textlink="">
      <xdr:nvSpPr>
        <xdr:cNvPr id="2" name="テキスト ボックス 1"/>
        <xdr:cNvSpPr txBox="1"/>
      </xdr:nvSpPr>
      <xdr:spPr>
        <a:xfrm>
          <a:off x="10083800" y="25260300"/>
          <a:ext cx="3924300" cy="16764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a:solidFill>
                <a:srgbClr val="0070C0"/>
              </a:solidFill>
              <a:effectLst/>
            </a:rPr>
            <a:t>要固有セリフ</a:t>
          </a:r>
          <a:endParaRPr lang="en-US" altLang="ja-JP">
            <a:solidFill>
              <a:srgbClr val="0070C0"/>
            </a:solidFill>
            <a:effectLst/>
          </a:endParaRPr>
        </a:p>
        <a:p>
          <a:r>
            <a:rPr lang="ja-JP" altLang="en-US">
              <a:solidFill>
                <a:srgbClr val="0070C0"/>
              </a:solidFill>
              <a:effectLst/>
            </a:rPr>
            <a:t>　・</a:t>
          </a:r>
          <a:r>
            <a:rPr lang="en-US" altLang="ja-JP">
              <a:solidFill>
                <a:srgbClr val="0070C0"/>
              </a:solidFill>
              <a:effectLst/>
            </a:rPr>
            <a:t>R6</a:t>
          </a:r>
          <a:r>
            <a:rPr lang="ja-JP" altLang="en-US">
              <a:solidFill>
                <a:srgbClr val="0070C0"/>
              </a:solidFill>
              <a:effectLst/>
            </a:rPr>
            <a:t>クリスマスベリアル</a:t>
          </a:r>
          <a:r>
            <a:rPr lang="en-US" altLang="ja-JP">
              <a:solidFill>
                <a:srgbClr val="0070C0"/>
              </a:solidFill>
              <a:effectLst/>
            </a:rPr>
            <a:t>(</a:t>
          </a:r>
          <a:r>
            <a:rPr lang="ja-JP" altLang="en-US">
              <a:solidFill>
                <a:srgbClr val="0070C0"/>
              </a:solidFill>
              <a:effectLst/>
            </a:rPr>
            <a:t>自身相手以外全てのフロア</a:t>
          </a:r>
          <a:r>
            <a:rPr lang="en-US" altLang="ja-JP">
              <a:solidFill>
                <a:srgbClr val="0070C0"/>
              </a:solidFill>
              <a:effectLst/>
            </a:rPr>
            <a:t>)</a:t>
          </a:r>
        </a:p>
        <a:p>
          <a:r>
            <a:rPr lang="ja-JP" altLang="en-US">
              <a:solidFill>
                <a:srgbClr val="0070C0"/>
              </a:solidFill>
              <a:effectLst/>
            </a:rPr>
            <a:t>　・</a:t>
          </a:r>
          <a:r>
            <a:rPr lang="en-US" altLang="ja-JP">
              <a:solidFill>
                <a:srgbClr val="0070C0"/>
              </a:solidFill>
              <a:effectLst/>
            </a:rPr>
            <a:t>R6</a:t>
          </a:r>
          <a:r>
            <a:rPr lang="ja-JP" altLang="en-US">
              <a:solidFill>
                <a:srgbClr val="0070C0"/>
              </a:solidFill>
              <a:effectLst/>
            </a:rPr>
            <a:t>クリスマスオセ</a:t>
          </a:r>
          <a:r>
            <a:rPr lang="en-US" altLang="ja-JP">
              <a:solidFill>
                <a:srgbClr val="0070C0"/>
              </a:solidFill>
              <a:effectLst/>
            </a:rPr>
            <a:t>(</a:t>
          </a:r>
          <a:r>
            <a:rPr lang="ja-JP" altLang="en-US">
              <a:solidFill>
                <a:srgbClr val="0070C0"/>
              </a:solidFill>
              <a:effectLst/>
            </a:rPr>
            <a:t>自身相手以外全てのフロア</a:t>
          </a:r>
          <a:r>
            <a:rPr lang="en-US" altLang="ja-JP">
              <a:solidFill>
                <a:srgbClr val="0070C0"/>
              </a:solidFill>
              <a:effectLst/>
            </a:rPr>
            <a:t>)</a:t>
          </a:r>
        </a:p>
        <a:p>
          <a:r>
            <a:rPr lang="ja-JP" altLang="en-US">
              <a:solidFill>
                <a:srgbClr val="0070C0"/>
              </a:solidFill>
              <a:effectLst/>
            </a:rPr>
            <a:t>　・</a:t>
          </a:r>
          <a:r>
            <a:rPr lang="en-US" altLang="ja-JP">
              <a:solidFill>
                <a:srgbClr val="0070C0"/>
              </a:solidFill>
              <a:effectLst/>
            </a:rPr>
            <a:t>R6</a:t>
          </a:r>
          <a:r>
            <a:rPr lang="ja-JP" altLang="en-US">
              <a:solidFill>
                <a:srgbClr val="0070C0"/>
              </a:solidFill>
              <a:effectLst/>
            </a:rPr>
            <a:t>クリスマスミカエル</a:t>
          </a:r>
          <a:r>
            <a:rPr lang="en-US" altLang="ja-JP">
              <a:solidFill>
                <a:srgbClr val="0070C0"/>
              </a:solidFill>
              <a:effectLst/>
            </a:rPr>
            <a:t>(</a:t>
          </a:r>
          <a:r>
            <a:rPr lang="ja-JP" altLang="en-US">
              <a:solidFill>
                <a:srgbClr val="0070C0"/>
              </a:solidFill>
              <a:effectLst/>
            </a:rPr>
            <a:t>自身相手以外全てのフロア</a:t>
          </a:r>
          <a:r>
            <a:rPr lang="en-US" altLang="ja-JP">
              <a:solidFill>
                <a:srgbClr val="0070C0"/>
              </a:solidFill>
              <a:effectLst/>
            </a:rPr>
            <a:t>)</a:t>
          </a:r>
        </a:p>
        <a:p>
          <a:r>
            <a:rPr lang="ja-JP" altLang="en-US">
              <a:solidFill>
                <a:srgbClr val="0070C0"/>
              </a:solidFill>
              <a:effectLst/>
            </a:rPr>
            <a:t>　・</a:t>
          </a:r>
          <a:r>
            <a:rPr lang="en-US" altLang="ja-JP">
              <a:solidFill>
                <a:srgbClr val="0070C0"/>
              </a:solidFill>
              <a:effectLst/>
            </a:rPr>
            <a:t>R6</a:t>
          </a:r>
          <a:r>
            <a:rPr lang="ja-JP" altLang="en-US">
              <a:solidFill>
                <a:srgbClr val="0070C0"/>
              </a:solidFill>
              <a:effectLst/>
            </a:rPr>
            <a:t>マリア</a:t>
          </a:r>
        </a:p>
        <a:p>
          <a:r>
            <a:rPr lang="ja-JP" altLang="en-US">
              <a:solidFill>
                <a:srgbClr val="0070C0"/>
              </a:solidFill>
              <a:effectLst/>
            </a:rPr>
            <a:t>　・グラーチカ</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87"/>
  <sheetViews>
    <sheetView topLeftCell="A88" workbookViewId="0">
      <selection activeCell="E92" sqref="E92"/>
    </sheetView>
  </sheetViews>
  <sheetFormatPr baseColWidth="12" defaultColWidth="13.5" defaultRowHeight="15" customHeight="1" x14ac:dyDescent="0.15"/>
  <cols>
    <col min="1" max="2" width="1.6640625" customWidth="1"/>
    <col min="3" max="3" width="14.83203125" customWidth="1"/>
    <col min="4" max="4" width="22.5" customWidth="1"/>
    <col min="5" max="5" width="24" customWidth="1"/>
    <col min="6" max="6" width="62.83203125" customWidth="1"/>
    <col min="7" max="27" width="7.6640625" customWidth="1"/>
  </cols>
  <sheetData>
    <row r="1" spans="1:27" x14ac:dyDescent="0.15">
      <c r="A1" s="69" t="s">
        <v>6</v>
      </c>
      <c r="B1" s="70"/>
      <c r="C1" s="70"/>
      <c r="D1" s="70"/>
      <c r="E1" s="70"/>
      <c r="F1" s="70"/>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50" t="s">
        <v>43</v>
      </c>
      <c r="I2" s="48"/>
      <c r="J2" s="48"/>
      <c r="K2" s="48"/>
      <c r="L2" s="48"/>
      <c r="M2" s="48"/>
      <c r="N2" s="48"/>
      <c r="O2" s="48"/>
      <c r="P2" s="1"/>
      <c r="Q2" s="50" t="s">
        <v>46</v>
      </c>
      <c r="R2" s="48"/>
      <c r="S2" s="48"/>
      <c r="T2" s="48"/>
      <c r="U2" s="48"/>
      <c r="V2" s="48"/>
      <c r="W2" s="48"/>
      <c r="X2" s="48"/>
      <c r="Y2" s="1"/>
      <c r="Z2" s="1"/>
      <c r="AA2" s="1"/>
    </row>
    <row r="3" spans="1:27" x14ac:dyDescent="0.15">
      <c r="A3" s="3"/>
      <c r="B3" s="63" t="s">
        <v>49</v>
      </c>
      <c r="C3" s="53"/>
      <c r="D3" s="53"/>
      <c r="E3" s="53"/>
      <c r="F3" s="52"/>
      <c r="G3" s="1"/>
      <c r="H3" s="41" t="s">
        <v>43</v>
      </c>
      <c r="I3" s="42"/>
      <c r="J3" s="42"/>
      <c r="K3" s="42"/>
      <c r="L3" s="42"/>
      <c r="M3" s="42"/>
      <c r="N3" s="42"/>
      <c r="O3" s="43"/>
      <c r="P3" s="1"/>
      <c r="Q3" s="41" t="s">
        <v>46</v>
      </c>
      <c r="R3" s="42"/>
      <c r="S3" s="42"/>
      <c r="T3" s="42"/>
      <c r="U3" s="42"/>
      <c r="V3" s="42"/>
      <c r="W3" s="42"/>
      <c r="X3" s="43"/>
      <c r="Y3" s="1"/>
      <c r="Z3" s="1"/>
      <c r="AA3" s="1"/>
    </row>
    <row r="4" spans="1:27" x14ac:dyDescent="0.15">
      <c r="A4" s="3"/>
      <c r="B4" s="5"/>
      <c r="C4" s="5"/>
      <c r="D4" s="5"/>
      <c r="E4" s="5"/>
      <c r="F4" s="1"/>
      <c r="G4" s="1"/>
      <c r="H4" s="44"/>
      <c r="I4" s="45"/>
      <c r="J4" s="45"/>
      <c r="K4" s="45"/>
      <c r="L4" s="45"/>
      <c r="M4" s="45"/>
      <c r="N4" s="45"/>
      <c r="O4" s="46"/>
      <c r="P4" s="1"/>
      <c r="Q4" s="44"/>
      <c r="R4" s="45"/>
      <c r="S4" s="45"/>
      <c r="T4" s="45"/>
      <c r="U4" s="45"/>
      <c r="V4" s="45"/>
      <c r="W4" s="45"/>
      <c r="X4" s="46"/>
      <c r="Y4" s="1"/>
      <c r="Z4" s="1"/>
      <c r="AA4" s="1"/>
    </row>
    <row r="5" spans="1:27" ht="16" x14ac:dyDescent="0.2">
      <c r="A5" s="3"/>
      <c r="B5" s="5"/>
      <c r="C5" s="63" t="s">
        <v>82</v>
      </c>
      <c r="D5" s="53"/>
      <c r="E5" s="71" t="s">
        <v>3</v>
      </c>
      <c r="F5" s="52"/>
      <c r="G5" s="1"/>
      <c r="H5" s="44"/>
      <c r="I5" s="45"/>
      <c r="J5" s="45"/>
      <c r="K5" s="45"/>
      <c r="L5" s="45"/>
      <c r="M5" s="45"/>
      <c r="N5" s="45"/>
      <c r="O5" s="46"/>
      <c r="P5" s="1"/>
      <c r="Q5" s="44"/>
      <c r="R5" s="45"/>
      <c r="S5" s="45"/>
      <c r="T5" s="45"/>
      <c r="U5" s="45"/>
      <c r="V5" s="45"/>
      <c r="W5" s="45"/>
      <c r="X5" s="46"/>
      <c r="Y5" s="1"/>
      <c r="Z5" s="1"/>
      <c r="AA5" s="1"/>
    </row>
    <row r="6" spans="1:27" x14ac:dyDescent="0.15">
      <c r="A6" s="3"/>
      <c r="B6" s="5"/>
      <c r="C6" s="63" t="s">
        <v>9</v>
      </c>
      <c r="D6" s="53"/>
      <c r="E6" s="72" t="str">
        <f>VLOOKUP(E5,参照シート!A10:B15,2,FALSE)</f>
        <v>上級者の遊び場。★６まで育つユニットが手に入る。超上級者はここを周回してバグマのユニットを作る。</v>
      </c>
      <c r="F6" s="52"/>
      <c r="G6" s="1"/>
      <c r="H6" s="44"/>
      <c r="I6" s="45"/>
      <c r="J6" s="45"/>
      <c r="K6" s="45"/>
      <c r="L6" s="45"/>
      <c r="M6" s="45"/>
      <c r="N6" s="45"/>
      <c r="O6" s="46"/>
      <c r="P6" s="1"/>
      <c r="Q6" s="44"/>
      <c r="R6" s="45"/>
      <c r="S6" s="45"/>
      <c r="T6" s="45"/>
      <c r="U6" s="45"/>
      <c r="V6" s="45"/>
      <c r="W6" s="45"/>
      <c r="X6" s="46"/>
      <c r="Y6" s="1"/>
      <c r="Z6" s="1"/>
      <c r="AA6" s="1"/>
    </row>
    <row r="7" spans="1:27" x14ac:dyDescent="0.15">
      <c r="A7" s="3"/>
      <c r="B7" s="5"/>
      <c r="C7" s="63" t="s">
        <v>53</v>
      </c>
      <c r="D7" s="53"/>
      <c r="E7" s="54" t="str">
        <f>VLOOKUP(E5,参照シート!A18:B23,2,FALSE)</f>
        <v>ある程度の難易度を持ちながら、周回のしやすさとのバランスを取りましょう</v>
      </c>
      <c r="F7" s="52"/>
      <c r="G7" s="1"/>
      <c r="H7" s="44"/>
      <c r="I7" s="45"/>
      <c r="J7" s="45"/>
      <c r="K7" s="45"/>
      <c r="L7" s="45"/>
      <c r="M7" s="45"/>
      <c r="N7" s="45"/>
      <c r="O7" s="46"/>
      <c r="P7" s="1"/>
      <c r="Q7" s="44"/>
      <c r="R7" s="45"/>
      <c r="S7" s="45"/>
      <c r="T7" s="45"/>
      <c r="U7" s="45"/>
      <c r="V7" s="45"/>
      <c r="W7" s="45"/>
      <c r="X7" s="46"/>
      <c r="Y7" s="1"/>
      <c r="Z7" s="1"/>
      <c r="AA7" s="1"/>
    </row>
    <row r="8" spans="1:27" x14ac:dyDescent="0.15">
      <c r="A8" s="3"/>
      <c r="B8" s="5"/>
      <c r="C8" s="5"/>
      <c r="D8" s="5"/>
      <c r="E8" s="5"/>
      <c r="F8" s="1"/>
      <c r="G8" s="1"/>
      <c r="H8" s="44"/>
      <c r="I8" s="45"/>
      <c r="J8" s="45"/>
      <c r="K8" s="45"/>
      <c r="L8" s="45"/>
      <c r="M8" s="45"/>
      <c r="N8" s="45"/>
      <c r="O8" s="46"/>
      <c r="P8" s="1"/>
      <c r="Q8" s="44"/>
      <c r="R8" s="45"/>
      <c r="S8" s="45"/>
      <c r="T8" s="45"/>
      <c r="U8" s="45"/>
      <c r="V8" s="45"/>
      <c r="W8" s="45"/>
      <c r="X8" s="46"/>
      <c r="Y8" s="1"/>
      <c r="Z8" s="1"/>
      <c r="AA8" s="1"/>
    </row>
    <row r="9" spans="1:27" x14ac:dyDescent="0.15">
      <c r="A9" s="3"/>
      <c r="B9" s="5"/>
      <c r="C9" s="5"/>
      <c r="D9" s="5"/>
      <c r="E9" s="5"/>
      <c r="F9" s="1"/>
      <c r="G9" s="1"/>
      <c r="H9" s="44"/>
      <c r="I9" s="45"/>
      <c r="J9" s="45"/>
      <c r="K9" s="45"/>
      <c r="L9" s="45"/>
      <c r="M9" s="45"/>
      <c r="N9" s="45"/>
      <c r="O9" s="46"/>
      <c r="P9" s="1"/>
      <c r="Q9" s="44"/>
      <c r="R9" s="45"/>
      <c r="S9" s="45"/>
      <c r="T9" s="45"/>
      <c r="U9" s="45"/>
      <c r="V9" s="45"/>
      <c r="W9" s="45"/>
      <c r="X9" s="46"/>
      <c r="Y9" s="1"/>
      <c r="Z9" s="1"/>
      <c r="AA9" s="1"/>
    </row>
    <row r="10" spans="1:27" x14ac:dyDescent="0.15">
      <c r="A10" s="3"/>
      <c r="B10" s="63" t="s">
        <v>94</v>
      </c>
      <c r="C10" s="53"/>
      <c r="D10" s="53"/>
      <c r="E10" s="53"/>
      <c r="F10" s="52"/>
      <c r="G10" s="1"/>
      <c r="H10" s="44"/>
      <c r="I10" s="45"/>
      <c r="J10" s="45"/>
      <c r="K10" s="45"/>
      <c r="L10" s="45"/>
      <c r="M10" s="45"/>
      <c r="N10" s="45"/>
      <c r="O10" s="46"/>
      <c r="P10" s="1"/>
      <c r="Q10" s="44"/>
      <c r="R10" s="45"/>
      <c r="S10" s="45"/>
      <c r="T10" s="45"/>
      <c r="U10" s="45"/>
      <c r="V10" s="45"/>
      <c r="W10" s="45"/>
      <c r="X10" s="46"/>
      <c r="Y10" s="1"/>
      <c r="Z10" s="1"/>
      <c r="AA10" s="1"/>
    </row>
    <row r="11" spans="1:27" x14ac:dyDescent="0.15">
      <c r="A11" s="3"/>
      <c r="B11" s="5"/>
      <c r="C11" s="5"/>
      <c r="D11" s="5"/>
      <c r="E11" s="5"/>
      <c r="F11" s="1"/>
      <c r="G11" s="1"/>
      <c r="H11" s="44"/>
      <c r="I11" s="45"/>
      <c r="J11" s="45"/>
      <c r="K11" s="45"/>
      <c r="L11" s="45"/>
      <c r="M11" s="45"/>
      <c r="N11" s="45"/>
      <c r="O11" s="46"/>
      <c r="P11" s="1"/>
      <c r="Q11" s="44"/>
      <c r="R11" s="45"/>
      <c r="S11" s="45"/>
      <c r="T11" s="45"/>
      <c r="U11" s="45"/>
      <c r="V11" s="45"/>
      <c r="W11" s="45"/>
      <c r="X11" s="46"/>
      <c r="Y11" s="1"/>
      <c r="Z11" s="1"/>
      <c r="AA11" s="1"/>
    </row>
    <row r="12" spans="1:27" x14ac:dyDescent="0.15">
      <c r="A12" s="3"/>
      <c r="B12" s="5"/>
      <c r="C12" s="73" t="s">
        <v>21</v>
      </c>
      <c r="D12" s="53"/>
      <c r="E12" s="54" t="str">
        <f>VLOOKUP($E$5,参照シート!$A$10:$O$15,15,FALSE)</f>
        <v>スノーマン襲来！</v>
      </c>
      <c r="F12" s="52"/>
      <c r="G12" s="1"/>
      <c r="H12" s="44"/>
      <c r="I12" s="45"/>
      <c r="J12" s="45"/>
      <c r="K12" s="45"/>
      <c r="L12" s="45"/>
      <c r="M12" s="45"/>
      <c r="N12" s="45"/>
      <c r="O12" s="46"/>
      <c r="P12" s="1"/>
      <c r="Q12" s="44"/>
      <c r="R12" s="45"/>
      <c r="S12" s="45"/>
      <c r="T12" s="45"/>
      <c r="U12" s="45"/>
      <c r="V12" s="45"/>
      <c r="W12" s="45"/>
      <c r="X12" s="46"/>
      <c r="Y12" s="1"/>
      <c r="Z12" s="1"/>
      <c r="AA12" s="1"/>
    </row>
    <row r="13" spans="1:27" x14ac:dyDescent="0.15">
      <c r="A13" s="3"/>
      <c r="B13" s="5"/>
      <c r="C13" s="58" t="s">
        <v>95</v>
      </c>
      <c r="D13" s="6" t="s">
        <v>45</v>
      </c>
      <c r="E13" s="54" t="str">
        <f>VLOOKUP($E$5,参照シート!$A$10:$N$15,8,FALSE)</f>
        <v>ー</v>
      </c>
      <c r="F13" s="52"/>
      <c r="G13" s="2"/>
      <c r="H13" s="44"/>
      <c r="I13" s="45"/>
      <c r="J13" s="45"/>
      <c r="K13" s="45"/>
      <c r="L13" s="45"/>
      <c r="M13" s="45"/>
      <c r="N13" s="45"/>
      <c r="O13" s="46"/>
      <c r="P13" s="1"/>
      <c r="Q13" s="44"/>
      <c r="R13" s="45"/>
      <c r="S13" s="45"/>
      <c r="T13" s="45"/>
      <c r="U13" s="45"/>
      <c r="V13" s="45"/>
      <c r="W13" s="45"/>
      <c r="X13" s="46"/>
      <c r="Y13" s="1"/>
      <c r="Z13" s="1"/>
      <c r="AA13" s="1"/>
    </row>
    <row r="14" spans="1:27" x14ac:dyDescent="0.15">
      <c r="A14" s="3"/>
      <c r="B14" s="5"/>
      <c r="C14" s="44"/>
      <c r="D14" s="6" t="s">
        <v>48</v>
      </c>
      <c r="E14" s="54" t="str">
        <f>VLOOKUP($E$5,参照シート!$A$10:$N$15,10,FALSE)</f>
        <v>◯</v>
      </c>
      <c r="F14" s="52"/>
      <c r="G14" s="2"/>
      <c r="H14" s="44"/>
      <c r="I14" s="45"/>
      <c r="J14" s="45"/>
      <c r="K14" s="45"/>
      <c r="L14" s="45"/>
      <c r="M14" s="45"/>
      <c r="N14" s="45"/>
      <c r="O14" s="46"/>
      <c r="P14" s="1"/>
      <c r="Q14" s="44"/>
      <c r="R14" s="45"/>
      <c r="S14" s="45"/>
      <c r="T14" s="45"/>
      <c r="U14" s="45"/>
      <c r="V14" s="45"/>
      <c r="W14" s="45"/>
      <c r="X14" s="46"/>
      <c r="Y14" s="1"/>
      <c r="Z14" s="1"/>
      <c r="AA14" s="1"/>
    </row>
    <row r="15" spans="1:27" x14ac:dyDescent="0.15">
      <c r="A15" s="3"/>
      <c r="B15" s="5"/>
      <c r="C15" s="44"/>
      <c r="D15" s="6" t="s">
        <v>96</v>
      </c>
      <c r="E15" s="54" t="str">
        <f>VLOOKUP($E$5,参照シート!$A$10:$N$15,10,FALSE)</f>
        <v>◯</v>
      </c>
      <c r="F15" s="53"/>
      <c r="G15" s="2"/>
      <c r="H15" s="44"/>
      <c r="I15" s="45"/>
      <c r="J15" s="45"/>
      <c r="K15" s="45"/>
      <c r="L15" s="45"/>
      <c r="M15" s="45"/>
      <c r="N15" s="45"/>
      <c r="O15" s="46"/>
      <c r="P15" s="1"/>
      <c r="Q15" s="44"/>
      <c r="R15" s="45"/>
      <c r="S15" s="45"/>
      <c r="T15" s="45"/>
      <c r="U15" s="45"/>
      <c r="V15" s="45"/>
      <c r="W15" s="45"/>
      <c r="X15" s="46"/>
      <c r="Y15" s="1"/>
      <c r="Z15" s="1"/>
      <c r="AA15" s="1"/>
    </row>
    <row r="16" spans="1:27" x14ac:dyDescent="0.15">
      <c r="A16" s="3"/>
      <c r="B16" s="5"/>
      <c r="C16" s="44"/>
      <c r="D16" s="6" t="s">
        <v>2</v>
      </c>
      <c r="E16" s="54" t="str">
        <f>VLOOKUP($E$5,参照シート!$A$10:$N$15,13,FALSE)</f>
        <v>ー</v>
      </c>
      <c r="F16" s="52"/>
      <c r="G16" s="2"/>
      <c r="H16" s="44"/>
      <c r="I16" s="45"/>
      <c r="J16" s="45"/>
      <c r="K16" s="45"/>
      <c r="L16" s="45"/>
      <c r="M16" s="45"/>
      <c r="N16" s="45"/>
      <c r="O16" s="46"/>
      <c r="P16" s="1"/>
      <c r="Q16" s="44"/>
      <c r="R16" s="45"/>
      <c r="S16" s="45"/>
      <c r="T16" s="45"/>
      <c r="U16" s="45"/>
      <c r="V16" s="45"/>
      <c r="W16" s="45"/>
      <c r="X16" s="46"/>
      <c r="Y16" s="1"/>
      <c r="Z16" s="1"/>
      <c r="AA16" s="1"/>
    </row>
    <row r="17" spans="1:27" x14ac:dyDescent="0.15">
      <c r="A17" s="3"/>
      <c r="B17" s="5"/>
      <c r="C17" s="44"/>
      <c r="D17" s="6" t="s">
        <v>1</v>
      </c>
      <c r="E17" s="54" t="str">
        <f>VLOOKUP($E$5,参照シート!$A$10:$N$15,10,FALSE)</f>
        <v>◯</v>
      </c>
      <c r="F17" s="53"/>
      <c r="G17" s="2"/>
      <c r="H17" s="44"/>
      <c r="I17" s="45"/>
      <c r="J17" s="45"/>
      <c r="K17" s="45"/>
      <c r="L17" s="45"/>
      <c r="M17" s="45"/>
      <c r="N17" s="45"/>
      <c r="O17" s="46"/>
      <c r="P17" s="1"/>
      <c r="Q17" s="44"/>
      <c r="R17" s="45"/>
      <c r="S17" s="45"/>
      <c r="T17" s="45"/>
      <c r="U17" s="45"/>
      <c r="V17" s="45"/>
      <c r="W17" s="45"/>
      <c r="X17" s="46"/>
      <c r="Y17" s="1"/>
      <c r="Z17" s="1"/>
      <c r="AA17" s="1"/>
    </row>
    <row r="18" spans="1:27" x14ac:dyDescent="0.15">
      <c r="A18" s="3"/>
      <c r="B18" s="5"/>
      <c r="C18" s="44"/>
      <c r="D18" s="6" t="s">
        <v>97</v>
      </c>
      <c r="E18" s="54" t="str">
        <f>VLOOKUP($E$5,参照シート!$A$10:$N$15,13,FALSE)</f>
        <v>ー</v>
      </c>
      <c r="F18" s="52"/>
      <c r="G18" s="2"/>
      <c r="H18" s="47"/>
      <c r="I18" s="48"/>
      <c r="J18" s="48"/>
      <c r="K18" s="48"/>
      <c r="L18" s="48"/>
      <c r="M18" s="48"/>
      <c r="N18" s="48"/>
      <c r="O18" s="49"/>
      <c r="P18" s="1"/>
      <c r="Q18" s="47"/>
      <c r="R18" s="48"/>
      <c r="S18" s="48"/>
      <c r="T18" s="48"/>
      <c r="U18" s="48"/>
      <c r="V18" s="48"/>
      <c r="W18" s="48"/>
      <c r="X18" s="49"/>
      <c r="Y18" s="1"/>
      <c r="Z18" s="1"/>
      <c r="AA18" s="1"/>
    </row>
    <row r="19" spans="1:27" x14ac:dyDescent="0.15">
      <c r="A19" s="3"/>
      <c r="B19" s="5"/>
      <c r="C19" s="44"/>
      <c r="D19" s="6" t="s">
        <v>98</v>
      </c>
      <c r="E19" s="54" t="str">
        <f>VLOOKUP($E$5,参照シート!$A$10:$N$15,10,FALSE)</f>
        <v>◯</v>
      </c>
      <c r="F19" s="53"/>
      <c r="G19" s="2"/>
      <c r="H19" s="1"/>
      <c r="I19" s="1"/>
      <c r="J19" s="1"/>
      <c r="K19" s="1"/>
      <c r="L19" s="1"/>
      <c r="M19" s="1"/>
      <c r="N19" s="1"/>
      <c r="O19" s="1"/>
      <c r="P19" s="1"/>
      <c r="Q19" s="1"/>
      <c r="R19" s="1"/>
      <c r="S19" s="1"/>
      <c r="T19" s="1"/>
      <c r="U19" s="1"/>
      <c r="V19" s="1"/>
      <c r="W19" s="1"/>
      <c r="X19" s="1"/>
      <c r="Y19" s="1"/>
      <c r="Z19" s="1"/>
      <c r="AA19" s="1"/>
    </row>
    <row r="20" spans="1:27" x14ac:dyDescent="0.15">
      <c r="A20" s="3"/>
      <c r="B20" s="5"/>
      <c r="C20" s="56" t="s">
        <v>99</v>
      </c>
      <c r="D20" s="6" t="s">
        <v>30</v>
      </c>
      <c r="E20" s="55"/>
      <c r="F20" s="52"/>
      <c r="G20" s="1"/>
      <c r="H20" s="50" t="s">
        <v>100</v>
      </c>
      <c r="I20" s="48"/>
      <c r="J20" s="48"/>
      <c r="K20" s="48"/>
      <c r="L20" s="48"/>
      <c r="M20" s="48"/>
      <c r="N20" s="48"/>
      <c r="O20" s="48"/>
      <c r="P20" s="1"/>
      <c r="Q20" s="50" t="s">
        <v>101</v>
      </c>
      <c r="R20" s="48"/>
      <c r="S20" s="48"/>
      <c r="T20" s="48"/>
      <c r="U20" s="48"/>
      <c r="V20" s="48"/>
      <c r="W20" s="48"/>
      <c r="X20" s="48"/>
      <c r="Y20" s="1"/>
      <c r="Z20" s="1"/>
      <c r="AA20" s="1"/>
    </row>
    <row r="21" spans="1:27" x14ac:dyDescent="0.15">
      <c r="A21" s="3"/>
      <c r="B21" s="5"/>
      <c r="C21" s="59"/>
      <c r="D21" s="6" t="s">
        <v>31</v>
      </c>
      <c r="E21" s="51" t="s">
        <v>102</v>
      </c>
      <c r="F21" s="52"/>
      <c r="G21" s="3"/>
      <c r="H21" s="41" t="s">
        <v>100</v>
      </c>
      <c r="I21" s="42"/>
      <c r="J21" s="42"/>
      <c r="K21" s="42"/>
      <c r="L21" s="42"/>
      <c r="M21" s="42"/>
      <c r="N21" s="42"/>
      <c r="O21" s="43"/>
      <c r="P21" s="3"/>
      <c r="Q21" s="41" t="s">
        <v>101</v>
      </c>
      <c r="R21" s="42"/>
      <c r="S21" s="42"/>
      <c r="T21" s="42"/>
      <c r="U21" s="42"/>
      <c r="V21" s="42"/>
      <c r="W21" s="42"/>
      <c r="X21" s="43"/>
      <c r="Y21" s="3"/>
      <c r="Z21" s="3"/>
      <c r="AA21" s="3"/>
    </row>
    <row r="22" spans="1:27" x14ac:dyDescent="0.15">
      <c r="A22" s="3"/>
      <c r="B22" s="5"/>
      <c r="C22" s="59"/>
      <c r="D22" s="6" t="s">
        <v>103</v>
      </c>
      <c r="E22" s="51" t="s">
        <v>71</v>
      </c>
      <c r="F22" s="52"/>
      <c r="G22" s="1"/>
      <c r="H22" s="44"/>
      <c r="I22" s="45"/>
      <c r="J22" s="45"/>
      <c r="K22" s="45"/>
      <c r="L22" s="45"/>
      <c r="M22" s="45"/>
      <c r="N22" s="45"/>
      <c r="O22" s="46"/>
      <c r="P22" s="1"/>
      <c r="Q22" s="44"/>
      <c r="R22" s="45"/>
      <c r="S22" s="45"/>
      <c r="T22" s="45"/>
      <c r="U22" s="45"/>
      <c r="V22" s="45"/>
      <c r="W22" s="45"/>
      <c r="X22" s="46"/>
      <c r="Y22" s="1"/>
      <c r="Z22" s="1"/>
      <c r="AA22" s="1"/>
    </row>
    <row r="23" spans="1:27" x14ac:dyDescent="0.15">
      <c r="A23" s="3"/>
      <c r="B23" s="5"/>
      <c r="C23" s="59"/>
      <c r="D23" s="6" t="s">
        <v>104</v>
      </c>
      <c r="E23" s="51" t="s">
        <v>84</v>
      </c>
      <c r="F23" s="52"/>
      <c r="G23" s="1"/>
      <c r="H23" s="44"/>
      <c r="I23" s="45"/>
      <c r="J23" s="45"/>
      <c r="K23" s="45"/>
      <c r="L23" s="45"/>
      <c r="M23" s="45"/>
      <c r="N23" s="45"/>
      <c r="O23" s="46"/>
      <c r="P23" s="1"/>
      <c r="Q23" s="44"/>
      <c r="R23" s="45"/>
      <c r="S23" s="45"/>
      <c r="T23" s="45"/>
      <c r="U23" s="45"/>
      <c r="V23" s="45"/>
      <c r="W23" s="45"/>
      <c r="X23" s="46"/>
      <c r="Y23" s="1"/>
      <c r="Z23" s="1"/>
      <c r="AA23" s="1"/>
    </row>
    <row r="24" spans="1:27" x14ac:dyDescent="0.15">
      <c r="A24" s="3"/>
      <c r="B24" s="5"/>
      <c r="C24" s="59"/>
      <c r="D24" s="6" t="s">
        <v>105</v>
      </c>
      <c r="G24" s="1"/>
      <c r="H24" s="44"/>
      <c r="I24" s="45"/>
      <c r="J24" s="45"/>
      <c r="K24" s="45"/>
      <c r="L24" s="45"/>
      <c r="M24" s="45"/>
      <c r="N24" s="45"/>
      <c r="O24" s="46"/>
      <c r="P24" s="1"/>
      <c r="Q24" s="44"/>
      <c r="R24" s="45"/>
      <c r="S24" s="45"/>
      <c r="T24" s="45"/>
      <c r="U24" s="45"/>
      <c r="V24" s="45"/>
      <c r="W24" s="45"/>
      <c r="X24" s="46"/>
      <c r="Y24" s="1"/>
      <c r="Z24" s="1"/>
      <c r="AA24" s="1"/>
    </row>
    <row r="25" spans="1:27" x14ac:dyDescent="0.15">
      <c r="A25" s="3"/>
      <c r="B25" s="5"/>
      <c r="C25" s="57"/>
      <c r="D25" s="6" t="s">
        <v>106</v>
      </c>
      <c r="E25" s="51"/>
      <c r="F25" s="52"/>
      <c r="G25" s="1"/>
      <c r="H25" s="44"/>
      <c r="I25" s="45"/>
      <c r="J25" s="45"/>
      <c r="K25" s="45"/>
      <c r="L25" s="45"/>
      <c r="M25" s="45"/>
      <c r="N25" s="45"/>
      <c r="O25" s="46"/>
      <c r="P25" s="1"/>
      <c r="Q25" s="44"/>
      <c r="R25" s="45"/>
      <c r="S25" s="45"/>
      <c r="T25" s="45"/>
      <c r="U25" s="45"/>
      <c r="V25" s="45"/>
      <c r="W25" s="45"/>
      <c r="X25" s="46"/>
      <c r="Y25" s="1"/>
      <c r="Z25" s="1"/>
      <c r="AA25" s="1"/>
    </row>
    <row r="26" spans="1:27" x14ac:dyDescent="0.15">
      <c r="A26" s="3"/>
      <c r="B26" s="5"/>
      <c r="C26" s="56" t="s">
        <v>107</v>
      </c>
      <c r="D26" s="6" t="s">
        <v>30</v>
      </c>
      <c r="E26" s="51" t="s">
        <v>75</v>
      </c>
      <c r="F26" s="53"/>
      <c r="G26" s="1"/>
      <c r="H26" s="44"/>
      <c r="I26" s="45"/>
      <c r="J26" s="45"/>
      <c r="K26" s="45"/>
      <c r="L26" s="45"/>
      <c r="M26" s="45"/>
      <c r="N26" s="45"/>
      <c r="O26" s="46"/>
      <c r="P26" s="1"/>
      <c r="Q26" s="44"/>
      <c r="R26" s="45"/>
      <c r="S26" s="45"/>
      <c r="T26" s="45"/>
      <c r="U26" s="45"/>
      <c r="V26" s="45"/>
      <c r="W26" s="45"/>
      <c r="X26" s="46"/>
      <c r="Y26" s="1"/>
      <c r="Z26" s="1"/>
      <c r="AA26" s="1"/>
    </row>
    <row r="27" spans="1:27" x14ac:dyDescent="0.15">
      <c r="A27" s="3"/>
      <c r="B27" s="5"/>
      <c r="C27" s="57"/>
      <c r="D27" s="6" t="s">
        <v>31</v>
      </c>
      <c r="E27" s="51" t="s">
        <v>108</v>
      </c>
      <c r="F27" s="53"/>
      <c r="G27" s="3"/>
      <c r="H27" s="44"/>
      <c r="I27" s="45"/>
      <c r="J27" s="45"/>
      <c r="K27" s="45"/>
      <c r="L27" s="45"/>
      <c r="M27" s="45"/>
      <c r="N27" s="45"/>
      <c r="O27" s="46"/>
      <c r="P27" s="3"/>
      <c r="Q27" s="44"/>
      <c r="R27" s="45"/>
      <c r="S27" s="45"/>
      <c r="T27" s="45"/>
      <c r="U27" s="45"/>
      <c r="V27" s="45"/>
      <c r="W27" s="45"/>
      <c r="X27" s="46"/>
      <c r="Y27" s="3"/>
      <c r="Z27" s="3"/>
      <c r="AA27" s="3"/>
    </row>
    <row r="28" spans="1:27" x14ac:dyDescent="0.15">
      <c r="A28" s="3"/>
      <c r="B28" s="5"/>
      <c r="C28" s="5"/>
      <c r="D28" s="5"/>
      <c r="E28" s="5"/>
      <c r="F28" s="1"/>
      <c r="G28" s="1"/>
      <c r="H28" s="44"/>
      <c r="I28" s="45"/>
      <c r="J28" s="45"/>
      <c r="K28" s="45"/>
      <c r="L28" s="45"/>
      <c r="M28" s="45"/>
      <c r="N28" s="45"/>
      <c r="O28" s="46"/>
      <c r="P28" s="1"/>
      <c r="Q28" s="44"/>
      <c r="R28" s="45"/>
      <c r="S28" s="45"/>
      <c r="T28" s="45"/>
      <c r="U28" s="45"/>
      <c r="V28" s="45"/>
      <c r="W28" s="45"/>
      <c r="X28" s="46"/>
      <c r="Y28" s="1"/>
      <c r="Z28" s="1"/>
      <c r="AA28" s="1"/>
    </row>
    <row r="29" spans="1:27" x14ac:dyDescent="0.15">
      <c r="A29" s="3"/>
      <c r="B29" s="5"/>
      <c r="C29" s="62" t="s">
        <v>109</v>
      </c>
      <c r="D29" s="6" t="s">
        <v>110</v>
      </c>
      <c r="E29" s="51" t="s">
        <v>111</v>
      </c>
      <c r="F29" s="52"/>
      <c r="G29" s="1"/>
      <c r="H29" s="44"/>
      <c r="I29" s="45"/>
      <c r="J29" s="45"/>
      <c r="K29" s="45"/>
      <c r="L29" s="45"/>
      <c r="M29" s="45"/>
      <c r="N29" s="45"/>
      <c r="O29" s="46"/>
      <c r="P29" s="1"/>
      <c r="Q29" s="44"/>
      <c r="R29" s="45"/>
      <c r="S29" s="45"/>
      <c r="T29" s="45"/>
      <c r="U29" s="45"/>
      <c r="V29" s="45"/>
      <c r="W29" s="45"/>
      <c r="X29" s="46"/>
      <c r="Y29" s="1"/>
      <c r="Z29" s="1"/>
      <c r="AA29" s="1"/>
    </row>
    <row r="30" spans="1:27" x14ac:dyDescent="0.15">
      <c r="A30" s="3"/>
      <c r="B30" s="5"/>
      <c r="C30" s="57"/>
      <c r="D30" s="6" t="s">
        <v>112</v>
      </c>
      <c r="E30" s="51"/>
      <c r="F30" s="52"/>
      <c r="G30" s="3"/>
      <c r="H30" s="44"/>
      <c r="I30" s="45"/>
      <c r="J30" s="45"/>
      <c r="K30" s="45"/>
      <c r="L30" s="45"/>
      <c r="M30" s="45"/>
      <c r="N30" s="45"/>
      <c r="O30" s="46"/>
      <c r="P30" s="3"/>
      <c r="Q30" s="44"/>
      <c r="R30" s="45"/>
      <c r="S30" s="45"/>
      <c r="T30" s="45"/>
      <c r="U30" s="45"/>
      <c r="V30" s="45"/>
      <c r="W30" s="45"/>
      <c r="X30" s="46"/>
      <c r="Y30" s="3"/>
      <c r="Z30" s="3"/>
      <c r="AA30" s="3"/>
    </row>
    <row r="31" spans="1:27" x14ac:dyDescent="0.15">
      <c r="A31" s="3"/>
      <c r="B31" s="5"/>
      <c r="C31" s="61" t="s">
        <v>113</v>
      </c>
      <c r="D31" s="6" t="s">
        <v>114</v>
      </c>
      <c r="E31" s="51"/>
      <c r="F31" s="52"/>
      <c r="G31" s="1"/>
      <c r="H31" s="44"/>
      <c r="I31" s="45"/>
      <c r="J31" s="45"/>
      <c r="K31" s="45"/>
      <c r="L31" s="45"/>
      <c r="M31" s="45"/>
      <c r="N31" s="45"/>
      <c r="O31" s="46"/>
      <c r="P31" s="1"/>
      <c r="Q31" s="44"/>
      <c r="R31" s="45"/>
      <c r="S31" s="45"/>
      <c r="T31" s="45"/>
      <c r="U31" s="45"/>
      <c r="V31" s="45"/>
      <c r="W31" s="45"/>
      <c r="X31" s="46"/>
      <c r="Y31" s="1"/>
      <c r="Z31" s="1"/>
      <c r="AA31" s="1"/>
    </row>
    <row r="32" spans="1:27" x14ac:dyDescent="0.15">
      <c r="A32" s="3"/>
      <c r="B32" s="5"/>
      <c r="C32" s="47"/>
      <c r="D32" s="6" t="s">
        <v>115</v>
      </c>
      <c r="E32" s="51"/>
      <c r="F32" s="52"/>
      <c r="G32" s="1"/>
      <c r="H32" s="44"/>
      <c r="I32" s="45"/>
      <c r="J32" s="45"/>
      <c r="K32" s="45"/>
      <c r="L32" s="45"/>
      <c r="M32" s="45"/>
      <c r="N32" s="45"/>
      <c r="O32" s="46"/>
      <c r="P32" s="1"/>
      <c r="Q32" s="44"/>
      <c r="R32" s="45"/>
      <c r="S32" s="45"/>
      <c r="T32" s="45"/>
      <c r="U32" s="45"/>
      <c r="V32" s="45"/>
      <c r="W32" s="45"/>
      <c r="X32" s="46"/>
      <c r="Y32" s="1"/>
      <c r="Z32" s="1"/>
      <c r="AA32" s="1"/>
    </row>
    <row r="33" spans="1:27" x14ac:dyDescent="0.15">
      <c r="A33" s="3"/>
      <c r="B33" s="5"/>
      <c r="C33" s="60" t="s">
        <v>116</v>
      </c>
      <c r="D33" s="6" t="s">
        <v>114</v>
      </c>
      <c r="E33" s="51" t="s">
        <v>204</v>
      </c>
      <c r="F33" s="52"/>
      <c r="G33" s="1"/>
      <c r="H33" s="44"/>
      <c r="I33" s="45"/>
      <c r="J33" s="45"/>
      <c r="K33" s="45"/>
      <c r="L33" s="45"/>
      <c r="M33" s="45"/>
      <c r="N33" s="45"/>
      <c r="O33" s="46"/>
      <c r="P33" s="1"/>
      <c r="Q33" s="44"/>
      <c r="R33" s="45"/>
      <c r="S33" s="45"/>
      <c r="T33" s="45"/>
      <c r="U33" s="45"/>
      <c r="V33" s="45"/>
      <c r="W33" s="45"/>
      <c r="X33" s="46"/>
      <c r="Y33" s="1"/>
      <c r="Z33" s="1"/>
      <c r="AA33" s="1"/>
    </row>
    <row r="34" spans="1:27" x14ac:dyDescent="0.15">
      <c r="A34" s="3"/>
      <c r="B34" s="5"/>
      <c r="C34" s="47"/>
      <c r="D34" s="6" t="s">
        <v>115</v>
      </c>
      <c r="E34" s="51" t="s">
        <v>117</v>
      </c>
      <c r="F34" s="52"/>
      <c r="G34" s="1"/>
      <c r="H34" s="44"/>
      <c r="I34" s="45"/>
      <c r="J34" s="45"/>
      <c r="K34" s="45"/>
      <c r="L34" s="45"/>
      <c r="M34" s="45"/>
      <c r="N34" s="45"/>
      <c r="O34" s="46"/>
      <c r="P34" s="1"/>
      <c r="Q34" s="44"/>
      <c r="R34" s="45"/>
      <c r="S34" s="45"/>
      <c r="T34" s="45"/>
      <c r="U34" s="45"/>
      <c r="V34" s="45"/>
      <c r="W34" s="45"/>
      <c r="X34" s="46"/>
      <c r="Y34" s="1"/>
      <c r="Z34" s="1"/>
      <c r="AA34" s="1"/>
    </row>
    <row r="35" spans="1:27" x14ac:dyDescent="0.15">
      <c r="A35" s="3"/>
      <c r="B35" s="5"/>
      <c r="C35" s="60" t="s">
        <v>118</v>
      </c>
      <c r="D35" s="6" t="s">
        <v>119</v>
      </c>
      <c r="E35" s="51" t="s">
        <v>120</v>
      </c>
      <c r="F35" s="52"/>
      <c r="G35" s="1"/>
      <c r="H35" s="44"/>
      <c r="I35" s="45"/>
      <c r="J35" s="45"/>
      <c r="K35" s="45"/>
      <c r="L35" s="45"/>
      <c r="M35" s="45"/>
      <c r="N35" s="45"/>
      <c r="O35" s="46"/>
      <c r="P35" s="1"/>
      <c r="Q35" s="44"/>
      <c r="R35" s="45"/>
      <c r="S35" s="45"/>
      <c r="T35" s="45"/>
      <c r="U35" s="45"/>
      <c r="V35" s="45"/>
      <c r="W35" s="45"/>
      <c r="X35" s="46"/>
      <c r="Y35" s="1"/>
      <c r="Z35" s="1"/>
      <c r="AA35" s="1"/>
    </row>
    <row r="36" spans="1:27" x14ac:dyDescent="0.15">
      <c r="A36" s="3"/>
      <c r="B36" s="5"/>
      <c r="C36" s="47"/>
      <c r="D36" s="6" t="s">
        <v>121</v>
      </c>
      <c r="E36" s="51"/>
      <c r="F36" s="52"/>
      <c r="G36" s="1"/>
      <c r="H36" s="47"/>
      <c r="I36" s="48"/>
      <c r="J36" s="48"/>
      <c r="K36" s="48"/>
      <c r="L36" s="48"/>
      <c r="M36" s="48"/>
      <c r="N36" s="48"/>
      <c r="O36" s="49"/>
      <c r="P36" s="1"/>
      <c r="Q36" s="47"/>
      <c r="R36" s="48"/>
      <c r="S36" s="48"/>
      <c r="T36" s="48"/>
      <c r="U36" s="48"/>
      <c r="V36" s="48"/>
      <c r="W36" s="48"/>
      <c r="X36" s="49"/>
      <c r="Y36" s="1"/>
      <c r="Z36" s="1"/>
      <c r="AA36" s="1"/>
    </row>
    <row r="37" spans="1:27" x14ac:dyDescent="0.15">
      <c r="A37" s="3"/>
      <c r="B37" s="5"/>
      <c r="C37" s="9" t="s">
        <v>123</v>
      </c>
      <c r="D37" s="6"/>
      <c r="E37" s="51" t="s">
        <v>124</v>
      </c>
      <c r="F37" s="52"/>
      <c r="G37" s="1"/>
      <c r="H37" s="11"/>
      <c r="I37" s="11"/>
      <c r="J37" s="11"/>
      <c r="K37" s="11"/>
      <c r="L37" s="11"/>
      <c r="M37" s="11"/>
      <c r="N37" s="11"/>
      <c r="O37" s="11"/>
      <c r="P37" s="3"/>
      <c r="Q37" s="11"/>
      <c r="R37" s="11"/>
      <c r="S37" s="11"/>
      <c r="T37" s="11"/>
      <c r="U37" s="11"/>
      <c r="V37" s="11"/>
      <c r="W37" s="11"/>
      <c r="X37" s="11"/>
      <c r="Y37" s="1"/>
      <c r="Z37" s="1"/>
      <c r="AA37" s="1"/>
    </row>
    <row r="38" spans="1:27" x14ac:dyDescent="0.15">
      <c r="A38" s="3"/>
      <c r="B38" s="5"/>
      <c r="C38" s="63" t="s">
        <v>126</v>
      </c>
      <c r="D38" s="52"/>
      <c r="E38" s="65" t="s">
        <v>66</v>
      </c>
      <c r="F38" s="66"/>
      <c r="G38" s="1"/>
      <c r="H38" s="11"/>
      <c r="I38" s="11"/>
      <c r="J38" s="11"/>
      <c r="K38" s="11"/>
      <c r="L38" s="11"/>
      <c r="M38" s="11"/>
      <c r="N38" s="11"/>
      <c r="O38" s="11"/>
      <c r="P38" s="3"/>
      <c r="Q38" s="11"/>
      <c r="R38" s="11"/>
      <c r="S38" s="11"/>
      <c r="T38" s="11"/>
      <c r="U38" s="11"/>
      <c r="V38" s="11"/>
      <c r="W38" s="11"/>
      <c r="X38" s="11"/>
      <c r="Y38" s="1"/>
      <c r="Z38" s="1"/>
      <c r="AA38" s="1"/>
    </row>
    <row r="39" spans="1:27" x14ac:dyDescent="0.15">
      <c r="A39" s="3"/>
      <c r="B39" s="5"/>
      <c r="C39" s="9" t="s">
        <v>141</v>
      </c>
      <c r="D39" s="6" t="s">
        <v>142</v>
      </c>
      <c r="E39" s="51"/>
      <c r="F39" s="52"/>
      <c r="G39" s="1"/>
      <c r="H39" s="11"/>
      <c r="I39" s="11"/>
      <c r="J39" s="11"/>
      <c r="K39" s="11"/>
      <c r="L39" s="11"/>
      <c r="M39" s="11"/>
      <c r="N39" s="11"/>
      <c r="O39" s="11"/>
      <c r="P39" s="3"/>
      <c r="Q39" s="11"/>
      <c r="R39" s="11"/>
      <c r="S39" s="11"/>
      <c r="T39" s="11"/>
      <c r="U39" s="11"/>
      <c r="V39" s="11"/>
      <c r="W39" s="11"/>
      <c r="X39" s="11"/>
      <c r="Y39" s="1"/>
      <c r="Z39" s="1"/>
      <c r="AA39" s="1"/>
    </row>
    <row r="40" spans="1:27" ht="117.75" customHeight="1" x14ac:dyDescent="0.15">
      <c r="A40" s="3"/>
      <c r="B40" s="5"/>
      <c r="C40" s="13" t="s">
        <v>143</v>
      </c>
      <c r="D40" s="14" t="s">
        <v>144</v>
      </c>
      <c r="E40" s="64" t="s">
        <v>210</v>
      </c>
      <c r="F40" s="52"/>
      <c r="G40" s="3"/>
      <c r="H40" s="11"/>
      <c r="I40" s="11"/>
      <c r="J40" s="11"/>
      <c r="K40" s="11"/>
      <c r="L40" s="11"/>
      <c r="M40" s="11"/>
      <c r="N40" s="11"/>
      <c r="O40" s="11"/>
      <c r="P40" s="3"/>
      <c r="Q40" s="11"/>
      <c r="R40" s="11"/>
      <c r="S40" s="11"/>
      <c r="T40" s="11"/>
      <c r="U40" s="11"/>
      <c r="V40" s="11"/>
      <c r="W40" s="11"/>
      <c r="X40" s="11"/>
      <c r="Y40" s="3"/>
      <c r="Z40" s="3"/>
      <c r="AA40" s="3"/>
    </row>
    <row r="41" spans="1:27" ht="117.75" customHeight="1" x14ac:dyDescent="0.15">
      <c r="A41" s="3"/>
      <c r="B41" s="5"/>
      <c r="C41" s="17" t="s">
        <v>146</v>
      </c>
      <c r="D41" s="14" t="s">
        <v>148</v>
      </c>
      <c r="E41" s="64" t="s">
        <v>211</v>
      </c>
      <c r="F41" s="52"/>
      <c r="G41" s="3"/>
      <c r="H41" s="11"/>
      <c r="I41" s="11"/>
      <c r="J41" s="11"/>
      <c r="K41" s="11"/>
      <c r="L41" s="11"/>
      <c r="M41" s="11"/>
      <c r="N41" s="11"/>
      <c r="O41" s="11"/>
      <c r="P41" s="3"/>
      <c r="Q41" s="11"/>
      <c r="R41" s="11"/>
      <c r="S41" s="11"/>
      <c r="T41" s="11"/>
      <c r="U41" s="11"/>
      <c r="V41" s="11"/>
      <c r="W41" s="11"/>
      <c r="X41" s="11"/>
      <c r="Y41" s="3"/>
      <c r="Z41" s="3"/>
      <c r="AA41" s="3"/>
    </row>
    <row r="42" spans="1:27" ht="255" customHeight="1" x14ac:dyDescent="0.15">
      <c r="A42" s="3"/>
      <c r="B42" s="5"/>
      <c r="C42" s="56" t="s">
        <v>151</v>
      </c>
      <c r="D42" s="20" t="s">
        <v>153</v>
      </c>
      <c r="E42" s="64" t="s">
        <v>205</v>
      </c>
      <c r="F42" s="52"/>
      <c r="G42" s="1"/>
      <c r="H42" s="1"/>
      <c r="I42" s="1"/>
      <c r="J42" s="1"/>
      <c r="K42" s="1"/>
      <c r="L42" s="1"/>
      <c r="M42" s="1"/>
      <c r="N42" s="1"/>
      <c r="O42" s="1"/>
      <c r="P42" s="1"/>
      <c r="Q42" s="1"/>
      <c r="R42" s="1"/>
      <c r="S42" s="1"/>
      <c r="T42" s="1"/>
      <c r="U42" s="1"/>
      <c r="V42" s="1"/>
      <c r="W42" s="1"/>
      <c r="X42" s="1"/>
      <c r="Y42" s="1"/>
      <c r="Z42" s="1"/>
      <c r="AA42" s="1"/>
    </row>
    <row r="43" spans="1:27" ht="183" customHeight="1" x14ac:dyDescent="0.15">
      <c r="A43" s="3"/>
      <c r="B43" s="5"/>
      <c r="C43" s="59"/>
      <c r="D43" s="20" t="s">
        <v>155</v>
      </c>
      <c r="E43" s="64" t="s">
        <v>206</v>
      </c>
      <c r="F43" s="52"/>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59"/>
      <c r="D44" s="20" t="s">
        <v>156</v>
      </c>
      <c r="E44" s="64" t="s">
        <v>157</v>
      </c>
      <c r="F44" s="52"/>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59"/>
      <c r="D45" s="23" t="s">
        <v>158</v>
      </c>
      <c r="E45" s="64"/>
      <c r="F45" s="52"/>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59"/>
      <c r="D46" s="23" t="s">
        <v>159</v>
      </c>
      <c r="E46" s="64"/>
      <c r="F46" s="52"/>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57"/>
      <c r="D47" s="20" t="s">
        <v>160</v>
      </c>
      <c r="E47" s="64"/>
      <c r="F47" s="52"/>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56" t="s">
        <v>161</v>
      </c>
      <c r="D48" s="6" t="s">
        <v>162</v>
      </c>
      <c r="E48" s="51"/>
      <c r="F48" s="52"/>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59"/>
      <c r="D49" s="6" t="s">
        <v>163</v>
      </c>
      <c r="E49" s="51"/>
      <c r="F49" s="52"/>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57"/>
      <c r="D50" s="6" t="s">
        <v>164</v>
      </c>
      <c r="E50" s="51"/>
      <c r="F50" s="52"/>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68" t="s">
        <v>166</v>
      </c>
      <c r="D51" s="53"/>
      <c r="E51" s="67" t="s">
        <v>168</v>
      </c>
      <c r="F51" s="52"/>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63" t="s">
        <v>169</v>
      </c>
      <c r="D53" s="52"/>
      <c r="E53" s="51"/>
      <c r="F53" s="52"/>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63" t="s">
        <v>170</v>
      </c>
      <c r="D55" s="52"/>
      <c r="E55" s="51"/>
      <c r="F55" s="52"/>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63" t="s">
        <v>171</v>
      </c>
      <c r="C57" s="53"/>
      <c r="D57" s="53"/>
      <c r="E57" s="53"/>
      <c r="F57" s="52"/>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9" t="s">
        <v>172</v>
      </c>
      <c r="D59" s="9" t="s">
        <v>30</v>
      </c>
      <c r="E59" s="9" t="s">
        <v>31</v>
      </c>
      <c r="F59" s="9" t="s">
        <v>173</v>
      </c>
      <c r="G59" s="1"/>
      <c r="H59" s="2"/>
      <c r="I59" s="1"/>
      <c r="J59" s="1"/>
      <c r="K59" s="1"/>
      <c r="L59" s="1"/>
      <c r="M59" s="1"/>
      <c r="N59" s="1"/>
      <c r="O59" s="1"/>
      <c r="P59" s="1"/>
      <c r="Q59" s="1"/>
      <c r="R59" s="1"/>
      <c r="S59" s="1"/>
      <c r="T59" s="1"/>
      <c r="U59" s="1"/>
      <c r="V59" s="1"/>
      <c r="W59" s="1"/>
      <c r="X59" s="1"/>
      <c r="Y59" s="1"/>
      <c r="Z59" s="1"/>
      <c r="AA59" s="1"/>
    </row>
    <row r="60" spans="1:27" ht="30" x14ac:dyDescent="0.15">
      <c r="A60" s="3"/>
      <c r="B60" s="5"/>
      <c r="C60" s="25" t="str">
        <f>VLOOKUP($E$5,参照シート!$A$10:$G$15,4,FALSE)</f>
        <v>SS(Level:99)</v>
      </c>
      <c r="D60" s="26">
        <v>1279</v>
      </c>
      <c r="E60" s="27" t="s">
        <v>185</v>
      </c>
      <c r="F60" s="28" t="s">
        <v>189</v>
      </c>
      <c r="G60" s="1"/>
      <c r="H60" s="5"/>
      <c r="I60" s="1"/>
      <c r="J60" s="1"/>
      <c r="K60" s="1"/>
      <c r="L60" s="1"/>
      <c r="M60" s="1"/>
      <c r="N60" s="1"/>
      <c r="O60" s="1"/>
      <c r="P60" s="1"/>
      <c r="Q60" s="1"/>
      <c r="R60" s="1"/>
      <c r="S60" s="1"/>
      <c r="T60" s="1"/>
      <c r="U60" s="1"/>
      <c r="V60" s="1"/>
      <c r="W60" s="1"/>
      <c r="X60" s="1"/>
      <c r="Y60" s="1"/>
      <c r="Z60" s="1"/>
      <c r="AA60" s="1"/>
    </row>
    <row r="61" spans="1:27" x14ac:dyDescent="0.15">
      <c r="A61" s="3"/>
      <c r="B61" s="5"/>
      <c r="C61" s="25" t="str">
        <f>VLOOKUP($E$5,参照シート!$A$10:$G$15,5,FALSE)</f>
        <v>S(Level:99)</v>
      </c>
      <c r="D61" s="26">
        <v>1215</v>
      </c>
      <c r="E61" s="27" t="s">
        <v>183</v>
      </c>
      <c r="F61" s="28" t="s">
        <v>190</v>
      </c>
      <c r="G61" s="1"/>
      <c r="H61" s="5"/>
      <c r="I61" s="1"/>
      <c r="J61" s="1"/>
      <c r="K61" s="1"/>
      <c r="L61" s="1"/>
      <c r="M61" s="1"/>
      <c r="N61" s="1"/>
      <c r="O61" s="1"/>
      <c r="P61" s="1"/>
      <c r="Q61" s="1"/>
      <c r="R61" s="1"/>
      <c r="S61" s="1"/>
      <c r="T61" s="1"/>
      <c r="U61" s="1"/>
      <c r="V61" s="1"/>
      <c r="W61" s="1"/>
      <c r="X61" s="1"/>
      <c r="Y61" s="1"/>
      <c r="Z61" s="1"/>
      <c r="AA61" s="1"/>
    </row>
    <row r="62" spans="1:27" x14ac:dyDescent="0.15">
      <c r="A62" s="3"/>
      <c r="B62" s="5"/>
      <c r="C62" s="25" t="str">
        <f>VLOOKUP($E$5,参照シート!$A$10:$G$15,6,FALSE)</f>
        <v>S(Level:99)</v>
      </c>
      <c r="D62" s="26">
        <v>741</v>
      </c>
      <c r="E62" s="27" t="s">
        <v>184</v>
      </c>
      <c r="F62" s="27" t="s">
        <v>188</v>
      </c>
      <c r="G62" s="1"/>
      <c r="H62" s="2"/>
      <c r="I62" s="1"/>
      <c r="J62" s="1"/>
      <c r="K62" s="1"/>
      <c r="L62" s="1"/>
      <c r="M62" s="1"/>
      <c r="N62" s="1"/>
      <c r="O62" s="1"/>
      <c r="P62" s="1"/>
      <c r="Q62" s="1"/>
      <c r="R62" s="1"/>
      <c r="S62" s="1"/>
      <c r="T62" s="1"/>
      <c r="U62" s="1"/>
      <c r="V62" s="1"/>
      <c r="W62" s="1"/>
      <c r="X62" s="1"/>
      <c r="Y62" s="1"/>
      <c r="Z62" s="1"/>
      <c r="AA62" s="1"/>
    </row>
    <row r="63" spans="1:27" x14ac:dyDescent="0.15">
      <c r="A63" s="3"/>
      <c r="B63" s="5"/>
      <c r="C63" s="33" t="s">
        <v>186</v>
      </c>
      <c r="D63" s="26">
        <v>1231</v>
      </c>
      <c r="E63" s="27" t="s">
        <v>187</v>
      </c>
      <c r="F63" s="27" t="s">
        <v>174</v>
      </c>
      <c r="G63" s="1"/>
      <c r="H63" s="2"/>
      <c r="I63" s="1"/>
      <c r="J63" s="1"/>
      <c r="K63" s="1"/>
      <c r="L63" s="1"/>
      <c r="M63" s="1"/>
      <c r="N63" s="1"/>
      <c r="O63" s="1"/>
      <c r="P63" s="1"/>
      <c r="Q63" s="1"/>
      <c r="R63" s="1"/>
      <c r="S63" s="1"/>
      <c r="T63" s="1"/>
      <c r="U63" s="1"/>
      <c r="V63" s="1"/>
      <c r="W63" s="1"/>
      <c r="X63" s="1"/>
      <c r="Y63" s="1"/>
      <c r="Z63" s="1"/>
      <c r="AA63" s="1"/>
    </row>
    <row r="64" spans="1:27" x14ac:dyDescent="0.15">
      <c r="A64" s="3"/>
      <c r="B64" s="5"/>
      <c r="C64" s="74"/>
      <c r="D64" s="74"/>
      <c r="E64" s="74"/>
      <c r="F64" s="5"/>
      <c r="G64" s="1"/>
      <c r="H64" s="1"/>
      <c r="I64" s="1"/>
      <c r="J64" s="1"/>
      <c r="K64" s="1"/>
      <c r="L64" s="1"/>
      <c r="M64" s="1"/>
      <c r="N64" s="1"/>
      <c r="O64" s="1"/>
      <c r="P64" s="1"/>
      <c r="Q64" s="1"/>
      <c r="R64" s="1"/>
      <c r="S64" s="1"/>
      <c r="T64" s="1"/>
      <c r="U64" s="1"/>
      <c r="V64" s="1"/>
      <c r="W64" s="1"/>
      <c r="X64" s="1"/>
      <c r="Y64" s="1"/>
      <c r="Z64" s="1"/>
      <c r="AA64" s="1"/>
    </row>
    <row r="65" spans="1:27" x14ac:dyDescent="0.15">
      <c r="A65" s="3"/>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3"/>
      <c r="B66" s="29" t="s">
        <v>175</v>
      </c>
      <c r="C66" s="30"/>
      <c r="D66" s="30"/>
      <c r="E66" s="30"/>
      <c r="F66" s="31"/>
      <c r="G66" s="1"/>
      <c r="H66" s="1"/>
      <c r="I66" s="1"/>
      <c r="J66" s="1"/>
      <c r="K66" s="1"/>
      <c r="L66" s="1"/>
      <c r="M66" s="1"/>
      <c r="N66" s="1"/>
      <c r="O66" s="1"/>
      <c r="P66" s="1"/>
      <c r="Q66" s="1"/>
      <c r="R66" s="1"/>
      <c r="S66" s="1"/>
      <c r="T66" s="1"/>
      <c r="U66" s="1"/>
      <c r="V66" s="1"/>
      <c r="W66" s="1"/>
      <c r="X66" s="1"/>
      <c r="Y66" s="1"/>
      <c r="Z66" s="1"/>
      <c r="AA66" s="1"/>
    </row>
    <row r="67" spans="1:27" x14ac:dyDescent="0.15">
      <c r="A67" s="3"/>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x14ac:dyDescent="0.15">
      <c r="A68" s="3"/>
      <c r="B68" s="5"/>
      <c r="C68" s="63" t="s">
        <v>176</v>
      </c>
      <c r="D68" s="53"/>
      <c r="E68" s="53"/>
      <c r="F68" s="52"/>
      <c r="G68" s="1"/>
      <c r="H68" s="1"/>
      <c r="I68" s="1"/>
      <c r="J68" s="1"/>
      <c r="K68" s="1"/>
      <c r="L68" s="1"/>
      <c r="M68" s="1"/>
      <c r="N68" s="1"/>
      <c r="O68" s="1"/>
      <c r="P68" s="1"/>
      <c r="Q68" s="1"/>
      <c r="R68" s="1"/>
      <c r="S68" s="1"/>
      <c r="T68" s="1"/>
      <c r="U68" s="1"/>
      <c r="V68" s="1"/>
      <c r="W68" s="1"/>
      <c r="X68" s="1"/>
      <c r="Y68" s="1"/>
      <c r="Z68" s="1"/>
      <c r="AA68" s="1"/>
    </row>
    <row r="69" spans="1:27" ht="183" customHeight="1" x14ac:dyDescent="0.15">
      <c r="A69" s="3"/>
      <c r="B69" s="5"/>
      <c r="C69" s="75" t="s">
        <v>194</v>
      </c>
      <c r="D69" s="76"/>
      <c r="E69" s="76"/>
      <c r="F69" s="77"/>
      <c r="G69" s="3"/>
      <c r="H69" s="3"/>
      <c r="I69" s="3"/>
      <c r="J69" s="3"/>
      <c r="K69" s="3"/>
      <c r="L69" s="3"/>
      <c r="M69" s="3"/>
      <c r="N69" s="3"/>
      <c r="O69" s="3"/>
      <c r="P69" s="3"/>
      <c r="Q69" s="3"/>
      <c r="R69" s="3"/>
      <c r="S69" s="3"/>
      <c r="T69" s="3"/>
      <c r="U69" s="3"/>
      <c r="V69" s="3"/>
      <c r="W69" s="3"/>
      <c r="X69" s="3"/>
      <c r="Y69" s="3"/>
      <c r="Z69" s="3"/>
      <c r="AA69" s="3"/>
    </row>
    <row r="70" spans="1:27" x14ac:dyDescent="0.15">
      <c r="A70" s="3"/>
      <c r="B70" s="5"/>
      <c r="C70" s="9" t="s">
        <v>30</v>
      </c>
      <c r="D70" s="9" t="s">
        <v>31</v>
      </c>
      <c r="E70" s="9" t="s">
        <v>177</v>
      </c>
      <c r="F70" s="9" t="s">
        <v>178</v>
      </c>
      <c r="G70" s="1"/>
      <c r="H70" s="3"/>
      <c r="I70" s="1"/>
      <c r="J70" s="1"/>
      <c r="K70" s="1"/>
      <c r="L70" s="1"/>
      <c r="M70" s="1"/>
      <c r="N70" s="1"/>
      <c r="O70" s="1"/>
      <c r="P70" s="1"/>
      <c r="Q70" s="1"/>
      <c r="R70" s="1"/>
      <c r="S70" s="1"/>
      <c r="T70" s="1"/>
      <c r="U70" s="1"/>
      <c r="V70" s="1"/>
      <c r="W70" s="1"/>
      <c r="X70" s="1"/>
      <c r="Y70" s="1"/>
      <c r="Z70" s="1"/>
      <c r="AA70" s="1"/>
    </row>
    <row r="71" spans="1:27" ht="90" x14ac:dyDescent="0.15">
      <c r="A71" s="3"/>
      <c r="B71" s="5"/>
      <c r="C71" s="34">
        <v>1280</v>
      </c>
      <c r="D71" s="35" t="s">
        <v>267</v>
      </c>
      <c r="E71" s="34" t="s">
        <v>269</v>
      </c>
      <c r="F71" s="36" t="s">
        <v>232</v>
      </c>
      <c r="G71" s="1"/>
      <c r="H71" s="3"/>
      <c r="I71" s="1"/>
      <c r="J71" s="1"/>
      <c r="K71" s="1"/>
      <c r="L71" s="1"/>
      <c r="M71" s="1"/>
      <c r="N71" s="1"/>
      <c r="O71" s="1"/>
      <c r="P71" s="1"/>
      <c r="Q71" s="1"/>
      <c r="R71" s="1"/>
      <c r="S71" s="1"/>
      <c r="T71" s="1"/>
      <c r="U71" s="1"/>
      <c r="V71" s="1"/>
      <c r="W71" s="1"/>
      <c r="X71" s="1"/>
      <c r="Y71" s="1"/>
      <c r="Z71" s="1"/>
      <c r="AA71" s="1"/>
    </row>
    <row r="72" spans="1:27" ht="90" x14ac:dyDescent="0.15">
      <c r="A72" s="3"/>
      <c r="B72" s="5"/>
      <c r="C72" s="35">
        <v>1281</v>
      </c>
      <c r="D72" s="35" t="s">
        <v>268</v>
      </c>
      <c r="E72" s="34" t="s">
        <v>193</v>
      </c>
      <c r="F72" s="36" t="s">
        <v>233</v>
      </c>
      <c r="G72" s="1"/>
      <c r="H72" s="3"/>
      <c r="I72" s="1"/>
      <c r="J72" s="1"/>
      <c r="K72" s="1"/>
      <c r="L72" s="1"/>
      <c r="M72" s="1"/>
      <c r="N72" s="1"/>
      <c r="O72" s="1"/>
      <c r="P72" s="1"/>
      <c r="Q72" s="1"/>
      <c r="R72" s="1"/>
      <c r="S72" s="1"/>
      <c r="T72" s="1"/>
      <c r="U72" s="1"/>
      <c r="V72" s="1"/>
      <c r="W72" s="1"/>
      <c r="X72" s="1"/>
      <c r="Y72" s="1"/>
      <c r="Z72" s="1"/>
      <c r="AA72" s="1"/>
    </row>
    <row r="73" spans="1:27" ht="18" customHeight="1" x14ac:dyDescent="0.15">
      <c r="A73" s="3"/>
      <c r="B73" s="5"/>
      <c r="C73" s="5"/>
      <c r="D73" s="5"/>
      <c r="E73" s="5"/>
      <c r="F73" s="5"/>
      <c r="G73" s="1"/>
      <c r="H73" s="3"/>
      <c r="I73" s="1"/>
      <c r="J73" s="1"/>
      <c r="K73" s="1"/>
      <c r="L73" s="1"/>
      <c r="M73" s="1"/>
      <c r="N73" s="1"/>
      <c r="O73" s="1"/>
      <c r="P73" s="1"/>
      <c r="Q73" s="1"/>
      <c r="R73" s="1"/>
      <c r="S73" s="1"/>
      <c r="T73" s="1"/>
      <c r="U73" s="1"/>
      <c r="V73" s="1"/>
      <c r="W73" s="1"/>
      <c r="X73" s="1"/>
      <c r="Y73" s="1"/>
      <c r="Z73" s="1"/>
      <c r="AA73" s="1"/>
    </row>
    <row r="74" spans="1:27" x14ac:dyDescent="0.15">
      <c r="A74" s="3"/>
      <c r="B74" s="5"/>
      <c r="C74" s="63" t="s">
        <v>180</v>
      </c>
      <c r="D74" s="53"/>
      <c r="E74" s="53"/>
      <c r="F74" s="52"/>
      <c r="G74" s="1"/>
      <c r="H74" s="1"/>
      <c r="I74" s="1"/>
      <c r="J74" s="1"/>
      <c r="K74" s="1"/>
      <c r="L74" s="1"/>
      <c r="M74" s="1"/>
      <c r="N74" s="1"/>
      <c r="O74" s="1"/>
      <c r="P74" s="1"/>
      <c r="Q74" s="1"/>
      <c r="R74" s="1"/>
      <c r="S74" s="1"/>
      <c r="T74" s="1"/>
      <c r="U74" s="1"/>
      <c r="V74" s="1"/>
      <c r="W74" s="1"/>
      <c r="X74" s="1"/>
      <c r="Y74" s="1"/>
      <c r="Z74" s="1"/>
      <c r="AA74" s="1"/>
    </row>
    <row r="75" spans="1:27" ht="186" customHeight="1" x14ac:dyDescent="0.15">
      <c r="A75" s="3"/>
      <c r="B75" s="5"/>
      <c r="C75" s="75" t="s">
        <v>207</v>
      </c>
      <c r="D75" s="76"/>
      <c r="E75" s="76"/>
      <c r="F75" s="77"/>
      <c r="G75" s="3"/>
      <c r="H75" s="3"/>
      <c r="I75" s="3"/>
      <c r="J75" s="3"/>
      <c r="K75" s="3"/>
      <c r="L75" s="3"/>
      <c r="M75" s="3"/>
      <c r="N75" s="3"/>
      <c r="O75" s="3"/>
      <c r="P75" s="3"/>
      <c r="Q75" s="3"/>
      <c r="R75" s="3"/>
      <c r="S75" s="3"/>
      <c r="T75" s="3"/>
      <c r="U75" s="3"/>
      <c r="V75" s="3"/>
      <c r="W75" s="3"/>
      <c r="X75" s="3"/>
      <c r="Y75" s="3"/>
      <c r="Z75" s="3"/>
      <c r="AA75" s="3"/>
    </row>
    <row r="76" spans="1:27" x14ac:dyDescent="0.15">
      <c r="A76" s="3"/>
      <c r="B76" s="5"/>
      <c r="C76" s="9" t="s">
        <v>192</v>
      </c>
      <c r="D76" s="9" t="s">
        <v>31</v>
      </c>
      <c r="E76" s="9" t="s">
        <v>177</v>
      </c>
      <c r="F76" s="9" t="s">
        <v>178</v>
      </c>
      <c r="G76" s="1"/>
      <c r="H76" s="1"/>
      <c r="I76" s="1"/>
      <c r="J76" s="1"/>
      <c r="K76" s="1"/>
      <c r="L76" s="1"/>
      <c r="M76" s="1"/>
      <c r="N76" s="1"/>
      <c r="O76" s="1"/>
      <c r="P76" s="1"/>
      <c r="Q76" s="1"/>
      <c r="R76" s="1"/>
      <c r="S76" s="1"/>
      <c r="T76" s="1"/>
      <c r="U76" s="1"/>
      <c r="V76" s="1"/>
      <c r="W76" s="1"/>
      <c r="X76" s="1"/>
      <c r="Y76" s="1"/>
      <c r="Z76" s="1"/>
      <c r="AA76" s="1"/>
    </row>
    <row r="77" spans="1:27" ht="102" customHeight="1" x14ac:dyDescent="0.15">
      <c r="A77" s="3"/>
      <c r="B77" s="5"/>
      <c r="C77" s="34">
        <v>1284</v>
      </c>
      <c r="D77" s="35" t="s">
        <v>270</v>
      </c>
      <c r="E77" s="34" t="s">
        <v>271</v>
      </c>
      <c r="F77" s="36" t="s">
        <v>231</v>
      </c>
      <c r="G77" s="1"/>
      <c r="H77" s="1"/>
      <c r="I77" s="1"/>
      <c r="J77" s="1"/>
      <c r="K77" s="1"/>
      <c r="L77" s="1"/>
      <c r="M77" s="1"/>
      <c r="N77" s="1"/>
      <c r="O77" s="1"/>
      <c r="P77" s="1"/>
      <c r="Q77" s="1"/>
      <c r="R77" s="1"/>
      <c r="S77" s="1"/>
      <c r="T77" s="1"/>
      <c r="U77" s="1"/>
      <c r="V77" s="1"/>
      <c r="W77" s="1"/>
      <c r="X77" s="1"/>
      <c r="Y77" s="1"/>
      <c r="Z77" s="1"/>
      <c r="AA77" s="1"/>
    </row>
    <row r="78" spans="1:27" ht="72" customHeight="1" x14ac:dyDescent="0.15">
      <c r="A78" s="3"/>
      <c r="B78" s="5"/>
      <c r="C78" s="34">
        <v>1284</v>
      </c>
      <c r="D78" s="35" t="s">
        <v>200</v>
      </c>
      <c r="E78" s="34" t="s">
        <v>197</v>
      </c>
      <c r="F78" s="36" t="s">
        <v>195</v>
      </c>
      <c r="G78" s="3"/>
      <c r="H78" s="3"/>
      <c r="I78" s="3"/>
      <c r="J78" s="3"/>
      <c r="K78" s="3"/>
      <c r="L78" s="3"/>
      <c r="M78" s="3"/>
      <c r="N78" s="3"/>
      <c r="O78" s="3"/>
      <c r="P78" s="3"/>
      <c r="Q78" s="3"/>
      <c r="R78" s="3"/>
      <c r="S78" s="3"/>
      <c r="T78" s="3"/>
      <c r="U78" s="3"/>
      <c r="V78" s="3"/>
      <c r="W78" s="3"/>
      <c r="X78" s="3"/>
      <c r="Y78" s="3"/>
      <c r="Z78" s="3"/>
      <c r="AA78" s="3"/>
    </row>
    <row r="79" spans="1:27" ht="46" customHeight="1" x14ac:dyDescent="0.15">
      <c r="A79" s="3"/>
      <c r="B79" s="5"/>
      <c r="C79" s="35">
        <v>1277</v>
      </c>
      <c r="D79" s="35" t="s">
        <v>191</v>
      </c>
      <c r="E79" s="34" t="s">
        <v>199</v>
      </c>
      <c r="F79" s="36" t="s">
        <v>272</v>
      </c>
      <c r="G79" s="1"/>
      <c r="H79" s="1"/>
      <c r="I79" s="1"/>
      <c r="J79" s="1"/>
      <c r="K79" s="1"/>
      <c r="L79" s="1"/>
      <c r="M79" s="1"/>
      <c r="N79" s="1"/>
      <c r="O79" s="1"/>
      <c r="P79" s="1"/>
      <c r="Q79" s="1"/>
      <c r="R79" s="1"/>
      <c r="S79" s="1"/>
      <c r="T79" s="1"/>
      <c r="U79" s="1"/>
      <c r="V79" s="1"/>
      <c r="W79" s="1"/>
      <c r="X79" s="1"/>
      <c r="Y79" s="1"/>
      <c r="Z79" s="1"/>
      <c r="AA79" s="1"/>
    </row>
    <row r="80" spans="1:27" ht="18" customHeight="1" x14ac:dyDescent="0.15">
      <c r="A80" s="3"/>
      <c r="B80" s="5"/>
      <c r="C80" s="5"/>
      <c r="D80" s="5"/>
      <c r="E80" s="5"/>
      <c r="F80" s="5"/>
      <c r="G80" s="1"/>
      <c r="H80" s="1"/>
      <c r="I80" s="1"/>
      <c r="J80" s="1"/>
      <c r="K80" s="1"/>
      <c r="L80" s="1"/>
      <c r="M80" s="1"/>
      <c r="N80" s="1"/>
      <c r="O80" s="1"/>
      <c r="P80" s="1"/>
      <c r="Q80" s="1"/>
      <c r="R80" s="1"/>
      <c r="S80" s="1"/>
      <c r="T80" s="1"/>
      <c r="U80" s="1"/>
      <c r="V80" s="1"/>
      <c r="W80" s="1"/>
      <c r="X80" s="1"/>
      <c r="Y80" s="1"/>
      <c r="Z80" s="1"/>
      <c r="AA80" s="1"/>
    </row>
    <row r="81" spans="1:27" x14ac:dyDescent="0.15">
      <c r="A81" s="3"/>
      <c r="B81" s="5"/>
      <c r="C81" s="63" t="s">
        <v>181</v>
      </c>
      <c r="D81" s="53"/>
      <c r="E81" s="53"/>
      <c r="F81" s="52"/>
      <c r="G81" s="1"/>
      <c r="H81" s="1"/>
      <c r="I81" s="1"/>
      <c r="J81" s="1"/>
      <c r="K81" s="1"/>
      <c r="L81" s="1"/>
      <c r="M81" s="1"/>
      <c r="N81" s="1"/>
      <c r="O81" s="1"/>
      <c r="P81" s="1"/>
      <c r="Q81" s="1"/>
      <c r="R81" s="1"/>
      <c r="S81" s="1"/>
      <c r="T81" s="1"/>
      <c r="U81" s="1"/>
      <c r="V81" s="1"/>
      <c r="W81" s="1"/>
      <c r="X81" s="1"/>
      <c r="Y81" s="1"/>
      <c r="Z81" s="1"/>
      <c r="AA81" s="1"/>
    </row>
    <row r="82" spans="1:27" ht="113" customHeight="1" x14ac:dyDescent="0.15">
      <c r="A82" s="3"/>
      <c r="B82" s="5"/>
      <c r="C82" s="75" t="s">
        <v>212</v>
      </c>
      <c r="D82" s="76"/>
      <c r="E82" s="76"/>
      <c r="F82" s="77"/>
      <c r="G82" s="3"/>
      <c r="H82" s="3"/>
      <c r="I82" s="3"/>
      <c r="J82" s="3"/>
      <c r="K82" s="3"/>
      <c r="L82" s="3"/>
      <c r="M82" s="3"/>
      <c r="N82" s="3"/>
      <c r="O82" s="3"/>
      <c r="P82" s="3"/>
      <c r="Q82" s="3"/>
      <c r="R82" s="3"/>
      <c r="S82" s="3"/>
      <c r="T82" s="3"/>
      <c r="U82" s="3"/>
      <c r="V82" s="3"/>
      <c r="W82" s="3"/>
      <c r="X82" s="3"/>
      <c r="Y82" s="3"/>
      <c r="Z82" s="3"/>
      <c r="AA82" s="3"/>
    </row>
    <row r="83" spans="1:27" x14ac:dyDescent="0.15">
      <c r="A83" s="3"/>
      <c r="B83" s="5"/>
      <c r="C83" s="9" t="s">
        <v>30</v>
      </c>
      <c r="D83" s="9" t="s">
        <v>31</v>
      </c>
      <c r="E83" s="9" t="s">
        <v>177</v>
      </c>
      <c r="F83" s="9" t="s">
        <v>178</v>
      </c>
      <c r="G83" s="1"/>
      <c r="H83" s="1"/>
      <c r="I83" s="1"/>
      <c r="J83" s="1"/>
      <c r="K83" s="1"/>
      <c r="L83" s="1"/>
      <c r="M83" s="1"/>
      <c r="N83" s="1"/>
      <c r="O83" s="1"/>
      <c r="P83" s="1"/>
      <c r="Q83" s="1"/>
      <c r="R83" s="1"/>
      <c r="S83" s="1"/>
      <c r="T83" s="1"/>
      <c r="U83" s="1"/>
      <c r="V83" s="1"/>
      <c r="W83" s="1"/>
      <c r="X83" s="1"/>
      <c r="Y83" s="1"/>
      <c r="Z83" s="1"/>
      <c r="AA83" s="1"/>
    </row>
    <row r="84" spans="1:27" ht="105" x14ac:dyDescent="0.15">
      <c r="A84" s="3"/>
      <c r="B84" s="5"/>
      <c r="C84" s="34">
        <v>1275</v>
      </c>
      <c r="D84" s="35" t="s">
        <v>274</v>
      </c>
      <c r="E84" s="34" t="s">
        <v>273</v>
      </c>
      <c r="F84" s="36" t="s">
        <v>276</v>
      </c>
      <c r="G84" s="1"/>
      <c r="H84" s="1"/>
      <c r="I84" s="1"/>
      <c r="J84" s="1"/>
      <c r="K84" s="1"/>
      <c r="L84" s="1"/>
      <c r="M84" s="1"/>
      <c r="N84" s="1"/>
      <c r="O84" s="1"/>
      <c r="P84" s="1"/>
      <c r="Q84" s="1"/>
      <c r="R84" s="1"/>
      <c r="S84" s="1"/>
      <c r="T84" s="1"/>
      <c r="U84" s="1"/>
      <c r="V84" s="1"/>
      <c r="W84" s="1"/>
      <c r="X84" s="1"/>
      <c r="Y84" s="1"/>
      <c r="Z84" s="1"/>
      <c r="AA84" s="1"/>
    </row>
    <row r="85" spans="1:27" ht="98" customHeight="1" x14ac:dyDescent="0.15">
      <c r="A85" s="3"/>
      <c r="B85" s="5"/>
      <c r="C85" s="35">
        <v>1276</v>
      </c>
      <c r="D85" s="35" t="s">
        <v>275</v>
      </c>
      <c r="E85" s="34" t="s">
        <v>196</v>
      </c>
      <c r="F85" s="36" t="s">
        <v>198</v>
      </c>
      <c r="G85" s="1"/>
      <c r="H85" s="1"/>
      <c r="I85" s="1"/>
      <c r="J85" s="1"/>
      <c r="K85" s="1"/>
      <c r="L85" s="1"/>
      <c r="M85" s="1"/>
      <c r="N85" s="1"/>
      <c r="O85" s="1"/>
      <c r="P85" s="1"/>
      <c r="Q85" s="1"/>
      <c r="R85" s="1"/>
      <c r="S85" s="1"/>
      <c r="T85" s="1"/>
      <c r="U85" s="1"/>
      <c r="V85" s="1"/>
      <c r="W85" s="1"/>
      <c r="X85" s="1"/>
      <c r="Y85" s="1"/>
      <c r="Z85" s="1"/>
      <c r="AA85" s="1"/>
    </row>
    <row r="86" spans="1:27" ht="18" customHeight="1" x14ac:dyDescent="0.15">
      <c r="A86" s="3"/>
      <c r="B86" s="5"/>
      <c r="C86" s="5"/>
      <c r="D86" s="5"/>
      <c r="E86" s="5"/>
      <c r="F86" s="5"/>
      <c r="G86" s="1"/>
      <c r="H86" s="1"/>
      <c r="I86" s="1"/>
      <c r="J86" s="1"/>
      <c r="K86" s="1"/>
      <c r="L86" s="1"/>
      <c r="M86" s="1"/>
      <c r="N86" s="1"/>
      <c r="O86" s="1"/>
      <c r="P86" s="1"/>
      <c r="Q86" s="1"/>
      <c r="R86" s="1"/>
      <c r="S86" s="1"/>
      <c r="T86" s="1"/>
      <c r="U86" s="1"/>
      <c r="V86" s="1"/>
      <c r="W86" s="1"/>
      <c r="X86" s="1"/>
      <c r="Y86" s="1"/>
      <c r="Z86" s="1"/>
      <c r="AA86" s="1"/>
    </row>
    <row r="87" spans="1:27" x14ac:dyDescent="0.15">
      <c r="A87" s="3"/>
      <c r="B87" s="5"/>
      <c r="C87" s="63" t="s">
        <v>182</v>
      </c>
      <c r="D87" s="53"/>
      <c r="E87" s="53"/>
      <c r="F87" s="52"/>
      <c r="G87" s="1"/>
      <c r="H87" s="1"/>
      <c r="I87" s="1"/>
      <c r="J87" s="1"/>
      <c r="K87" s="1"/>
      <c r="L87" s="1"/>
      <c r="M87" s="1"/>
      <c r="N87" s="1"/>
      <c r="O87" s="1"/>
      <c r="P87" s="1"/>
      <c r="Q87" s="1"/>
      <c r="R87" s="1"/>
      <c r="S87" s="1"/>
      <c r="T87" s="1"/>
      <c r="U87" s="1"/>
      <c r="V87" s="1"/>
      <c r="W87" s="1"/>
      <c r="X87" s="1"/>
      <c r="Y87" s="1"/>
      <c r="Z87" s="1"/>
      <c r="AA87" s="1"/>
    </row>
    <row r="88" spans="1:27" ht="209" customHeight="1" x14ac:dyDescent="0.15">
      <c r="A88" s="3"/>
      <c r="B88" s="5"/>
      <c r="C88" s="75" t="s">
        <v>208</v>
      </c>
      <c r="D88" s="76"/>
      <c r="E88" s="76"/>
      <c r="F88" s="77"/>
      <c r="G88" s="3"/>
      <c r="H88" s="3"/>
      <c r="I88" s="3"/>
      <c r="J88" s="3"/>
      <c r="K88" s="3"/>
      <c r="L88" s="3"/>
      <c r="M88" s="3"/>
      <c r="N88" s="3"/>
      <c r="O88" s="3"/>
      <c r="P88" s="3"/>
      <c r="Q88" s="3"/>
      <c r="R88" s="3"/>
      <c r="S88" s="3"/>
      <c r="T88" s="3"/>
      <c r="U88" s="3"/>
      <c r="V88" s="3"/>
      <c r="W88" s="3"/>
      <c r="X88" s="3"/>
      <c r="Y88" s="3"/>
      <c r="Z88" s="3"/>
      <c r="AA88" s="3"/>
    </row>
    <row r="89" spans="1:27" x14ac:dyDescent="0.15">
      <c r="A89" s="3"/>
      <c r="B89" s="5"/>
      <c r="C89" s="9" t="s">
        <v>30</v>
      </c>
      <c r="D89" s="9" t="s">
        <v>31</v>
      </c>
      <c r="E89" s="9" t="s">
        <v>177</v>
      </c>
      <c r="F89" s="9" t="s">
        <v>178</v>
      </c>
      <c r="G89" s="1"/>
      <c r="H89" s="1"/>
      <c r="I89" s="1"/>
      <c r="J89" s="1"/>
      <c r="K89" s="1"/>
      <c r="L89" s="1"/>
      <c r="M89" s="1"/>
      <c r="N89" s="1"/>
      <c r="O89" s="1"/>
      <c r="P89" s="1"/>
      <c r="Q89" s="1"/>
      <c r="R89" s="1"/>
      <c r="S89" s="1"/>
      <c r="T89" s="1"/>
      <c r="U89" s="1"/>
      <c r="V89" s="1"/>
      <c r="W89" s="1"/>
      <c r="X89" s="1"/>
      <c r="Y89" s="1"/>
      <c r="Z89" s="1"/>
      <c r="AA89" s="1"/>
    </row>
    <row r="90" spans="1:27" ht="97" customHeight="1" x14ac:dyDescent="0.15">
      <c r="A90" s="3"/>
      <c r="B90" s="5"/>
      <c r="C90" s="34">
        <v>1284</v>
      </c>
      <c r="D90" s="34" t="s">
        <v>201</v>
      </c>
      <c r="E90" s="34" t="s">
        <v>277</v>
      </c>
      <c r="F90" s="36" t="s">
        <v>209</v>
      </c>
      <c r="G90" s="1"/>
      <c r="H90" s="1"/>
      <c r="I90" s="1"/>
      <c r="J90" s="1"/>
      <c r="K90" s="1"/>
      <c r="L90" s="1"/>
      <c r="M90" s="1"/>
      <c r="N90" s="1"/>
      <c r="O90" s="1"/>
      <c r="P90" s="1"/>
      <c r="Q90" s="1"/>
      <c r="R90" s="1"/>
      <c r="S90" s="1"/>
      <c r="T90" s="1"/>
      <c r="U90" s="1"/>
      <c r="V90" s="1"/>
      <c r="W90" s="1"/>
      <c r="X90" s="1"/>
      <c r="Y90" s="1"/>
      <c r="Z90" s="1"/>
      <c r="AA90" s="1"/>
    </row>
    <row r="91" spans="1:27" ht="65" customHeight="1" x14ac:dyDescent="0.15">
      <c r="A91" s="3"/>
      <c r="B91" s="5"/>
      <c r="C91" s="35">
        <v>1284</v>
      </c>
      <c r="D91" s="34" t="s">
        <v>202</v>
      </c>
      <c r="E91" s="40" t="s">
        <v>280</v>
      </c>
      <c r="F91" s="36" t="s">
        <v>278</v>
      </c>
      <c r="G91" s="1"/>
      <c r="H91" s="1"/>
      <c r="I91" s="1"/>
      <c r="J91" s="1"/>
      <c r="K91" s="1"/>
      <c r="L91" s="1"/>
      <c r="M91" s="1"/>
      <c r="N91" s="1"/>
      <c r="O91" s="1"/>
      <c r="P91" s="1"/>
      <c r="Q91" s="1"/>
      <c r="R91" s="1"/>
      <c r="S91" s="1"/>
      <c r="T91" s="1"/>
      <c r="U91" s="1"/>
      <c r="V91" s="1"/>
      <c r="W91" s="1"/>
      <c r="X91" s="1"/>
      <c r="Y91" s="1"/>
      <c r="Z91" s="1"/>
      <c r="AA91" s="1"/>
    </row>
    <row r="92" spans="1:27" ht="165" x14ac:dyDescent="0.15">
      <c r="A92" s="3"/>
      <c r="B92" s="5"/>
      <c r="C92" s="35">
        <v>1285</v>
      </c>
      <c r="D92" s="34" t="s">
        <v>203</v>
      </c>
      <c r="E92" s="40" t="s">
        <v>279</v>
      </c>
      <c r="F92" s="36" t="s">
        <v>213</v>
      </c>
      <c r="G92" s="1"/>
      <c r="H92" s="1"/>
      <c r="I92" s="1"/>
      <c r="J92" s="1"/>
      <c r="K92" s="1"/>
      <c r="L92" s="1"/>
      <c r="M92" s="1"/>
      <c r="N92" s="1"/>
      <c r="O92" s="1"/>
      <c r="P92" s="1"/>
      <c r="Q92" s="1"/>
      <c r="R92" s="1"/>
      <c r="S92" s="1"/>
      <c r="T92" s="1"/>
      <c r="U92" s="1"/>
      <c r="V92" s="1"/>
      <c r="W92" s="1"/>
      <c r="X92" s="1"/>
      <c r="Y92" s="1"/>
      <c r="Z92" s="1"/>
      <c r="AA92" s="1"/>
    </row>
    <row r="93" spans="1:27" ht="18" customHeight="1" x14ac:dyDescent="0.15">
      <c r="A93" s="3"/>
      <c r="B93" s="5"/>
      <c r="C93" s="5"/>
      <c r="D93" s="5"/>
      <c r="E93" s="5"/>
      <c r="F93" s="5"/>
      <c r="G93" s="1"/>
      <c r="H93" s="1"/>
      <c r="I93" s="1"/>
      <c r="J93" s="1"/>
      <c r="K93" s="1"/>
      <c r="L93" s="1"/>
      <c r="M93" s="1"/>
      <c r="N93" s="1"/>
      <c r="O93" s="1"/>
      <c r="P93" s="1"/>
      <c r="Q93" s="1"/>
      <c r="R93" s="1"/>
      <c r="S93" s="1"/>
      <c r="T93" s="1"/>
      <c r="U93" s="1"/>
      <c r="V93" s="1"/>
      <c r="W93" s="1"/>
      <c r="X93" s="1"/>
      <c r="Y93" s="1"/>
      <c r="Z93" s="1"/>
      <c r="AA93" s="1"/>
    </row>
    <row r="94" spans="1:27" ht="18" customHeight="1" x14ac:dyDescent="0.15">
      <c r="A94" s="3"/>
      <c r="B94" s="5"/>
      <c r="C94" s="5"/>
      <c r="D94" s="5"/>
      <c r="E94" s="5"/>
      <c r="F94" s="5"/>
      <c r="G94" s="1"/>
      <c r="H94" s="1"/>
      <c r="I94" s="1"/>
      <c r="J94" s="1"/>
      <c r="K94" s="1"/>
      <c r="L94" s="1"/>
      <c r="M94" s="1"/>
      <c r="N94" s="1"/>
      <c r="O94" s="1"/>
      <c r="P94" s="1"/>
      <c r="Q94" s="1"/>
      <c r="R94" s="1"/>
      <c r="S94" s="1"/>
      <c r="T94" s="1"/>
      <c r="U94" s="1"/>
      <c r="V94" s="1"/>
      <c r="W94" s="1"/>
      <c r="X94" s="1"/>
      <c r="Y94" s="1"/>
      <c r="Z94" s="1"/>
      <c r="AA94" s="1"/>
    </row>
    <row r="95" spans="1:27" ht="18" customHeight="1" x14ac:dyDescent="0.15">
      <c r="A95" s="3"/>
      <c r="B95" s="3"/>
      <c r="C95" s="3"/>
      <c r="D95" s="3"/>
      <c r="E95" s="3"/>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sheetData>
  <mergeCells count="81">
    <mergeCell ref="C64:E64"/>
    <mergeCell ref="C82:F82"/>
    <mergeCell ref="C88:F88"/>
    <mergeCell ref="C69:F69"/>
    <mergeCell ref="C75:F75"/>
    <mergeCell ref="C74:F74"/>
    <mergeCell ref="C81:F81"/>
    <mergeCell ref="C68:F68"/>
    <mergeCell ref="C87:F87"/>
    <mergeCell ref="E26:F26"/>
    <mergeCell ref="E37:F37"/>
    <mergeCell ref="A1:F1"/>
    <mergeCell ref="B3:F3"/>
    <mergeCell ref="E5:F5"/>
    <mergeCell ref="E14:F14"/>
    <mergeCell ref="E7:F7"/>
    <mergeCell ref="E6:F6"/>
    <mergeCell ref="B10:F10"/>
    <mergeCell ref="E12:F12"/>
    <mergeCell ref="E13:F13"/>
    <mergeCell ref="C5:D5"/>
    <mergeCell ref="C6:D6"/>
    <mergeCell ref="C12:D12"/>
    <mergeCell ref="C7:D7"/>
    <mergeCell ref="C33:C34"/>
    <mergeCell ref="E51:F51"/>
    <mergeCell ref="E50:F50"/>
    <mergeCell ref="E55:F55"/>
    <mergeCell ref="E53:F53"/>
    <mergeCell ref="B57:F57"/>
    <mergeCell ref="C53:D53"/>
    <mergeCell ref="C51:D51"/>
    <mergeCell ref="C48:C50"/>
    <mergeCell ref="C55:D55"/>
    <mergeCell ref="E49:F49"/>
    <mergeCell ref="E48:F48"/>
    <mergeCell ref="C38:D38"/>
    <mergeCell ref="E41:F41"/>
    <mergeCell ref="E42:F42"/>
    <mergeCell ref="E40:F40"/>
    <mergeCell ref="E43:F43"/>
    <mergeCell ref="C42:C47"/>
    <mergeCell ref="E38:F38"/>
    <mergeCell ref="E39:F39"/>
    <mergeCell ref="E46:F46"/>
    <mergeCell ref="E47:F47"/>
    <mergeCell ref="E45:F45"/>
    <mergeCell ref="E44:F44"/>
    <mergeCell ref="C26:C27"/>
    <mergeCell ref="C13:C19"/>
    <mergeCell ref="C20:C25"/>
    <mergeCell ref="C35:C36"/>
    <mergeCell ref="C31:C32"/>
    <mergeCell ref="C29:C30"/>
    <mergeCell ref="Q3:X18"/>
    <mergeCell ref="Q2:X2"/>
    <mergeCell ref="H20:O20"/>
    <mergeCell ref="E19:F19"/>
    <mergeCell ref="E20:F20"/>
    <mergeCell ref="H2:O2"/>
    <mergeCell ref="H3:O18"/>
    <mergeCell ref="E15:F15"/>
    <mergeCell ref="E16:F16"/>
    <mergeCell ref="E17:F17"/>
    <mergeCell ref="E18:F18"/>
    <mergeCell ref="H21:O36"/>
    <mergeCell ref="Q21:X36"/>
    <mergeCell ref="Q20:X20"/>
    <mergeCell ref="E23:F23"/>
    <mergeCell ref="E22:F22"/>
    <mergeCell ref="E21:F21"/>
    <mergeCell ref="E25:F25"/>
    <mergeCell ref="E30:F30"/>
    <mergeCell ref="E29:F29"/>
    <mergeCell ref="E27:F27"/>
    <mergeCell ref="E32:F32"/>
    <mergeCell ref="E33:F33"/>
    <mergeCell ref="E36:F36"/>
    <mergeCell ref="E34:F34"/>
    <mergeCell ref="E35:F35"/>
    <mergeCell ref="E31:F31"/>
  </mergeCells>
  <phoneticPr fontId="9"/>
  <dataValidations disablePrompts="1" count="1">
    <dataValidation type="list" allowBlank="1" sqref="E5">
      <formula1>"上級,超級,ウィザード,超ウィザード,ランキング,特別クエスト"</formula1>
    </dataValidation>
  </dataValidations>
  <pageMargins left="0.7" right="0.7" top="0.75" bottom="0.75" header="0.3" footer="0.3"/>
  <pageSetup paperSize="9" orientation="portrait" horizontalDpi="0" verticalDpi="0"/>
  <drawing r:id="rId1"/>
  <extLst>
    <ext xmlns:x14="http://schemas.microsoft.com/office/spreadsheetml/2009/9/main" uri="{CCE6A557-97BC-4b89-ADB6-D9C93CAAB3DF}">
      <x14:dataValidations xmlns:xm="http://schemas.microsoft.com/office/excel/2006/main" disablePrompts="1" count="4">
        <x14:dataValidation type="list" allowBlank="1">
          <x14:formula1>
            <xm:f>参照シート!$A$43:$A$48</xm:f>
          </x14:formula1>
          <xm:sqref>E26</xm:sqref>
        </x14:dataValidation>
        <x14:dataValidation type="list" allowBlank="1">
          <x14:formula1>
            <xm:f>参照シート!$A$26:$A$34</xm:f>
          </x14:formula1>
          <xm:sqref>E38</xm:sqref>
        </x14:dataValidation>
        <x14:dataValidation type="list" allowBlank="1">
          <x14:formula1>
            <xm:f>参照シート!$A$51:$A$62</xm:f>
          </x14:formula1>
          <xm:sqref>E23 E25</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Z1000"/>
  <sheetViews>
    <sheetView tabSelected="1" workbookViewId="0">
      <selection activeCell="B25" sqref="B25"/>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3.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67"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81" t="s">
        <v>122</v>
      </c>
      <c r="C2" s="70"/>
      <c r="D2" s="70"/>
      <c r="E2" s="70"/>
      <c r="F2" s="70"/>
      <c r="G2" s="70"/>
      <c r="H2" s="70"/>
      <c r="I2" s="70"/>
      <c r="J2" s="70"/>
      <c r="K2" s="70"/>
      <c r="L2" s="70"/>
      <c r="M2" s="70"/>
      <c r="N2" s="70"/>
      <c r="O2" s="70"/>
      <c r="P2" s="10"/>
      <c r="Q2" s="10"/>
      <c r="R2" s="7"/>
      <c r="S2" s="7"/>
      <c r="T2" s="7"/>
      <c r="U2" s="7"/>
      <c r="V2" s="7"/>
      <c r="W2" s="7"/>
      <c r="X2" s="7"/>
      <c r="Y2" s="7"/>
      <c r="Z2" s="7"/>
    </row>
    <row r="3" spans="1:26" ht="22.5" customHeight="1" x14ac:dyDescent="0.15">
      <c r="A3" s="7"/>
      <c r="B3" s="12" t="s">
        <v>125</v>
      </c>
      <c r="C3" s="12" t="s">
        <v>127</v>
      </c>
      <c r="D3" s="12" t="s">
        <v>31</v>
      </c>
      <c r="E3" s="12" t="s">
        <v>128</v>
      </c>
      <c r="F3" s="12" t="s">
        <v>129</v>
      </c>
      <c r="G3" s="12" t="s">
        <v>130</v>
      </c>
      <c r="H3" s="12" t="s">
        <v>131</v>
      </c>
      <c r="I3" s="12" t="s">
        <v>132</v>
      </c>
      <c r="J3" s="12" t="s">
        <v>133</v>
      </c>
      <c r="K3" s="12" t="s">
        <v>134</v>
      </c>
      <c r="L3" s="12" t="s">
        <v>135</v>
      </c>
      <c r="M3" s="12" t="s">
        <v>136</v>
      </c>
      <c r="N3" s="12" t="s">
        <v>137</v>
      </c>
      <c r="O3" s="12" t="s">
        <v>138</v>
      </c>
      <c r="P3" s="12" t="s">
        <v>139</v>
      </c>
      <c r="Q3" s="12" t="s">
        <v>140</v>
      </c>
      <c r="R3" s="7"/>
      <c r="S3" s="7"/>
      <c r="T3" s="7"/>
      <c r="U3" s="7"/>
      <c r="V3" s="7"/>
      <c r="W3" s="7"/>
      <c r="X3" s="7"/>
      <c r="Y3" s="7"/>
      <c r="Z3" s="7"/>
    </row>
    <row r="4" spans="1:26" ht="22.5" customHeight="1" x14ac:dyDescent="0.15">
      <c r="A4" s="7"/>
      <c r="B4" s="37" t="s">
        <v>229</v>
      </c>
      <c r="C4" s="37">
        <v>1279</v>
      </c>
      <c r="D4" s="37" t="s">
        <v>214</v>
      </c>
      <c r="E4" s="37" t="s">
        <v>215</v>
      </c>
      <c r="F4" s="37">
        <v>50</v>
      </c>
      <c r="G4" s="37">
        <v>99</v>
      </c>
      <c r="H4" s="37">
        <v>8313</v>
      </c>
      <c r="I4" s="37"/>
      <c r="J4" s="37">
        <v>4673</v>
      </c>
      <c r="K4" s="37">
        <v>99</v>
      </c>
      <c r="L4" s="37">
        <v>2528</v>
      </c>
      <c r="M4" s="37"/>
      <c r="N4" s="37">
        <v>99</v>
      </c>
      <c r="O4" s="78">
        <v>27212</v>
      </c>
      <c r="P4" s="37" t="s">
        <v>216</v>
      </c>
      <c r="Q4" s="37" t="s">
        <v>217</v>
      </c>
      <c r="R4" s="7"/>
      <c r="S4" s="7"/>
      <c r="T4" s="7"/>
      <c r="U4" s="7"/>
      <c r="V4" s="7"/>
      <c r="W4" s="7"/>
      <c r="X4" s="7"/>
      <c r="Y4" s="7"/>
      <c r="Z4" s="7"/>
    </row>
    <row r="5" spans="1:26" ht="22.5" customHeight="1" x14ac:dyDescent="0.15">
      <c r="A5" s="7"/>
      <c r="B5" s="37" t="s">
        <v>229</v>
      </c>
      <c r="C5" s="37">
        <v>741</v>
      </c>
      <c r="D5" s="37" t="s">
        <v>222</v>
      </c>
      <c r="E5" s="37" t="s">
        <v>223</v>
      </c>
      <c r="F5" s="37">
        <v>45</v>
      </c>
      <c r="G5" s="37">
        <v>99</v>
      </c>
      <c r="H5" s="37">
        <v>6559</v>
      </c>
      <c r="I5" s="37"/>
      <c r="J5" s="37">
        <v>6469</v>
      </c>
      <c r="K5" s="37">
        <v>99</v>
      </c>
      <c r="L5" s="37">
        <v>1401</v>
      </c>
      <c r="M5" s="37"/>
      <c r="N5" s="37">
        <v>99</v>
      </c>
      <c r="O5" s="79"/>
      <c r="P5" s="37" t="s">
        <v>220</v>
      </c>
      <c r="Q5" s="37" t="s">
        <v>221</v>
      </c>
      <c r="R5" s="7"/>
      <c r="S5" s="7"/>
      <c r="T5" s="7"/>
      <c r="U5" s="7"/>
      <c r="V5" s="7"/>
      <c r="W5" s="7"/>
      <c r="X5" s="7"/>
      <c r="Y5" s="7"/>
      <c r="Z5" s="7"/>
    </row>
    <row r="6" spans="1:26" ht="22.5" customHeight="1" x14ac:dyDescent="0.15">
      <c r="A6" s="7"/>
      <c r="B6" s="37" t="s">
        <v>229</v>
      </c>
      <c r="C6" s="37">
        <v>1215</v>
      </c>
      <c r="D6" s="37" t="s">
        <v>218</v>
      </c>
      <c r="E6" s="37" t="s">
        <v>219</v>
      </c>
      <c r="F6" s="37">
        <v>53</v>
      </c>
      <c r="G6" s="37">
        <v>99</v>
      </c>
      <c r="H6" s="37">
        <v>7244</v>
      </c>
      <c r="I6" s="37"/>
      <c r="J6" s="37">
        <v>4327</v>
      </c>
      <c r="K6" s="37"/>
      <c r="L6" s="37">
        <v>3245</v>
      </c>
      <c r="M6" s="37"/>
      <c r="N6" s="37">
        <v>0</v>
      </c>
      <c r="O6" s="79"/>
      <c r="P6" s="37" t="s">
        <v>224</v>
      </c>
      <c r="Q6" s="37" t="s">
        <v>225</v>
      </c>
      <c r="R6" s="7"/>
      <c r="S6" s="7"/>
      <c r="T6" s="7"/>
      <c r="U6" s="7"/>
      <c r="V6" s="7"/>
      <c r="W6" s="7"/>
      <c r="X6" s="7"/>
      <c r="Y6" s="7"/>
      <c r="Z6" s="7"/>
    </row>
    <row r="7" spans="1:26" ht="22.5" customHeight="1" x14ac:dyDescent="0.15">
      <c r="A7" s="7"/>
      <c r="B7" s="37" t="s">
        <v>230</v>
      </c>
      <c r="C7" s="37">
        <v>1231</v>
      </c>
      <c r="D7" s="37" t="s">
        <v>226</v>
      </c>
      <c r="E7" s="37" t="s">
        <v>215</v>
      </c>
      <c r="F7" s="37">
        <v>50</v>
      </c>
      <c r="G7" s="37">
        <v>99</v>
      </c>
      <c r="H7" s="37">
        <v>5096</v>
      </c>
      <c r="I7" s="37"/>
      <c r="J7" s="37">
        <v>3380</v>
      </c>
      <c r="K7" s="37"/>
      <c r="L7" s="37">
        <v>4195</v>
      </c>
      <c r="M7" s="37"/>
      <c r="N7" s="37">
        <v>0</v>
      </c>
      <c r="O7" s="80"/>
      <c r="P7" s="37" t="s">
        <v>227</v>
      </c>
      <c r="Q7" s="37" t="s">
        <v>228</v>
      </c>
      <c r="R7" s="7"/>
      <c r="S7" s="7"/>
      <c r="T7" s="7"/>
      <c r="U7" s="7"/>
      <c r="V7" s="7"/>
      <c r="W7" s="7"/>
      <c r="X7" s="7"/>
      <c r="Y7" s="7"/>
      <c r="Z7" s="7"/>
    </row>
    <row r="8" spans="1:26" ht="22.5" customHeight="1" x14ac:dyDescent="0.15">
      <c r="A8" s="7"/>
      <c r="B8" s="7"/>
      <c r="C8" s="15"/>
      <c r="D8" s="15"/>
      <c r="E8" s="16" t="s">
        <v>145</v>
      </c>
      <c r="F8" s="16">
        <v>198</v>
      </c>
      <c r="G8" s="7"/>
      <c r="H8" s="7"/>
      <c r="I8" s="7"/>
      <c r="J8" s="7"/>
      <c r="K8" s="7"/>
      <c r="L8" s="7"/>
      <c r="M8" s="7"/>
      <c r="N8" s="7"/>
      <c r="O8" s="7"/>
      <c r="P8" s="7"/>
      <c r="Q8" s="7"/>
      <c r="R8" s="7"/>
      <c r="S8" s="7"/>
      <c r="T8" s="7"/>
      <c r="U8" s="7"/>
      <c r="V8" s="7"/>
      <c r="W8" s="7"/>
      <c r="X8" s="7"/>
      <c r="Y8" s="7"/>
      <c r="Z8" s="7"/>
    </row>
    <row r="9" spans="1:26" ht="22.5" customHeight="1" x14ac:dyDescent="0.15">
      <c r="A9" s="7"/>
      <c r="B9" s="7"/>
      <c r="C9" s="15"/>
      <c r="D9" s="15"/>
      <c r="E9" s="7"/>
      <c r="F9" s="7"/>
      <c r="G9" s="7"/>
      <c r="H9" s="7"/>
      <c r="I9" s="7"/>
      <c r="J9" s="7"/>
      <c r="K9" s="7"/>
      <c r="L9" s="7"/>
      <c r="M9" s="7"/>
      <c r="N9" s="7"/>
      <c r="O9" s="7"/>
      <c r="P9" s="7"/>
      <c r="Q9" s="7"/>
      <c r="R9" s="7"/>
      <c r="S9" s="7"/>
      <c r="T9" s="7"/>
      <c r="U9" s="7"/>
      <c r="V9" s="7"/>
      <c r="W9" s="7"/>
      <c r="X9" s="7"/>
      <c r="Y9" s="7"/>
      <c r="Z9" s="7"/>
    </row>
    <row r="10" spans="1:26" ht="22.5" customHeight="1" x14ac:dyDescent="0.15">
      <c r="A10" s="7"/>
      <c r="B10" s="10" t="s">
        <v>147</v>
      </c>
      <c r="C10" s="10"/>
      <c r="D10" s="10"/>
      <c r="E10" s="10" t="s">
        <v>266</v>
      </c>
      <c r="F10" s="10"/>
      <c r="G10" s="10"/>
      <c r="H10" s="10"/>
      <c r="I10" s="10"/>
      <c r="J10" s="10"/>
      <c r="K10" s="10"/>
      <c r="L10" s="10"/>
      <c r="M10" s="10"/>
      <c r="N10" s="10"/>
      <c r="O10" s="7"/>
      <c r="P10" s="10" t="s">
        <v>149</v>
      </c>
      <c r="Q10" s="10"/>
      <c r="R10" s="7"/>
      <c r="S10" s="7"/>
      <c r="T10" s="7"/>
      <c r="U10" s="7"/>
      <c r="V10" s="7"/>
      <c r="W10" s="7"/>
      <c r="X10" s="7"/>
      <c r="Y10" s="7"/>
      <c r="Z10" s="7"/>
    </row>
    <row r="11" spans="1:26" ht="22.5" customHeight="1" x14ac:dyDescent="0.15">
      <c r="A11" s="7"/>
      <c r="B11" s="18" t="s">
        <v>150</v>
      </c>
      <c r="C11" s="18" t="s">
        <v>152</v>
      </c>
      <c r="D11" s="19"/>
      <c r="E11" s="83" t="s">
        <v>154</v>
      </c>
      <c r="F11" s="53"/>
      <c r="G11" s="53"/>
      <c r="H11" s="53"/>
      <c r="I11" s="53"/>
      <c r="J11" s="53"/>
      <c r="K11" s="53"/>
      <c r="L11" s="53"/>
      <c r="M11" s="53"/>
      <c r="N11" s="52"/>
      <c r="O11" s="7"/>
      <c r="P11" s="84" t="s">
        <v>253</v>
      </c>
      <c r="Q11" s="84"/>
      <c r="R11" s="7"/>
      <c r="S11" s="7"/>
      <c r="T11" s="7"/>
      <c r="U11" s="7"/>
      <c r="V11" s="7"/>
      <c r="W11" s="7"/>
      <c r="X11" s="7"/>
      <c r="Y11" s="7"/>
      <c r="Z11" s="7"/>
    </row>
    <row r="12" spans="1:26" ht="22.5" customHeight="1" x14ac:dyDescent="0.15">
      <c r="A12" s="7"/>
      <c r="B12" s="21">
        <v>1</v>
      </c>
      <c r="C12" s="21">
        <v>0</v>
      </c>
      <c r="D12" s="22"/>
      <c r="E12" s="82"/>
      <c r="F12" s="53"/>
      <c r="G12" s="53"/>
      <c r="H12" s="53"/>
      <c r="I12" s="53"/>
      <c r="J12" s="53"/>
      <c r="K12" s="53"/>
      <c r="L12" s="53"/>
      <c r="M12" s="53"/>
      <c r="N12" s="52"/>
      <c r="O12" s="7"/>
      <c r="P12" s="84"/>
      <c r="Q12" s="84"/>
      <c r="R12" s="7"/>
      <c r="S12" s="7"/>
      <c r="T12" s="7"/>
      <c r="U12" s="7"/>
      <c r="V12" s="7"/>
      <c r="W12" s="7"/>
      <c r="X12" s="7"/>
      <c r="Y12" s="7"/>
      <c r="Z12" s="7"/>
    </row>
    <row r="13" spans="1:26" ht="22.5" customHeight="1" x14ac:dyDescent="0.15">
      <c r="A13" s="7"/>
      <c r="B13" s="21">
        <v>2</v>
      </c>
      <c r="C13" s="21">
        <v>0</v>
      </c>
      <c r="D13" s="22"/>
      <c r="E13" s="82"/>
      <c r="F13" s="53"/>
      <c r="G13" s="53"/>
      <c r="H13" s="53"/>
      <c r="I13" s="53"/>
      <c r="J13" s="53"/>
      <c r="K13" s="53"/>
      <c r="L13" s="53"/>
      <c r="M13" s="53"/>
      <c r="N13" s="52"/>
      <c r="O13" s="7"/>
      <c r="P13" s="84"/>
      <c r="Q13" s="84"/>
      <c r="R13" s="7"/>
      <c r="S13" s="7"/>
      <c r="T13" s="7"/>
      <c r="U13" s="7"/>
      <c r="V13" s="7"/>
      <c r="W13" s="7"/>
      <c r="X13" s="7"/>
      <c r="Y13" s="7"/>
      <c r="Z13" s="7"/>
    </row>
    <row r="14" spans="1:26" ht="22.5" customHeight="1" x14ac:dyDescent="0.15">
      <c r="A14" s="7"/>
      <c r="B14" s="21">
        <v>3</v>
      </c>
      <c r="C14" s="21">
        <v>0</v>
      </c>
      <c r="D14" s="22"/>
      <c r="E14" s="82"/>
      <c r="F14" s="53"/>
      <c r="G14" s="53"/>
      <c r="H14" s="53"/>
      <c r="I14" s="53"/>
      <c r="J14" s="53"/>
      <c r="K14" s="53"/>
      <c r="L14" s="53"/>
      <c r="M14" s="53"/>
      <c r="N14" s="52"/>
      <c r="O14" s="7"/>
      <c r="P14" s="84"/>
      <c r="Q14" s="84"/>
      <c r="R14" s="7"/>
      <c r="S14" s="7"/>
      <c r="T14" s="7"/>
      <c r="U14" s="7"/>
      <c r="V14" s="7"/>
      <c r="W14" s="7"/>
      <c r="X14" s="7"/>
      <c r="Y14" s="7"/>
      <c r="Z14" s="7"/>
    </row>
    <row r="15" spans="1:26" ht="22.5" customHeight="1" x14ac:dyDescent="0.15">
      <c r="A15" s="7"/>
      <c r="B15" s="21">
        <v>4</v>
      </c>
      <c r="C15" s="21">
        <v>0</v>
      </c>
      <c r="D15" s="22"/>
      <c r="E15" s="82"/>
      <c r="F15" s="53"/>
      <c r="G15" s="53"/>
      <c r="H15" s="53"/>
      <c r="I15" s="53"/>
      <c r="J15" s="53"/>
      <c r="K15" s="53"/>
      <c r="L15" s="53"/>
      <c r="M15" s="53"/>
      <c r="N15" s="52"/>
      <c r="O15" s="7"/>
      <c r="P15" s="84"/>
      <c r="Q15" s="84"/>
      <c r="R15" s="7"/>
      <c r="S15" s="7"/>
      <c r="T15" s="7"/>
      <c r="U15" s="7"/>
      <c r="V15" s="7"/>
      <c r="W15" s="7"/>
      <c r="X15" s="7"/>
      <c r="Y15" s="7"/>
      <c r="Z15" s="7"/>
    </row>
    <row r="16" spans="1:26" ht="22.5" customHeight="1" x14ac:dyDescent="0.15">
      <c r="A16" s="7"/>
      <c r="B16" s="21" t="s">
        <v>165</v>
      </c>
      <c r="C16" s="21" t="s">
        <v>165</v>
      </c>
      <c r="D16" s="22"/>
      <c r="E16" s="82"/>
      <c r="F16" s="53"/>
      <c r="G16" s="53"/>
      <c r="H16" s="53"/>
      <c r="I16" s="53"/>
      <c r="J16" s="53"/>
      <c r="K16" s="53"/>
      <c r="L16" s="53"/>
      <c r="M16" s="53"/>
      <c r="N16" s="52"/>
      <c r="O16" s="7"/>
      <c r="P16" s="84"/>
      <c r="Q16" s="84"/>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84"/>
      <c r="Q17" s="84"/>
      <c r="R17" s="7"/>
      <c r="S17" s="7"/>
      <c r="T17" s="7"/>
      <c r="U17" s="7"/>
      <c r="V17" s="7"/>
      <c r="W17" s="7"/>
      <c r="X17" s="7"/>
      <c r="Y17" s="7"/>
      <c r="Z17" s="7"/>
    </row>
    <row r="18" spans="1:26" ht="21" customHeight="1" x14ac:dyDescent="0.15">
      <c r="A18" s="7"/>
      <c r="B18" s="24" t="s">
        <v>167</v>
      </c>
      <c r="C18" s="24"/>
      <c r="D18" s="24"/>
      <c r="E18" s="24"/>
      <c r="F18" s="24"/>
      <c r="G18" s="24"/>
      <c r="H18" s="24"/>
      <c r="I18" s="24"/>
      <c r="J18" s="24"/>
      <c r="K18" s="24"/>
      <c r="L18" s="24"/>
      <c r="M18" s="24"/>
      <c r="N18" s="24"/>
      <c r="O18" s="8"/>
      <c r="P18" s="84"/>
      <c r="Q18" s="84"/>
      <c r="R18" s="7"/>
      <c r="S18" s="7"/>
      <c r="T18" s="7"/>
      <c r="U18" s="7"/>
      <c r="V18" s="7"/>
      <c r="W18" s="7"/>
      <c r="X18" s="7"/>
      <c r="Y18" s="7"/>
      <c r="Z18" s="7"/>
    </row>
    <row r="19" spans="1:26" ht="21" customHeight="1" x14ac:dyDescent="0.15">
      <c r="A19" s="7"/>
      <c r="B19" s="85" t="s">
        <v>281</v>
      </c>
      <c r="C19" s="86"/>
      <c r="D19" s="86"/>
      <c r="E19" s="86"/>
      <c r="F19" s="86"/>
      <c r="G19" s="86"/>
      <c r="H19" s="86"/>
      <c r="I19" s="86"/>
      <c r="J19" s="86"/>
      <c r="K19" s="86"/>
      <c r="L19" s="86"/>
      <c r="M19" s="86"/>
      <c r="N19" s="87"/>
      <c r="O19" s="7"/>
      <c r="P19" s="84"/>
      <c r="Q19" s="84"/>
      <c r="R19" s="7"/>
      <c r="S19" s="7"/>
      <c r="T19" s="7"/>
      <c r="U19" s="7"/>
      <c r="V19" s="7"/>
      <c r="W19" s="7"/>
      <c r="X19" s="7"/>
      <c r="Y19" s="7"/>
      <c r="Z19" s="7"/>
    </row>
    <row r="20" spans="1:26" ht="21" customHeight="1" x14ac:dyDescent="0.15">
      <c r="A20" s="7"/>
      <c r="B20" s="88"/>
      <c r="C20" s="89"/>
      <c r="D20" s="89"/>
      <c r="E20" s="89"/>
      <c r="F20" s="89"/>
      <c r="G20" s="89"/>
      <c r="H20" s="89"/>
      <c r="I20" s="89"/>
      <c r="J20" s="89"/>
      <c r="K20" s="89"/>
      <c r="L20" s="89"/>
      <c r="M20" s="89"/>
      <c r="N20" s="90"/>
      <c r="O20" s="7"/>
      <c r="P20" s="84"/>
      <c r="Q20" s="84"/>
      <c r="R20" s="7"/>
      <c r="S20" s="7"/>
      <c r="T20" s="7"/>
      <c r="U20" s="7"/>
      <c r="V20" s="7"/>
      <c r="W20" s="7"/>
      <c r="X20" s="7"/>
      <c r="Y20" s="7"/>
      <c r="Z20" s="7"/>
    </row>
    <row r="21" spans="1:26" ht="21" customHeight="1" x14ac:dyDescent="0.15">
      <c r="A21" s="7"/>
      <c r="B21" s="88"/>
      <c r="C21" s="89"/>
      <c r="D21" s="89"/>
      <c r="E21" s="89"/>
      <c r="F21" s="89"/>
      <c r="G21" s="89"/>
      <c r="H21" s="89"/>
      <c r="I21" s="89"/>
      <c r="J21" s="89"/>
      <c r="K21" s="89"/>
      <c r="L21" s="89"/>
      <c r="M21" s="89"/>
      <c r="N21" s="90"/>
      <c r="O21" s="7"/>
      <c r="P21" s="84"/>
      <c r="Q21" s="84"/>
      <c r="R21" s="7"/>
      <c r="S21" s="7"/>
      <c r="T21" s="7"/>
      <c r="U21" s="7"/>
      <c r="V21" s="7"/>
      <c r="W21" s="7"/>
      <c r="X21" s="7"/>
      <c r="Y21" s="7"/>
      <c r="Z21" s="7"/>
    </row>
    <row r="22" spans="1:26" ht="21" customHeight="1" x14ac:dyDescent="0.15">
      <c r="A22" s="7"/>
      <c r="B22" s="88"/>
      <c r="C22" s="89"/>
      <c r="D22" s="89"/>
      <c r="E22" s="89"/>
      <c r="F22" s="89"/>
      <c r="G22" s="89"/>
      <c r="H22" s="89"/>
      <c r="I22" s="89"/>
      <c r="J22" s="89"/>
      <c r="K22" s="89"/>
      <c r="L22" s="89"/>
      <c r="M22" s="89"/>
      <c r="N22" s="90"/>
      <c r="O22" s="7"/>
      <c r="P22" s="84"/>
      <c r="Q22" s="84"/>
    </row>
    <row r="23" spans="1:26" ht="21" customHeight="1" x14ac:dyDescent="0.15">
      <c r="A23" s="7"/>
      <c r="B23" s="88"/>
      <c r="C23" s="89"/>
      <c r="D23" s="89"/>
      <c r="E23" s="89"/>
      <c r="F23" s="89"/>
      <c r="G23" s="89"/>
      <c r="H23" s="89"/>
      <c r="I23" s="89"/>
      <c r="J23" s="89"/>
      <c r="K23" s="89"/>
      <c r="L23" s="89"/>
      <c r="M23" s="89"/>
      <c r="N23" s="90"/>
      <c r="O23" s="7"/>
      <c r="P23" s="84"/>
      <c r="Q23" s="84"/>
      <c r="R23" s="7"/>
      <c r="S23" s="7"/>
      <c r="T23" s="7"/>
      <c r="U23" s="7"/>
      <c r="V23" s="7"/>
      <c r="W23" s="7"/>
      <c r="X23" s="7"/>
      <c r="Y23" s="7"/>
      <c r="Z23" s="7"/>
    </row>
    <row r="24" spans="1:26" ht="21" customHeight="1" x14ac:dyDescent="0.15">
      <c r="A24" s="7"/>
      <c r="B24" s="91"/>
      <c r="C24" s="92"/>
      <c r="D24" s="92"/>
      <c r="E24" s="92"/>
      <c r="F24" s="92"/>
      <c r="G24" s="92"/>
      <c r="H24" s="92"/>
      <c r="I24" s="92"/>
      <c r="J24" s="92"/>
      <c r="K24" s="92"/>
      <c r="L24" s="92"/>
      <c r="M24" s="92"/>
      <c r="N24" s="93"/>
      <c r="O24" s="7"/>
      <c r="P24" s="84"/>
      <c r="Q24" s="84"/>
      <c r="R24" s="7"/>
      <c r="S24" s="7"/>
      <c r="T24" s="7"/>
      <c r="U24" s="7"/>
      <c r="V24" s="7"/>
      <c r="W24" s="7"/>
      <c r="X24" s="7"/>
      <c r="Y24" s="7"/>
      <c r="Z24" s="7"/>
    </row>
    <row r="25" spans="1:26" ht="21" customHeight="1" x14ac:dyDescent="0.15">
      <c r="A25" s="7"/>
      <c r="B25" s="7"/>
      <c r="C25" s="7"/>
      <c r="D25" s="7"/>
      <c r="E25" s="7"/>
      <c r="F25" s="7"/>
      <c r="G25" s="7"/>
      <c r="H25" s="7"/>
      <c r="I25" s="7"/>
      <c r="J25" s="7"/>
      <c r="K25" s="7"/>
      <c r="L25" s="7"/>
      <c r="M25" s="7"/>
      <c r="N25" s="7"/>
      <c r="O25" s="7"/>
      <c r="P25" s="84"/>
      <c r="Q25" s="84"/>
      <c r="R25" s="7"/>
      <c r="S25" s="7"/>
      <c r="T25" s="7"/>
      <c r="U25" s="7"/>
      <c r="V25" s="7"/>
      <c r="W25" s="7"/>
      <c r="X25" s="7"/>
      <c r="Y25" s="7"/>
      <c r="Z25" s="7"/>
    </row>
    <row r="26" spans="1:26" ht="21" customHeight="1" x14ac:dyDescent="0.15">
      <c r="A26" s="7"/>
      <c r="B26" s="7"/>
      <c r="C26" s="7"/>
      <c r="D26" s="7"/>
      <c r="E26" s="7"/>
      <c r="F26" s="7"/>
      <c r="G26" s="7"/>
      <c r="H26" s="7"/>
      <c r="I26" s="7"/>
      <c r="J26" s="7"/>
      <c r="K26" s="7"/>
      <c r="L26" s="7"/>
      <c r="M26" s="7"/>
      <c r="N26" s="7"/>
      <c r="O26" s="7"/>
      <c r="P26" s="84"/>
      <c r="Q26" s="84"/>
      <c r="R26" s="7"/>
      <c r="S26" s="7"/>
      <c r="T26" s="7"/>
      <c r="U26" s="7"/>
      <c r="V26" s="7"/>
      <c r="W26" s="7"/>
      <c r="X26" s="7"/>
      <c r="Y26" s="7"/>
      <c r="Z26" s="7"/>
    </row>
    <row r="27" spans="1:26" ht="21" customHeight="1" x14ac:dyDescent="0.15">
      <c r="A27" s="7"/>
      <c r="B27" s="7"/>
      <c r="C27" s="7"/>
      <c r="D27" s="7"/>
      <c r="E27" s="7"/>
      <c r="F27" s="7"/>
      <c r="G27" s="7"/>
      <c r="H27" s="7"/>
      <c r="I27" s="7"/>
      <c r="J27" s="7"/>
      <c r="K27" s="7"/>
      <c r="L27" s="7"/>
      <c r="M27" s="7"/>
      <c r="N27" s="7"/>
      <c r="O27" s="7"/>
      <c r="P27" s="84"/>
      <c r="Q27" s="84"/>
      <c r="R27" s="7"/>
      <c r="S27" s="7"/>
      <c r="T27" s="7"/>
      <c r="U27" s="7"/>
      <c r="V27" s="7"/>
      <c r="W27" s="7"/>
      <c r="X27" s="7"/>
      <c r="Y27" s="7"/>
      <c r="Z27" s="7"/>
    </row>
    <row r="28" spans="1:26" ht="21" customHeight="1" x14ac:dyDescent="0.15">
      <c r="A28" s="7"/>
      <c r="B28" s="7"/>
      <c r="C28" s="7"/>
      <c r="D28" s="7"/>
      <c r="E28" s="7"/>
      <c r="F28" s="7"/>
      <c r="G28" s="7"/>
      <c r="H28" s="7"/>
      <c r="I28" s="7"/>
      <c r="J28" s="7"/>
      <c r="K28" s="7"/>
      <c r="L28" s="7"/>
      <c r="M28" s="7"/>
      <c r="N28" s="7"/>
      <c r="O28" s="7"/>
      <c r="P28" s="84"/>
      <c r="Q28" s="84"/>
      <c r="R28" s="7"/>
      <c r="S28" s="7"/>
      <c r="T28" s="7"/>
      <c r="U28" s="7"/>
      <c r="V28" s="7"/>
      <c r="W28" s="7"/>
      <c r="X28" s="7"/>
      <c r="Y28" s="7"/>
      <c r="Z28" s="7"/>
    </row>
    <row r="29" spans="1:26" ht="21" customHeight="1" x14ac:dyDescent="0.15">
      <c r="A29" s="7"/>
      <c r="B29" s="7"/>
      <c r="C29" s="7"/>
      <c r="D29" s="7"/>
      <c r="E29" s="7"/>
      <c r="F29" s="7"/>
      <c r="G29" s="7"/>
      <c r="H29" s="7"/>
      <c r="I29" s="7"/>
      <c r="J29" s="7"/>
      <c r="K29" s="7"/>
      <c r="L29" s="7"/>
      <c r="M29" s="7"/>
      <c r="N29" s="7"/>
      <c r="O29" s="7"/>
      <c r="P29" s="84"/>
      <c r="Q29" s="84"/>
      <c r="R29" s="7"/>
      <c r="S29" s="7"/>
      <c r="T29" s="7"/>
      <c r="U29" s="7"/>
      <c r="V29" s="7"/>
      <c r="W29" s="7"/>
      <c r="X29" s="7"/>
      <c r="Y29" s="7"/>
      <c r="Z29" s="7"/>
    </row>
    <row r="30" spans="1:26" ht="21" customHeight="1" x14ac:dyDescent="0.15">
      <c r="A30" s="7"/>
      <c r="B30" s="7"/>
      <c r="C30" s="7"/>
      <c r="D30" s="7"/>
      <c r="E30" s="7"/>
      <c r="F30" s="7"/>
      <c r="G30" s="7"/>
      <c r="H30" s="7"/>
      <c r="I30" s="7"/>
      <c r="J30" s="7"/>
      <c r="K30" s="7"/>
      <c r="L30" s="7"/>
      <c r="M30" s="7"/>
      <c r="N30" s="7"/>
      <c r="O30" s="7"/>
      <c r="P30" s="84"/>
      <c r="Q30" s="84"/>
      <c r="R30" s="7"/>
      <c r="S30" s="7"/>
      <c r="T30" s="7"/>
      <c r="U30" s="7"/>
      <c r="V30" s="7"/>
      <c r="W30" s="7"/>
      <c r="X30" s="7"/>
      <c r="Y30" s="7"/>
      <c r="Z30" s="7"/>
    </row>
    <row r="31" spans="1:26" ht="21" customHeight="1" x14ac:dyDescent="0.15">
      <c r="A31" s="7"/>
      <c r="B31" s="7"/>
      <c r="C31" s="7"/>
      <c r="D31" s="7"/>
      <c r="E31" s="7"/>
      <c r="F31" s="7"/>
      <c r="G31" s="7"/>
      <c r="H31" s="7"/>
      <c r="I31" s="7"/>
      <c r="J31" s="7"/>
      <c r="K31" s="7"/>
      <c r="L31" s="7"/>
      <c r="M31" s="7"/>
      <c r="N31" s="7"/>
      <c r="O31" s="7"/>
      <c r="P31" s="84"/>
      <c r="Q31" s="84"/>
      <c r="R31" s="7"/>
      <c r="S31" s="7"/>
      <c r="T31" s="7"/>
      <c r="U31" s="7"/>
      <c r="V31" s="7"/>
      <c r="W31" s="7"/>
      <c r="X31" s="7"/>
      <c r="Y31" s="7"/>
      <c r="Z31" s="7"/>
    </row>
    <row r="32" spans="1:26" ht="21" customHeight="1" x14ac:dyDescent="0.15">
      <c r="A32" s="7"/>
      <c r="B32" s="7"/>
      <c r="C32" s="7"/>
      <c r="D32" s="7"/>
      <c r="E32" s="7"/>
      <c r="F32" s="7"/>
      <c r="G32" s="7"/>
      <c r="H32" s="7"/>
      <c r="I32" s="7"/>
      <c r="J32" s="7"/>
      <c r="K32" s="7"/>
      <c r="L32" s="7"/>
      <c r="M32" s="7"/>
      <c r="N32" s="7"/>
      <c r="O32" s="7"/>
      <c r="P32" s="84"/>
      <c r="Q32" s="84"/>
      <c r="R32" s="7"/>
      <c r="S32" s="7"/>
      <c r="T32" s="7"/>
      <c r="U32" s="7"/>
      <c r="V32" s="7"/>
      <c r="W32" s="7"/>
      <c r="X32" s="7"/>
      <c r="Y32" s="7"/>
      <c r="Z32" s="7"/>
    </row>
    <row r="33" spans="1:26" ht="21" customHeight="1" x14ac:dyDescent="0.15">
      <c r="A33" s="7"/>
      <c r="B33" s="7"/>
      <c r="C33" s="7"/>
      <c r="D33" s="7"/>
      <c r="E33" s="7"/>
      <c r="F33" s="7"/>
      <c r="G33" s="7"/>
      <c r="H33" s="7"/>
      <c r="I33" s="7"/>
      <c r="J33" s="7"/>
      <c r="K33" s="7"/>
      <c r="L33" s="7"/>
      <c r="M33" s="7"/>
      <c r="N33" s="7"/>
      <c r="O33" s="7"/>
      <c r="P33" s="84"/>
      <c r="Q33" s="84"/>
      <c r="R33" s="7"/>
      <c r="S33" s="7"/>
      <c r="T33" s="7"/>
      <c r="U33" s="7"/>
      <c r="V33" s="7"/>
      <c r="W33" s="7"/>
      <c r="X33" s="7"/>
      <c r="Y33" s="7"/>
      <c r="Z33" s="7"/>
    </row>
    <row r="34" spans="1:26" ht="21" customHeight="1" x14ac:dyDescent="0.15">
      <c r="A34" s="7"/>
      <c r="B34" s="7"/>
      <c r="C34" s="7"/>
      <c r="D34" s="7"/>
      <c r="E34" s="7"/>
      <c r="F34" s="7"/>
      <c r="G34" s="7"/>
      <c r="H34" s="7"/>
      <c r="I34" s="7"/>
      <c r="J34" s="7"/>
      <c r="K34" s="7"/>
      <c r="L34" s="7"/>
      <c r="M34" s="7"/>
      <c r="N34" s="7"/>
      <c r="O34" s="7"/>
      <c r="P34" s="84"/>
      <c r="Q34" s="84"/>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7"/>
      <c r="O35" s="7"/>
      <c r="P35" s="84"/>
      <c r="Q35" s="84"/>
      <c r="R35" s="7"/>
      <c r="S35" s="7"/>
      <c r="T35" s="7"/>
      <c r="U35" s="7"/>
      <c r="V35" s="7"/>
      <c r="W35" s="7"/>
      <c r="X35" s="7"/>
      <c r="Y35" s="7"/>
      <c r="Z35" s="7"/>
    </row>
    <row r="36" spans="1:26" ht="21" customHeight="1" x14ac:dyDescent="0.15">
      <c r="A36" s="7"/>
      <c r="B36" s="7"/>
      <c r="C36" s="7"/>
      <c r="D36" s="7"/>
      <c r="E36" s="7"/>
      <c r="F36" s="7"/>
      <c r="G36" s="7"/>
      <c r="H36" s="7"/>
      <c r="I36" s="7"/>
      <c r="J36" s="7"/>
      <c r="K36" s="7"/>
      <c r="L36" s="7"/>
      <c r="M36" s="7"/>
      <c r="N36" s="7"/>
      <c r="O36" s="7"/>
      <c r="P36" s="84"/>
      <c r="Q36" s="84"/>
      <c r="R36" s="7"/>
      <c r="S36" s="7"/>
      <c r="T36" s="7"/>
      <c r="U36" s="7"/>
      <c r="V36" s="7"/>
      <c r="W36" s="7"/>
      <c r="X36" s="7"/>
      <c r="Y36" s="7"/>
      <c r="Z36" s="7"/>
    </row>
    <row r="37" spans="1:26" ht="21" customHeight="1" x14ac:dyDescent="0.15">
      <c r="A37" s="7"/>
      <c r="B37" s="7"/>
      <c r="C37" s="7"/>
      <c r="D37" s="7"/>
      <c r="E37" s="7"/>
      <c r="F37" s="7"/>
      <c r="G37" s="7"/>
      <c r="H37" s="7"/>
      <c r="I37" s="7"/>
      <c r="J37" s="7"/>
      <c r="K37" s="7"/>
      <c r="L37" s="7"/>
      <c r="M37" s="7"/>
      <c r="N37" s="7"/>
      <c r="O37" s="7"/>
      <c r="P37" s="39"/>
      <c r="Q37" s="39"/>
      <c r="R37" s="7"/>
      <c r="S37" s="7"/>
      <c r="T37" s="7"/>
      <c r="U37" s="7"/>
      <c r="V37" s="7"/>
      <c r="W37" s="7"/>
      <c r="X37" s="7"/>
      <c r="Y37" s="7"/>
      <c r="Z37" s="7"/>
    </row>
    <row r="38" spans="1:26" ht="21" customHeight="1" x14ac:dyDescent="0.1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21" customHeight="1" x14ac:dyDescent="0.1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21" customHeight="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21" customHeight="1" x14ac:dyDescent="0.1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21" customHeight="1" x14ac:dyDescent="0.1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21" customHeight="1" x14ac:dyDescent="0.1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21" customHeight="1" x14ac:dyDescent="0.1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21" customHeight="1" x14ac:dyDescent="0.1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21" customHeight="1" x14ac:dyDescent="0.1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21" customHeight="1" x14ac:dyDescent="0.1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21" customHeight="1" x14ac:dyDescent="0.1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21" customHeight="1" x14ac:dyDescent="0.1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21"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21" customHeight="1" x14ac:dyDescent="0.1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21" customHeight="1" x14ac:dyDescent="0.1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21" customHeight="1" x14ac:dyDescent="0.1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21" customHeight="1" x14ac:dyDescent="0.1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21" customHeight="1" x14ac:dyDescent="0.1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21" customHeight="1" x14ac:dyDescent="0.1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21" customHeight="1" x14ac:dyDescent="0.1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21" customHeight="1" x14ac:dyDescent="0.1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21" customHeight="1" x14ac:dyDescent="0.1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21" customHeight="1" x14ac:dyDescent="0.1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21" customHeight="1" x14ac:dyDescent="0.1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21" customHeight="1" x14ac:dyDescent="0.1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21" customHeight="1" x14ac:dyDescent="0.1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1" customHeight="1"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1" customHeight="1"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1" customHeight="1"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1" customHeight="1"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6.5"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6.5"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6.5"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6.5"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6.5"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6.5"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6.5"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6.5"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6.5"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6.5"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6.5"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6.5"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6.5"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6.5"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6.5"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6.5"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6.5"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6.5"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6.5"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6.5"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6.5"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6.5"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6.5"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6.5"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6.5"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6.5"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6.5"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6.5"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6.5"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6.5"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6.5"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6.5"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6.5"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6.5"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6.5"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6.5"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6.5"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6.5"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6.5"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6.5"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6.5"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6.5"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6.5"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6.5"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6.5"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6.5"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6.5"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0">
    <mergeCell ref="E15:N15"/>
    <mergeCell ref="P11:Q36"/>
    <mergeCell ref="B19:N24"/>
    <mergeCell ref="E16:N16"/>
    <mergeCell ref="E14:N14"/>
    <mergeCell ref="O4:O7"/>
    <mergeCell ref="B2:O2"/>
    <mergeCell ref="E12:N12"/>
    <mergeCell ref="E11:N11"/>
    <mergeCell ref="E13:N13"/>
  </mergeCells>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topLeftCell="A56" workbookViewId="0">
      <selection activeCell="F68" sqref="F68"/>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81" t="s">
        <v>179</v>
      </c>
      <c r="C2" s="70"/>
      <c r="D2" s="70"/>
      <c r="E2" s="70"/>
      <c r="F2" s="70"/>
      <c r="G2" s="70"/>
      <c r="H2" s="70"/>
      <c r="I2" s="70"/>
      <c r="J2" s="70"/>
      <c r="K2" s="70"/>
      <c r="L2" s="70"/>
      <c r="M2" s="70"/>
      <c r="N2" s="70"/>
      <c r="O2" s="70"/>
      <c r="P2" s="10"/>
      <c r="Q2" s="10"/>
      <c r="R2" s="7"/>
      <c r="S2" s="7"/>
      <c r="T2" s="7"/>
      <c r="U2" s="7"/>
      <c r="V2" s="7"/>
      <c r="W2" s="7"/>
      <c r="X2" s="7"/>
      <c r="Y2" s="7"/>
      <c r="Z2" s="7"/>
    </row>
    <row r="3" spans="1:26" ht="22.5" customHeight="1" x14ac:dyDescent="0.15">
      <c r="A3" s="7"/>
      <c r="B3" s="12" t="s">
        <v>125</v>
      </c>
      <c r="C3" s="12" t="s">
        <v>127</v>
      </c>
      <c r="D3" s="12" t="s">
        <v>31</v>
      </c>
      <c r="E3" s="12" t="s">
        <v>128</v>
      </c>
      <c r="F3" s="12" t="s">
        <v>129</v>
      </c>
      <c r="G3" s="12" t="s">
        <v>130</v>
      </c>
      <c r="H3" s="12" t="s">
        <v>131</v>
      </c>
      <c r="I3" s="12" t="s">
        <v>132</v>
      </c>
      <c r="J3" s="12" t="s">
        <v>133</v>
      </c>
      <c r="K3" s="12" t="s">
        <v>134</v>
      </c>
      <c r="L3" s="12" t="s">
        <v>135</v>
      </c>
      <c r="M3" s="12" t="s">
        <v>136</v>
      </c>
      <c r="N3" s="12" t="s">
        <v>137</v>
      </c>
      <c r="O3" s="12" t="s">
        <v>138</v>
      </c>
      <c r="P3" s="12" t="s">
        <v>139</v>
      </c>
      <c r="Q3" s="12" t="s">
        <v>140</v>
      </c>
      <c r="R3" s="7"/>
      <c r="S3" s="7"/>
    </row>
    <row r="4" spans="1:26" ht="22.5" customHeight="1" x14ac:dyDescent="0.15">
      <c r="A4" s="7"/>
      <c r="B4" s="37" t="s">
        <v>229</v>
      </c>
      <c r="C4" s="37">
        <v>1279</v>
      </c>
      <c r="D4" s="37" t="s">
        <v>214</v>
      </c>
      <c r="E4" s="37" t="s">
        <v>215</v>
      </c>
      <c r="F4" s="37">
        <v>50</v>
      </c>
      <c r="G4" s="37">
        <v>80</v>
      </c>
      <c r="H4" s="37">
        <v>7644</v>
      </c>
      <c r="I4" s="37"/>
      <c r="J4" s="37">
        <v>4377</v>
      </c>
      <c r="K4" s="37">
        <v>99</v>
      </c>
      <c r="L4" s="37">
        <v>2325</v>
      </c>
      <c r="M4" s="37"/>
      <c r="N4" s="37">
        <v>99</v>
      </c>
      <c r="O4" s="78">
        <v>25024</v>
      </c>
      <c r="P4" s="37" t="s">
        <v>216</v>
      </c>
      <c r="Q4" s="37" t="s">
        <v>217</v>
      </c>
      <c r="R4" s="7"/>
      <c r="S4" s="7"/>
    </row>
    <row r="5" spans="1:26" ht="22.5" customHeight="1" x14ac:dyDescent="0.15">
      <c r="A5" s="7"/>
      <c r="B5" s="37" t="s">
        <v>229</v>
      </c>
      <c r="C5" s="37">
        <v>741</v>
      </c>
      <c r="D5" s="37" t="s">
        <v>222</v>
      </c>
      <c r="E5" s="37" t="s">
        <v>223</v>
      </c>
      <c r="F5" s="37">
        <v>45</v>
      </c>
      <c r="G5" s="37">
        <v>80</v>
      </c>
      <c r="H5" s="37">
        <v>6051</v>
      </c>
      <c r="I5" s="37"/>
      <c r="J5" s="37">
        <v>6045</v>
      </c>
      <c r="K5" s="37">
        <v>99</v>
      </c>
      <c r="L5" s="37">
        <v>1293</v>
      </c>
      <c r="M5" s="37"/>
      <c r="N5" s="37">
        <v>99</v>
      </c>
      <c r="O5" s="79"/>
      <c r="P5" s="37" t="s">
        <v>220</v>
      </c>
      <c r="Q5" s="37" t="s">
        <v>221</v>
      </c>
      <c r="R5" s="7"/>
      <c r="S5" s="7"/>
    </row>
    <row r="6" spans="1:26" ht="22.5" customHeight="1" x14ac:dyDescent="0.15">
      <c r="A6" s="7"/>
      <c r="B6" s="37" t="s">
        <v>229</v>
      </c>
      <c r="C6" s="37">
        <v>1215</v>
      </c>
      <c r="D6" s="37" t="s">
        <v>218</v>
      </c>
      <c r="E6" s="37" t="s">
        <v>219</v>
      </c>
      <c r="F6" s="37">
        <v>53</v>
      </c>
      <c r="G6" s="37">
        <v>80</v>
      </c>
      <c r="H6" s="37">
        <v>6643</v>
      </c>
      <c r="I6" s="37"/>
      <c r="J6" s="37">
        <v>3968</v>
      </c>
      <c r="K6" s="37"/>
      <c r="L6" s="37">
        <v>2976</v>
      </c>
      <c r="M6" s="37"/>
      <c r="N6" s="37">
        <v>0</v>
      </c>
      <c r="O6" s="79"/>
      <c r="P6" s="37" t="s">
        <v>224</v>
      </c>
      <c r="Q6" s="37" t="s">
        <v>225</v>
      </c>
      <c r="R6" s="7"/>
      <c r="S6" s="7"/>
    </row>
    <row r="7" spans="1:26" ht="22.5" customHeight="1" x14ac:dyDescent="0.15">
      <c r="A7" s="7"/>
      <c r="B7" s="37" t="s">
        <v>229</v>
      </c>
      <c r="C7" s="37">
        <v>1231</v>
      </c>
      <c r="D7" s="37" t="s">
        <v>226</v>
      </c>
      <c r="E7" s="37" t="s">
        <v>215</v>
      </c>
      <c r="F7" s="37">
        <v>50</v>
      </c>
      <c r="G7" s="37">
        <v>80</v>
      </c>
      <c r="H7" s="37">
        <v>4686</v>
      </c>
      <c r="I7" s="37"/>
      <c r="J7" s="37">
        <v>3108</v>
      </c>
      <c r="K7" s="37"/>
      <c r="L7" s="37">
        <v>3858</v>
      </c>
      <c r="M7" s="37"/>
      <c r="N7" s="37">
        <v>0</v>
      </c>
      <c r="O7" s="80"/>
      <c r="P7" s="37" t="s">
        <v>227</v>
      </c>
      <c r="Q7" s="37" t="s">
        <v>228</v>
      </c>
      <c r="R7" s="7"/>
      <c r="S7" s="7"/>
    </row>
    <row r="8" spans="1:26" ht="22.5" customHeight="1" x14ac:dyDescent="0.15">
      <c r="A8" s="7"/>
      <c r="B8" s="7"/>
      <c r="C8" s="15"/>
      <c r="D8" s="15"/>
      <c r="E8" s="16" t="s">
        <v>145</v>
      </c>
      <c r="F8" s="16">
        <f>SUM(F4:F7)</f>
        <v>198</v>
      </c>
      <c r="G8" s="7"/>
      <c r="H8" s="7"/>
      <c r="I8" s="7"/>
      <c r="J8" s="7"/>
      <c r="K8" s="7"/>
      <c r="L8" s="7"/>
      <c r="M8" s="7"/>
      <c r="N8" s="7"/>
      <c r="O8" s="7"/>
      <c r="P8" s="7"/>
      <c r="Q8" s="7"/>
      <c r="R8" s="7"/>
      <c r="S8" s="7"/>
    </row>
    <row r="9" spans="1:26" ht="22.5" customHeight="1" x14ac:dyDescent="0.15">
      <c r="A9" s="7"/>
      <c r="B9" s="7"/>
      <c r="C9" s="15"/>
      <c r="D9" s="15"/>
      <c r="E9" s="7"/>
      <c r="F9" s="7"/>
      <c r="G9" s="7"/>
      <c r="H9" s="7"/>
      <c r="I9" s="7"/>
      <c r="J9" s="7"/>
      <c r="K9" s="7"/>
      <c r="L9" s="7"/>
      <c r="M9" s="7"/>
      <c r="N9" s="7"/>
      <c r="O9" s="7"/>
      <c r="P9" s="7"/>
      <c r="Q9" s="7"/>
      <c r="R9" s="7"/>
      <c r="S9" s="7"/>
    </row>
    <row r="10" spans="1:26" ht="22.5" customHeight="1" x14ac:dyDescent="0.15">
      <c r="A10" s="7"/>
      <c r="B10" s="10" t="s">
        <v>147</v>
      </c>
      <c r="C10" s="10"/>
      <c r="D10" s="10"/>
      <c r="E10" s="10" t="s">
        <v>262</v>
      </c>
      <c r="F10" s="10"/>
      <c r="G10" s="10"/>
      <c r="H10" s="10"/>
      <c r="I10" s="10"/>
      <c r="J10" s="10"/>
      <c r="K10" s="10"/>
      <c r="L10" s="10"/>
      <c r="M10" s="10"/>
      <c r="N10" s="10"/>
      <c r="O10" s="7"/>
      <c r="P10" s="10" t="s">
        <v>149</v>
      </c>
      <c r="Q10" s="10"/>
      <c r="R10" s="7"/>
      <c r="S10" s="7"/>
      <c r="T10" s="7"/>
      <c r="U10" s="7"/>
      <c r="V10" s="7"/>
      <c r="W10" s="7"/>
      <c r="X10" s="7"/>
      <c r="Y10" s="7"/>
      <c r="Z10" s="7"/>
    </row>
    <row r="11" spans="1:26" ht="22.5" customHeight="1" x14ac:dyDescent="0.15">
      <c r="A11" s="7"/>
      <c r="B11" s="18" t="s">
        <v>150</v>
      </c>
      <c r="C11" s="18" t="s">
        <v>152</v>
      </c>
      <c r="D11" s="19"/>
      <c r="E11" s="83" t="s">
        <v>154</v>
      </c>
      <c r="F11" s="53"/>
      <c r="G11" s="53"/>
      <c r="H11" s="53"/>
      <c r="I11" s="53"/>
      <c r="J11" s="53"/>
      <c r="K11" s="53"/>
      <c r="L11" s="53"/>
      <c r="M11" s="53"/>
      <c r="N11" s="52"/>
      <c r="O11" s="7"/>
      <c r="P11" s="100" t="s">
        <v>265</v>
      </c>
      <c r="Q11" s="101"/>
      <c r="R11" s="7"/>
      <c r="S11" s="7"/>
      <c r="T11" s="7"/>
      <c r="U11" s="7"/>
      <c r="V11" s="7"/>
      <c r="W11" s="7"/>
      <c r="X11" s="7"/>
      <c r="Y11" s="7"/>
      <c r="Z11" s="7"/>
    </row>
    <row r="12" spans="1:26" ht="22.5" customHeight="1" x14ac:dyDescent="0.15">
      <c r="A12" s="7"/>
      <c r="B12" s="21">
        <v>1</v>
      </c>
      <c r="C12" s="21">
        <v>0</v>
      </c>
      <c r="D12" s="22"/>
      <c r="E12" s="82"/>
      <c r="F12" s="53"/>
      <c r="G12" s="53"/>
      <c r="H12" s="53"/>
      <c r="I12" s="53"/>
      <c r="J12" s="53"/>
      <c r="K12" s="53"/>
      <c r="L12" s="53"/>
      <c r="M12" s="53"/>
      <c r="N12" s="52"/>
      <c r="O12" s="7"/>
      <c r="P12" s="102"/>
      <c r="Q12" s="45"/>
      <c r="R12" s="7"/>
      <c r="S12" s="7"/>
      <c r="T12" s="7"/>
      <c r="U12" s="7"/>
      <c r="V12" s="7"/>
      <c r="W12" s="7"/>
      <c r="X12" s="7"/>
      <c r="Y12" s="7"/>
      <c r="Z12" s="7"/>
    </row>
    <row r="13" spans="1:26" ht="22.5" customHeight="1" x14ac:dyDescent="0.15">
      <c r="A13" s="7"/>
      <c r="B13" s="21">
        <v>2</v>
      </c>
      <c r="C13" s="21">
        <v>0</v>
      </c>
      <c r="D13" s="22"/>
      <c r="E13" s="82"/>
      <c r="F13" s="53"/>
      <c r="G13" s="53"/>
      <c r="H13" s="53"/>
      <c r="I13" s="53"/>
      <c r="J13" s="53"/>
      <c r="K13" s="53"/>
      <c r="L13" s="53"/>
      <c r="M13" s="53"/>
      <c r="N13" s="52"/>
      <c r="O13" s="7"/>
      <c r="P13" s="102"/>
      <c r="Q13" s="45"/>
      <c r="R13" s="7"/>
      <c r="S13" s="7"/>
      <c r="T13" s="7"/>
      <c r="U13" s="7"/>
      <c r="V13" s="7"/>
      <c r="W13" s="7"/>
      <c r="X13" s="7"/>
      <c r="Y13" s="7"/>
      <c r="Z13" s="7"/>
    </row>
    <row r="14" spans="1:26" ht="22.5" customHeight="1" x14ac:dyDescent="0.15">
      <c r="A14" s="7"/>
      <c r="B14" s="21">
        <v>3</v>
      </c>
      <c r="C14" s="21">
        <v>0</v>
      </c>
      <c r="D14" s="22"/>
      <c r="E14" s="82"/>
      <c r="F14" s="53"/>
      <c r="G14" s="53"/>
      <c r="H14" s="53"/>
      <c r="I14" s="53"/>
      <c r="J14" s="53"/>
      <c r="K14" s="53"/>
      <c r="L14" s="53"/>
      <c r="M14" s="53"/>
      <c r="N14" s="52"/>
      <c r="O14" s="7"/>
      <c r="P14" s="102"/>
      <c r="Q14" s="45"/>
      <c r="R14" s="7"/>
      <c r="S14" s="7"/>
      <c r="T14" s="7"/>
      <c r="U14" s="7"/>
      <c r="V14" s="7"/>
      <c r="W14" s="7"/>
      <c r="X14" s="7"/>
      <c r="Y14" s="7"/>
      <c r="Z14" s="7"/>
    </row>
    <row r="15" spans="1:26" ht="22.5" customHeight="1" x14ac:dyDescent="0.15">
      <c r="A15" s="7"/>
      <c r="B15" s="21">
        <v>4</v>
      </c>
      <c r="C15" s="21">
        <v>0</v>
      </c>
      <c r="D15" s="22"/>
      <c r="E15" s="82"/>
      <c r="F15" s="53"/>
      <c r="G15" s="53"/>
      <c r="H15" s="53"/>
      <c r="I15" s="53"/>
      <c r="J15" s="53"/>
      <c r="K15" s="53"/>
      <c r="L15" s="53"/>
      <c r="M15" s="53"/>
      <c r="N15" s="52"/>
      <c r="O15" s="7"/>
      <c r="P15" s="102"/>
      <c r="Q15" s="45"/>
      <c r="R15" s="7"/>
      <c r="S15" s="7"/>
      <c r="T15" s="7"/>
      <c r="U15" s="7"/>
      <c r="V15" s="7"/>
      <c r="W15" s="7"/>
      <c r="X15" s="7"/>
      <c r="Y15" s="7"/>
      <c r="Z15" s="7"/>
    </row>
    <row r="16" spans="1:26" ht="22.5" customHeight="1" x14ac:dyDescent="0.15">
      <c r="A16" s="7"/>
      <c r="B16" s="21" t="s">
        <v>165</v>
      </c>
      <c r="C16" s="21" t="s">
        <v>165</v>
      </c>
      <c r="D16" s="22"/>
      <c r="E16" s="82"/>
      <c r="F16" s="53"/>
      <c r="G16" s="53"/>
      <c r="H16" s="53"/>
      <c r="I16" s="53"/>
      <c r="J16" s="53"/>
      <c r="K16" s="53"/>
      <c r="L16" s="53"/>
      <c r="M16" s="53"/>
      <c r="N16" s="52"/>
      <c r="O16" s="7"/>
      <c r="P16" s="103"/>
      <c r="Q16" s="104"/>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21" customHeight="1" x14ac:dyDescent="0.15">
      <c r="A18" s="7"/>
      <c r="B18" s="7"/>
      <c r="C18" s="7"/>
      <c r="D18" s="7"/>
      <c r="E18" s="7"/>
      <c r="F18" s="7"/>
      <c r="G18" s="7"/>
      <c r="H18" s="7"/>
      <c r="I18" s="7"/>
      <c r="J18" s="7"/>
      <c r="K18" s="7"/>
      <c r="L18" s="7"/>
      <c r="M18" s="7"/>
      <c r="N18" s="8"/>
      <c r="O18" s="8"/>
      <c r="P18" s="7"/>
      <c r="Q18" s="7"/>
      <c r="R18" s="7"/>
      <c r="S18" s="7"/>
      <c r="T18" s="7"/>
      <c r="U18" s="7"/>
      <c r="V18" s="7"/>
      <c r="W18" s="7"/>
      <c r="X18" s="7"/>
      <c r="Y18" s="7"/>
      <c r="Z18" s="7"/>
    </row>
    <row r="19" spans="1:26" ht="21" customHeight="1" x14ac:dyDescent="0.15">
      <c r="A19" s="7"/>
      <c r="B19" s="81" t="s">
        <v>238</v>
      </c>
      <c r="C19" s="70"/>
      <c r="D19" s="70"/>
      <c r="E19" s="70"/>
      <c r="F19" s="70"/>
      <c r="G19" s="70"/>
      <c r="H19" s="70"/>
      <c r="I19" s="70"/>
      <c r="J19" s="70"/>
      <c r="K19" s="70"/>
      <c r="L19" s="70"/>
      <c r="M19" s="70"/>
      <c r="N19" s="70"/>
      <c r="O19" s="70"/>
      <c r="P19" s="10"/>
      <c r="Q19" s="10"/>
      <c r="R19" s="7"/>
      <c r="S19" s="7"/>
      <c r="T19" s="7"/>
      <c r="U19" s="7"/>
      <c r="V19" s="7"/>
      <c r="W19" s="7"/>
      <c r="X19" s="7"/>
      <c r="Y19" s="7"/>
      <c r="Z19" s="7"/>
    </row>
    <row r="20" spans="1:26" ht="21" customHeight="1" x14ac:dyDescent="0.15">
      <c r="A20" s="7"/>
      <c r="B20" s="32" t="s">
        <v>125</v>
      </c>
      <c r="C20" s="32" t="s">
        <v>127</v>
      </c>
      <c r="D20" s="32" t="s">
        <v>31</v>
      </c>
      <c r="E20" s="32" t="s">
        <v>128</v>
      </c>
      <c r="F20" s="32" t="s">
        <v>129</v>
      </c>
      <c r="G20" s="32" t="s">
        <v>130</v>
      </c>
      <c r="H20" s="32" t="s">
        <v>131</v>
      </c>
      <c r="I20" s="32" t="s">
        <v>132</v>
      </c>
      <c r="J20" s="32" t="s">
        <v>133</v>
      </c>
      <c r="K20" s="32" t="s">
        <v>134</v>
      </c>
      <c r="L20" s="32" t="s">
        <v>135</v>
      </c>
      <c r="M20" s="32" t="s">
        <v>136</v>
      </c>
      <c r="N20" s="32" t="s">
        <v>137</v>
      </c>
      <c r="O20" s="32" t="s">
        <v>138</v>
      </c>
      <c r="P20" s="32" t="s">
        <v>139</v>
      </c>
      <c r="Q20" s="32" t="s">
        <v>140</v>
      </c>
      <c r="R20" s="7"/>
      <c r="S20" s="7"/>
    </row>
    <row r="21" spans="1:26" ht="21" customHeight="1" x14ac:dyDescent="0.15">
      <c r="A21" s="7"/>
      <c r="B21" s="37" t="s">
        <v>229</v>
      </c>
      <c r="C21" s="37">
        <v>741</v>
      </c>
      <c r="D21" s="37" t="s">
        <v>222</v>
      </c>
      <c r="E21" s="37" t="s">
        <v>223</v>
      </c>
      <c r="F21" s="37">
        <v>45</v>
      </c>
      <c r="G21" s="37">
        <v>99</v>
      </c>
      <c r="H21" s="37">
        <v>6559</v>
      </c>
      <c r="I21" s="37"/>
      <c r="J21" s="37">
        <v>5479</v>
      </c>
      <c r="K21" s="37"/>
      <c r="L21" s="37">
        <v>1401</v>
      </c>
      <c r="M21" s="37"/>
      <c r="N21" s="37">
        <v>0</v>
      </c>
      <c r="O21" s="78">
        <v>22720</v>
      </c>
      <c r="P21" s="37" t="s">
        <v>224</v>
      </c>
      <c r="Q21" s="37" t="s">
        <v>225</v>
      </c>
      <c r="R21" s="7"/>
      <c r="S21" s="7"/>
    </row>
    <row r="22" spans="1:26" ht="21" customHeight="1" x14ac:dyDescent="0.15">
      <c r="A22" s="7"/>
      <c r="B22" s="37" t="s">
        <v>229</v>
      </c>
      <c r="C22" s="37">
        <v>1231</v>
      </c>
      <c r="D22" s="37" t="s">
        <v>226</v>
      </c>
      <c r="E22" s="37" t="s">
        <v>215</v>
      </c>
      <c r="F22" s="37">
        <v>50</v>
      </c>
      <c r="G22" s="37">
        <v>99</v>
      </c>
      <c r="H22" s="37">
        <v>5096</v>
      </c>
      <c r="I22" s="37"/>
      <c r="J22" s="37">
        <v>3380</v>
      </c>
      <c r="K22" s="37"/>
      <c r="L22" s="37">
        <v>4888</v>
      </c>
      <c r="M22" s="37">
        <v>99</v>
      </c>
      <c r="N22" s="37">
        <v>99</v>
      </c>
      <c r="O22" s="79"/>
      <c r="P22" s="37" t="s">
        <v>227</v>
      </c>
      <c r="Q22" s="37" t="s">
        <v>228</v>
      </c>
      <c r="R22" s="7"/>
      <c r="S22" s="7"/>
    </row>
    <row r="23" spans="1:26" ht="21" customHeight="1" x14ac:dyDescent="0.15">
      <c r="A23" s="7"/>
      <c r="B23" s="37" t="s">
        <v>229</v>
      </c>
      <c r="C23" s="37">
        <v>1099</v>
      </c>
      <c r="D23" s="37" t="s">
        <v>239</v>
      </c>
      <c r="E23" s="37" t="s">
        <v>223</v>
      </c>
      <c r="F23" s="37">
        <v>45</v>
      </c>
      <c r="G23" s="37">
        <v>99</v>
      </c>
      <c r="H23" s="37">
        <v>5969</v>
      </c>
      <c r="I23" s="37"/>
      <c r="J23" s="37">
        <v>4212</v>
      </c>
      <c r="K23" s="37"/>
      <c r="L23" s="37">
        <v>2918</v>
      </c>
      <c r="M23" s="37"/>
      <c r="N23" s="37">
        <v>0</v>
      </c>
      <c r="O23" s="79"/>
      <c r="P23" s="37" t="s">
        <v>240</v>
      </c>
      <c r="Q23" s="37" t="s">
        <v>241</v>
      </c>
      <c r="R23" s="7"/>
      <c r="S23" s="7"/>
    </row>
    <row r="24" spans="1:26" ht="21" customHeight="1" x14ac:dyDescent="0.15">
      <c r="A24" s="7"/>
      <c r="B24" s="37" t="s">
        <v>229</v>
      </c>
      <c r="C24" s="37">
        <v>1231</v>
      </c>
      <c r="D24" s="37" t="s">
        <v>226</v>
      </c>
      <c r="E24" s="37" t="s">
        <v>215</v>
      </c>
      <c r="F24" s="37">
        <v>50</v>
      </c>
      <c r="G24" s="37">
        <v>99</v>
      </c>
      <c r="H24" s="37">
        <v>5096</v>
      </c>
      <c r="I24" s="37"/>
      <c r="J24" s="37">
        <v>3380</v>
      </c>
      <c r="K24" s="37"/>
      <c r="L24" s="37">
        <v>4888</v>
      </c>
      <c r="M24" s="37">
        <v>99</v>
      </c>
      <c r="N24" s="37">
        <v>99</v>
      </c>
      <c r="O24" s="80"/>
      <c r="P24" s="37" t="s">
        <v>227</v>
      </c>
      <c r="Q24" s="37" t="s">
        <v>228</v>
      </c>
      <c r="R24" s="7"/>
      <c r="S24" s="7"/>
    </row>
    <row r="25" spans="1:26" ht="21" customHeight="1" x14ac:dyDescent="0.15">
      <c r="A25" s="7"/>
      <c r="B25" s="7"/>
      <c r="C25" s="15"/>
      <c r="D25" s="15"/>
      <c r="E25" s="16" t="s">
        <v>145</v>
      </c>
      <c r="F25" s="16">
        <v>190</v>
      </c>
      <c r="G25" s="7"/>
      <c r="H25" s="7"/>
      <c r="I25" s="7"/>
      <c r="J25" s="7"/>
      <c r="K25" s="7"/>
      <c r="L25" s="7"/>
      <c r="M25" s="7"/>
      <c r="N25" s="7"/>
      <c r="O25" s="7"/>
      <c r="P25" s="7"/>
      <c r="Q25" s="7"/>
      <c r="R25" s="7"/>
      <c r="S25" s="7"/>
    </row>
    <row r="26" spans="1:26" ht="21" customHeight="1" x14ac:dyDescent="0.15">
      <c r="A26" s="7"/>
      <c r="B26" s="7"/>
      <c r="C26" s="15"/>
      <c r="D26" s="15"/>
      <c r="E26" s="7"/>
      <c r="F26" s="7"/>
      <c r="G26" s="7"/>
      <c r="H26" s="7"/>
      <c r="I26" s="7"/>
      <c r="J26" s="7"/>
      <c r="K26" s="7"/>
      <c r="L26" s="7"/>
      <c r="M26" s="7"/>
      <c r="N26" s="7"/>
      <c r="O26" s="7"/>
      <c r="P26" s="7"/>
      <c r="Q26" s="7"/>
      <c r="R26" s="7"/>
      <c r="S26" s="7"/>
      <c r="T26" s="7"/>
      <c r="U26" s="7"/>
      <c r="V26" s="7"/>
      <c r="W26" s="7"/>
      <c r="X26" s="7"/>
      <c r="Y26" s="7"/>
      <c r="Z26" s="7"/>
    </row>
    <row r="27" spans="1:26" ht="21" customHeight="1" x14ac:dyDescent="0.15">
      <c r="A27" s="7"/>
      <c r="B27" s="10" t="s">
        <v>260</v>
      </c>
      <c r="C27" s="10"/>
      <c r="D27" s="10"/>
      <c r="E27" s="10" t="s">
        <v>261</v>
      </c>
      <c r="F27" s="10"/>
      <c r="G27" s="10"/>
      <c r="H27" s="10"/>
      <c r="I27" s="10"/>
      <c r="J27" s="10"/>
      <c r="K27" s="10"/>
      <c r="L27" s="10"/>
      <c r="M27" s="10"/>
      <c r="N27" s="10"/>
      <c r="O27" s="7"/>
      <c r="P27" s="10" t="s">
        <v>149</v>
      </c>
      <c r="Q27" s="10"/>
      <c r="R27" s="7"/>
      <c r="S27" s="7"/>
      <c r="T27" s="7"/>
      <c r="U27" s="7"/>
      <c r="V27" s="7"/>
      <c r="W27" s="7"/>
      <c r="X27" s="7"/>
      <c r="Y27" s="7"/>
      <c r="Z27" s="7"/>
    </row>
    <row r="28" spans="1:26" ht="21" customHeight="1" x14ac:dyDescent="0.15">
      <c r="A28" s="7"/>
      <c r="B28" s="18" t="s">
        <v>150</v>
      </c>
      <c r="C28" s="18" t="s">
        <v>152</v>
      </c>
      <c r="D28" s="19"/>
      <c r="E28" s="83" t="s">
        <v>154</v>
      </c>
      <c r="F28" s="53"/>
      <c r="G28" s="53"/>
      <c r="H28" s="53"/>
      <c r="I28" s="53"/>
      <c r="J28" s="53"/>
      <c r="K28" s="53"/>
      <c r="L28" s="53"/>
      <c r="M28" s="53"/>
      <c r="N28" s="52"/>
      <c r="O28" s="7"/>
      <c r="P28" s="100" t="s">
        <v>259</v>
      </c>
      <c r="Q28" s="101"/>
      <c r="R28" s="7"/>
      <c r="S28" s="7"/>
      <c r="T28" s="7"/>
      <c r="U28" s="7"/>
      <c r="V28" s="7"/>
      <c r="W28" s="7"/>
      <c r="X28" s="7"/>
      <c r="Y28" s="7"/>
      <c r="Z28" s="7"/>
    </row>
    <row r="29" spans="1:26" ht="21" customHeight="1" x14ac:dyDescent="0.15">
      <c r="A29" s="7"/>
      <c r="B29" s="21">
        <v>1</v>
      </c>
      <c r="C29" s="21">
        <v>0</v>
      </c>
      <c r="D29" s="38"/>
      <c r="E29" s="82"/>
      <c r="F29" s="94"/>
      <c r="G29" s="94"/>
      <c r="H29" s="94"/>
      <c r="I29" s="94"/>
      <c r="J29" s="94"/>
      <c r="K29" s="94"/>
      <c r="L29" s="94"/>
      <c r="M29" s="94"/>
      <c r="N29" s="95"/>
      <c r="O29" s="7"/>
      <c r="P29" s="102"/>
      <c r="Q29" s="45"/>
      <c r="R29" s="7"/>
      <c r="S29" s="7"/>
      <c r="T29" s="7"/>
      <c r="U29" s="7"/>
      <c r="V29" s="7"/>
      <c r="W29" s="7"/>
      <c r="X29" s="7"/>
      <c r="Y29" s="7"/>
      <c r="Z29" s="7"/>
    </row>
    <row r="30" spans="1:26" ht="21" customHeight="1" x14ac:dyDescent="0.15">
      <c r="A30" s="7"/>
      <c r="B30" s="21">
        <v>2</v>
      </c>
      <c r="C30" s="21">
        <v>1</v>
      </c>
      <c r="D30" s="38"/>
      <c r="E30" s="82" t="s">
        <v>257</v>
      </c>
      <c r="F30" s="94"/>
      <c r="G30" s="94"/>
      <c r="H30" s="94"/>
      <c r="I30" s="94"/>
      <c r="J30" s="94"/>
      <c r="K30" s="94"/>
      <c r="L30" s="94"/>
      <c r="M30" s="94"/>
      <c r="N30" s="95"/>
      <c r="O30" s="7"/>
      <c r="P30" s="102"/>
      <c r="Q30" s="45"/>
      <c r="R30" s="7"/>
      <c r="S30" s="7"/>
      <c r="T30" s="7"/>
      <c r="U30" s="7"/>
      <c r="V30" s="7"/>
      <c r="W30" s="7"/>
      <c r="X30" s="7"/>
      <c r="Y30" s="7"/>
      <c r="Z30" s="7"/>
    </row>
    <row r="31" spans="1:26" ht="21" customHeight="1" x14ac:dyDescent="0.15">
      <c r="A31" s="7"/>
      <c r="B31" s="21">
        <v>3</v>
      </c>
      <c r="C31" s="21">
        <v>0</v>
      </c>
      <c r="D31" s="38"/>
      <c r="E31" s="82"/>
      <c r="F31" s="94"/>
      <c r="G31" s="94"/>
      <c r="H31" s="94"/>
      <c r="I31" s="94"/>
      <c r="J31" s="94"/>
      <c r="K31" s="94"/>
      <c r="L31" s="94"/>
      <c r="M31" s="94"/>
      <c r="N31" s="95"/>
      <c r="O31" s="7"/>
      <c r="P31" s="102"/>
      <c r="Q31" s="45"/>
      <c r="R31" s="7"/>
      <c r="S31" s="7"/>
      <c r="T31" s="7"/>
      <c r="U31" s="7"/>
      <c r="V31" s="7"/>
      <c r="W31" s="7"/>
      <c r="X31" s="7"/>
      <c r="Y31" s="7"/>
      <c r="Z31" s="7"/>
    </row>
    <row r="32" spans="1:26" ht="21" customHeight="1" x14ac:dyDescent="0.15">
      <c r="A32" s="7"/>
      <c r="B32" s="21">
        <v>4</v>
      </c>
      <c r="C32" s="21">
        <v>2</v>
      </c>
      <c r="D32" s="38"/>
      <c r="E32" s="99" t="s">
        <v>258</v>
      </c>
      <c r="F32" s="94"/>
      <c r="G32" s="94"/>
      <c r="H32" s="94"/>
      <c r="I32" s="94"/>
      <c r="J32" s="94"/>
      <c r="K32" s="94"/>
      <c r="L32" s="94"/>
      <c r="M32" s="94"/>
      <c r="N32" s="95"/>
      <c r="O32" s="7"/>
      <c r="P32" s="102"/>
      <c r="Q32" s="45"/>
      <c r="R32" s="7"/>
      <c r="S32" s="7"/>
      <c r="T32" s="7"/>
      <c r="U32" s="7"/>
      <c r="V32" s="7"/>
      <c r="W32" s="7"/>
      <c r="X32" s="7"/>
      <c r="Y32" s="7"/>
      <c r="Z32" s="7"/>
    </row>
    <row r="33" spans="1:26" ht="21" customHeight="1" x14ac:dyDescent="0.15">
      <c r="A33" s="7"/>
      <c r="B33" s="21" t="s">
        <v>165</v>
      </c>
      <c r="C33" s="21" t="s">
        <v>165</v>
      </c>
      <c r="D33" s="38"/>
      <c r="E33" s="82"/>
      <c r="F33" s="94"/>
      <c r="G33" s="94"/>
      <c r="H33" s="94"/>
      <c r="I33" s="94"/>
      <c r="J33" s="94"/>
      <c r="K33" s="94"/>
      <c r="L33" s="94"/>
      <c r="M33" s="94"/>
      <c r="N33" s="95"/>
      <c r="O33" s="7"/>
      <c r="P33" s="103"/>
      <c r="Q33" s="104"/>
      <c r="R33" s="7"/>
      <c r="S33" s="7"/>
      <c r="T33" s="7"/>
      <c r="U33" s="7"/>
      <c r="V33" s="7"/>
      <c r="W33" s="7"/>
      <c r="X33" s="7"/>
      <c r="Y33" s="7"/>
      <c r="Z33" s="7"/>
    </row>
    <row r="34" spans="1:26" ht="22.5" customHeight="1"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8"/>
      <c r="O35" s="8"/>
      <c r="P35" s="7"/>
      <c r="Q35" s="7"/>
      <c r="R35" s="7"/>
      <c r="S35" s="7"/>
      <c r="T35" s="7"/>
      <c r="U35" s="7"/>
      <c r="V35" s="7"/>
      <c r="W35" s="7"/>
      <c r="X35" s="7"/>
      <c r="Y35" s="7"/>
      <c r="Z35" s="7"/>
    </row>
    <row r="36" spans="1:26" ht="21" customHeight="1" x14ac:dyDescent="0.15">
      <c r="A36" s="7"/>
      <c r="B36" s="81" t="s">
        <v>242</v>
      </c>
      <c r="C36" s="70"/>
      <c r="D36" s="70"/>
      <c r="E36" s="70"/>
      <c r="F36" s="70"/>
      <c r="G36" s="70"/>
      <c r="H36" s="70"/>
      <c r="I36" s="70"/>
      <c r="J36" s="70"/>
      <c r="K36" s="70"/>
      <c r="L36" s="70"/>
      <c r="M36" s="70"/>
      <c r="N36" s="70"/>
      <c r="O36" s="70"/>
      <c r="P36" s="10"/>
      <c r="Q36" s="10"/>
      <c r="R36" s="7"/>
      <c r="S36" s="7"/>
      <c r="T36" s="7"/>
      <c r="U36" s="7"/>
      <c r="V36" s="7"/>
      <c r="W36" s="7"/>
      <c r="X36" s="7"/>
      <c r="Y36" s="7"/>
      <c r="Z36" s="7"/>
    </row>
    <row r="37" spans="1:26" ht="21" customHeight="1" x14ac:dyDescent="0.15">
      <c r="A37" s="7"/>
      <c r="B37" s="12" t="s">
        <v>125</v>
      </c>
      <c r="C37" s="12" t="s">
        <v>127</v>
      </c>
      <c r="D37" s="12" t="s">
        <v>31</v>
      </c>
      <c r="E37" s="12" t="s">
        <v>128</v>
      </c>
      <c r="F37" s="12" t="s">
        <v>129</v>
      </c>
      <c r="G37" s="12" t="s">
        <v>130</v>
      </c>
      <c r="H37" s="12" t="s">
        <v>131</v>
      </c>
      <c r="I37" s="12" t="s">
        <v>132</v>
      </c>
      <c r="J37" s="12" t="s">
        <v>133</v>
      </c>
      <c r="K37" s="12" t="s">
        <v>134</v>
      </c>
      <c r="L37" s="12" t="s">
        <v>135</v>
      </c>
      <c r="M37" s="12" t="s">
        <v>136</v>
      </c>
      <c r="N37" s="12" t="s">
        <v>137</v>
      </c>
      <c r="O37" s="12" t="s">
        <v>138</v>
      </c>
      <c r="P37" s="12" t="s">
        <v>139</v>
      </c>
      <c r="Q37" s="12" t="s">
        <v>140</v>
      </c>
      <c r="R37" s="7"/>
      <c r="S37" s="7"/>
      <c r="T37" s="7"/>
      <c r="U37" s="7"/>
      <c r="V37" s="7"/>
      <c r="W37" s="7"/>
      <c r="X37" s="7"/>
      <c r="Y37" s="7"/>
      <c r="Z37" s="7"/>
    </row>
    <row r="38" spans="1:26" ht="21" customHeight="1" x14ac:dyDescent="0.15">
      <c r="A38" s="7"/>
      <c r="B38" s="37" t="s">
        <v>229</v>
      </c>
      <c r="C38" s="37">
        <v>1186</v>
      </c>
      <c r="D38" s="37" t="s">
        <v>243</v>
      </c>
      <c r="E38" s="37" t="s">
        <v>244</v>
      </c>
      <c r="F38" s="37">
        <v>55</v>
      </c>
      <c r="G38" s="37">
        <v>99</v>
      </c>
      <c r="H38" s="37">
        <v>6311</v>
      </c>
      <c r="I38" s="37"/>
      <c r="J38" s="37">
        <v>6399</v>
      </c>
      <c r="K38" s="37"/>
      <c r="L38" s="37">
        <v>2687</v>
      </c>
      <c r="M38" s="37">
        <v>99</v>
      </c>
      <c r="N38" s="37">
        <v>99</v>
      </c>
      <c r="O38" s="78">
        <v>24520</v>
      </c>
      <c r="P38" s="37" t="s">
        <v>247</v>
      </c>
      <c r="Q38" s="37" t="s">
        <v>248</v>
      </c>
      <c r="R38" s="7"/>
      <c r="S38" s="7"/>
      <c r="T38" s="7"/>
      <c r="U38" s="7"/>
      <c r="V38" s="7"/>
      <c r="W38" s="7"/>
      <c r="X38" s="7"/>
      <c r="Y38" s="7"/>
      <c r="Z38" s="7"/>
    </row>
    <row r="39" spans="1:26" ht="21" customHeight="1" x14ac:dyDescent="0.15">
      <c r="A39" s="7"/>
      <c r="B39" s="37" t="s">
        <v>229</v>
      </c>
      <c r="C39" s="37">
        <v>741</v>
      </c>
      <c r="D39" s="37" t="s">
        <v>222</v>
      </c>
      <c r="E39" s="37" t="s">
        <v>223</v>
      </c>
      <c r="F39" s="37">
        <v>45</v>
      </c>
      <c r="G39" s="37">
        <v>99</v>
      </c>
      <c r="H39" s="37">
        <v>6559</v>
      </c>
      <c r="I39" s="37"/>
      <c r="J39" s="37">
        <v>6469</v>
      </c>
      <c r="K39" s="37"/>
      <c r="L39" s="37">
        <v>1401</v>
      </c>
      <c r="M39" s="37">
        <v>99</v>
      </c>
      <c r="N39" s="37">
        <v>99</v>
      </c>
      <c r="O39" s="79"/>
      <c r="P39" s="37" t="s">
        <v>224</v>
      </c>
      <c r="Q39" s="37" t="s">
        <v>225</v>
      </c>
      <c r="R39" s="7"/>
      <c r="S39" s="7"/>
      <c r="T39" s="7"/>
      <c r="U39" s="7"/>
      <c r="V39" s="7"/>
      <c r="W39" s="7"/>
      <c r="X39" s="7"/>
      <c r="Y39" s="7"/>
      <c r="Z39" s="7"/>
    </row>
    <row r="40" spans="1:26" ht="21" customHeight="1" x14ac:dyDescent="0.15">
      <c r="A40" s="7"/>
      <c r="B40" s="37" t="s">
        <v>229</v>
      </c>
      <c r="C40" s="37">
        <v>1058</v>
      </c>
      <c r="D40" s="37" t="s">
        <v>245</v>
      </c>
      <c r="E40" s="37" t="s">
        <v>246</v>
      </c>
      <c r="F40" s="37">
        <v>45</v>
      </c>
      <c r="G40" s="37">
        <v>99</v>
      </c>
      <c r="H40" s="37">
        <v>6554</v>
      </c>
      <c r="I40" s="37"/>
      <c r="J40" s="37">
        <v>5086</v>
      </c>
      <c r="K40" s="37"/>
      <c r="L40" s="37">
        <v>2133</v>
      </c>
      <c r="M40" s="37"/>
      <c r="N40" s="37">
        <v>0</v>
      </c>
      <c r="O40" s="79"/>
      <c r="P40" s="37" t="s">
        <v>249</v>
      </c>
      <c r="Q40" s="37" t="s">
        <v>250</v>
      </c>
      <c r="R40" s="7"/>
      <c r="S40" s="7"/>
      <c r="T40" s="7"/>
      <c r="U40" s="7"/>
      <c r="V40" s="7"/>
      <c r="W40" s="7"/>
      <c r="X40" s="7"/>
      <c r="Y40" s="7"/>
      <c r="Z40" s="7"/>
    </row>
    <row r="41" spans="1:26" ht="21" customHeight="1" x14ac:dyDescent="0.15">
      <c r="A41" s="7"/>
      <c r="B41" s="37" t="s">
        <v>229</v>
      </c>
      <c r="C41" s="37">
        <v>1231</v>
      </c>
      <c r="D41" s="37" t="s">
        <v>226</v>
      </c>
      <c r="E41" s="37" t="s">
        <v>215</v>
      </c>
      <c r="F41" s="37">
        <v>50</v>
      </c>
      <c r="G41" s="37">
        <v>99</v>
      </c>
      <c r="H41" s="37">
        <v>5096</v>
      </c>
      <c r="I41" s="37"/>
      <c r="J41" s="37">
        <v>3380</v>
      </c>
      <c r="K41" s="37"/>
      <c r="L41" s="37">
        <v>4195</v>
      </c>
      <c r="M41" s="37"/>
      <c r="N41" s="37">
        <v>0</v>
      </c>
      <c r="O41" s="80"/>
      <c r="P41" s="37" t="s">
        <v>227</v>
      </c>
      <c r="Q41" s="37" t="s">
        <v>228</v>
      </c>
      <c r="R41" s="7"/>
      <c r="S41" s="7"/>
      <c r="T41" s="7"/>
      <c r="U41" s="7"/>
      <c r="V41" s="7"/>
      <c r="W41" s="7"/>
      <c r="X41" s="7"/>
      <c r="Y41" s="7"/>
      <c r="Z41" s="7"/>
    </row>
    <row r="42" spans="1:26" ht="21" customHeight="1" x14ac:dyDescent="0.15">
      <c r="A42" s="7"/>
      <c r="B42" s="7"/>
      <c r="C42" s="15"/>
      <c r="D42" s="15"/>
      <c r="E42" s="16" t="s">
        <v>145</v>
      </c>
      <c r="F42" s="16">
        <v>195</v>
      </c>
      <c r="G42" s="7"/>
      <c r="H42" s="7"/>
      <c r="I42" s="7"/>
      <c r="J42" s="7"/>
      <c r="K42" s="7"/>
      <c r="L42" s="7"/>
      <c r="M42" s="7"/>
      <c r="N42" s="7"/>
      <c r="O42" s="7"/>
      <c r="P42" s="7"/>
      <c r="Q42" s="7"/>
      <c r="R42" s="7"/>
      <c r="S42" s="7"/>
      <c r="T42" s="7"/>
      <c r="U42" s="7"/>
      <c r="V42" s="7"/>
      <c r="W42" s="7"/>
      <c r="X42" s="7"/>
      <c r="Y42" s="7"/>
      <c r="Z42" s="7"/>
    </row>
    <row r="43" spans="1:26" ht="21" customHeight="1" x14ac:dyDescent="0.15">
      <c r="A43" s="7"/>
      <c r="B43" s="7"/>
      <c r="C43" s="15"/>
      <c r="D43" s="15"/>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10" t="s">
        <v>147</v>
      </c>
      <c r="C44" s="10"/>
      <c r="D44" s="10"/>
      <c r="E44" s="10" t="s">
        <v>263</v>
      </c>
      <c r="F44" s="10"/>
      <c r="G44" s="10"/>
      <c r="H44" s="10"/>
      <c r="I44" s="10"/>
      <c r="J44" s="10"/>
      <c r="K44" s="10"/>
      <c r="L44" s="10"/>
      <c r="M44" s="10"/>
      <c r="N44" s="10"/>
      <c r="O44" s="7"/>
      <c r="P44" s="10" t="s">
        <v>149</v>
      </c>
      <c r="Q44" s="10"/>
      <c r="R44" s="7"/>
      <c r="S44" s="7"/>
      <c r="T44" s="7"/>
      <c r="U44" s="7"/>
      <c r="V44" s="7"/>
      <c r="W44" s="7"/>
      <c r="X44" s="7"/>
      <c r="Y44" s="7"/>
      <c r="Z44" s="7"/>
    </row>
    <row r="45" spans="1:26" ht="21" customHeight="1" x14ac:dyDescent="0.15">
      <c r="A45" s="7"/>
      <c r="B45" s="18" t="s">
        <v>150</v>
      </c>
      <c r="C45" s="18" t="s">
        <v>152</v>
      </c>
      <c r="D45" s="19"/>
      <c r="E45" s="83" t="s">
        <v>154</v>
      </c>
      <c r="F45" s="53"/>
      <c r="G45" s="53"/>
      <c r="H45" s="53"/>
      <c r="I45" s="53"/>
      <c r="J45" s="53"/>
      <c r="K45" s="53"/>
      <c r="L45" s="53"/>
      <c r="M45" s="53"/>
      <c r="N45" s="52"/>
      <c r="O45" s="7"/>
      <c r="P45" s="96" t="s">
        <v>252</v>
      </c>
      <c r="Q45" s="97"/>
      <c r="R45" s="7"/>
      <c r="S45" s="7"/>
      <c r="T45" s="7"/>
      <c r="U45" s="7"/>
      <c r="V45" s="7"/>
      <c r="W45" s="7"/>
      <c r="X45" s="7"/>
      <c r="Y45" s="7"/>
      <c r="Z45" s="7"/>
    </row>
    <row r="46" spans="1:26" ht="21" customHeight="1" x14ac:dyDescent="0.15">
      <c r="A46" s="7"/>
      <c r="B46" s="21">
        <v>1</v>
      </c>
      <c r="C46" s="21">
        <v>0</v>
      </c>
      <c r="D46" s="22"/>
      <c r="E46" s="82"/>
      <c r="F46" s="53"/>
      <c r="G46" s="53"/>
      <c r="H46" s="53"/>
      <c r="I46" s="53"/>
      <c r="J46" s="53"/>
      <c r="K46" s="53"/>
      <c r="L46" s="53"/>
      <c r="M46" s="53"/>
      <c r="N46" s="52"/>
      <c r="O46" s="7"/>
      <c r="P46" s="97"/>
      <c r="Q46" s="98"/>
      <c r="R46" s="7"/>
      <c r="S46" s="7"/>
      <c r="T46" s="7"/>
      <c r="U46" s="7"/>
      <c r="V46" s="7"/>
      <c r="W46" s="7"/>
      <c r="X46" s="7"/>
      <c r="Y46" s="7"/>
      <c r="Z46" s="7"/>
    </row>
    <row r="47" spans="1:26" ht="21" customHeight="1" x14ac:dyDescent="0.15">
      <c r="A47" s="7"/>
      <c r="B47" s="21">
        <v>2</v>
      </c>
      <c r="C47" s="21">
        <v>0</v>
      </c>
      <c r="D47" s="22"/>
      <c r="E47" s="82"/>
      <c r="F47" s="53"/>
      <c r="G47" s="53"/>
      <c r="H47" s="53"/>
      <c r="I47" s="53"/>
      <c r="J47" s="53"/>
      <c r="K47" s="53"/>
      <c r="L47" s="53"/>
      <c r="M47" s="53"/>
      <c r="N47" s="52"/>
      <c r="O47" s="7"/>
      <c r="P47" s="97"/>
      <c r="Q47" s="98"/>
      <c r="R47" s="7"/>
      <c r="S47" s="7"/>
      <c r="T47" s="7"/>
      <c r="U47" s="7"/>
      <c r="V47" s="7"/>
      <c r="W47" s="7"/>
      <c r="X47" s="7"/>
      <c r="Y47" s="7"/>
      <c r="Z47" s="7"/>
    </row>
    <row r="48" spans="1:26" ht="21" customHeight="1" x14ac:dyDescent="0.15">
      <c r="A48" s="7"/>
      <c r="B48" s="21">
        <v>3</v>
      </c>
      <c r="C48" s="21">
        <v>0</v>
      </c>
      <c r="D48" s="22"/>
      <c r="E48" s="82"/>
      <c r="F48" s="53"/>
      <c r="G48" s="53"/>
      <c r="H48" s="53"/>
      <c r="I48" s="53"/>
      <c r="J48" s="53"/>
      <c r="K48" s="53"/>
      <c r="L48" s="53"/>
      <c r="M48" s="53"/>
      <c r="N48" s="52"/>
      <c r="O48" s="7"/>
      <c r="P48" s="97"/>
      <c r="Q48" s="98"/>
      <c r="R48" s="7"/>
      <c r="S48" s="7"/>
      <c r="T48" s="7"/>
      <c r="U48" s="7"/>
      <c r="V48" s="7"/>
      <c r="W48" s="7"/>
      <c r="X48" s="7"/>
      <c r="Y48" s="7"/>
      <c r="Z48" s="7"/>
    </row>
    <row r="49" spans="1:26" ht="21" customHeight="1" x14ac:dyDescent="0.15">
      <c r="A49" s="7"/>
      <c r="B49" s="21">
        <v>4</v>
      </c>
      <c r="C49" s="21">
        <v>1</v>
      </c>
      <c r="D49" s="22"/>
      <c r="E49" s="82" t="s">
        <v>251</v>
      </c>
      <c r="F49" s="53"/>
      <c r="G49" s="53"/>
      <c r="H49" s="53"/>
      <c r="I49" s="53"/>
      <c r="J49" s="53"/>
      <c r="K49" s="53"/>
      <c r="L49" s="53"/>
      <c r="M49" s="53"/>
      <c r="N49" s="52"/>
      <c r="O49" s="7"/>
      <c r="P49" s="97"/>
      <c r="Q49" s="98"/>
      <c r="R49" s="7"/>
      <c r="S49" s="7"/>
      <c r="T49" s="7"/>
      <c r="U49" s="7"/>
      <c r="V49" s="7"/>
      <c r="W49" s="7"/>
      <c r="X49" s="7"/>
      <c r="Y49" s="7"/>
      <c r="Z49" s="7"/>
    </row>
    <row r="50" spans="1:26" ht="21" customHeight="1" x14ac:dyDescent="0.15">
      <c r="A50" s="7"/>
      <c r="B50" s="21"/>
      <c r="C50" s="21"/>
      <c r="D50" s="22"/>
      <c r="E50" s="82"/>
      <c r="F50" s="53"/>
      <c r="G50" s="53"/>
      <c r="H50" s="53"/>
      <c r="I50" s="53"/>
      <c r="J50" s="53"/>
      <c r="K50" s="53"/>
      <c r="L50" s="53"/>
      <c r="M50" s="53"/>
      <c r="N50" s="52"/>
      <c r="O50" s="7"/>
      <c r="P50" s="97"/>
      <c r="Q50" s="97"/>
      <c r="R50" s="7"/>
      <c r="S50" s="7"/>
      <c r="T50" s="7"/>
      <c r="U50" s="7"/>
      <c r="V50" s="7"/>
      <c r="W50" s="7"/>
      <c r="X50" s="7"/>
      <c r="Y50" s="7"/>
      <c r="Z50" s="7"/>
    </row>
    <row r="51" spans="1:26" ht="22.5"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8"/>
      <c r="O52" s="8"/>
      <c r="P52" s="7"/>
      <c r="Q52" s="7"/>
      <c r="R52" s="7"/>
      <c r="S52" s="7"/>
      <c r="T52" s="7"/>
      <c r="U52" s="7"/>
      <c r="V52" s="7"/>
      <c r="W52" s="7"/>
      <c r="X52" s="7"/>
      <c r="Y52" s="7"/>
      <c r="Z52" s="7"/>
    </row>
    <row r="53" spans="1:26" ht="21" customHeight="1" x14ac:dyDescent="0.15">
      <c r="A53" s="7"/>
      <c r="B53" s="105" t="s">
        <v>234</v>
      </c>
      <c r="C53" s="48"/>
      <c r="D53" s="48"/>
      <c r="E53" s="48"/>
      <c r="F53" s="48"/>
      <c r="G53" s="48"/>
      <c r="H53" s="48"/>
      <c r="I53" s="48"/>
      <c r="J53" s="48"/>
      <c r="K53" s="48"/>
      <c r="L53" s="48"/>
      <c r="M53" s="48"/>
      <c r="N53" s="48"/>
      <c r="O53" s="48"/>
      <c r="P53" s="10"/>
      <c r="Q53" s="10"/>
      <c r="R53" s="7"/>
      <c r="S53" s="7"/>
      <c r="T53" s="7"/>
      <c r="U53" s="7"/>
      <c r="V53" s="7"/>
      <c r="W53" s="7"/>
      <c r="X53" s="7"/>
      <c r="Y53" s="7"/>
      <c r="Z53" s="7"/>
    </row>
    <row r="54" spans="1:26" ht="21" customHeight="1" x14ac:dyDescent="0.15">
      <c r="A54" s="7"/>
      <c r="B54" s="12" t="s">
        <v>125</v>
      </c>
      <c r="C54" s="12" t="s">
        <v>127</v>
      </c>
      <c r="D54" s="12" t="s">
        <v>31</v>
      </c>
      <c r="E54" s="12" t="s">
        <v>128</v>
      </c>
      <c r="F54" s="12" t="s">
        <v>129</v>
      </c>
      <c r="G54" s="12" t="s">
        <v>130</v>
      </c>
      <c r="H54" s="12" t="s">
        <v>131</v>
      </c>
      <c r="I54" s="12" t="s">
        <v>132</v>
      </c>
      <c r="J54" s="12" t="s">
        <v>133</v>
      </c>
      <c r="K54" s="12" t="s">
        <v>134</v>
      </c>
      <c r="L54" s="12" t="s">
        <v>135</v>
      </c>
      <c r="M54" s="12" t="s">
        <v>136</v>
      </c>
      <c r="N54" s="12" t="s">
        <v>137</v>
      </c>
      <c r="O54" s="12" t="s">
        <v>138</v>
      </c>
      <c r="P54" s="12" t="s">
        <v>139</v>
      </c>
      <c r="Q54" s="12" t="s">
        <v>140</v>
      </c>
      <c r="R54" s="7"/>
      <c r="S54" s="7"/>
      <c r="T54" s="7"/>
      <c r="U54" s="7"/>
      <c r="V54" s="7"/>
      <c r="W54" s="7"/>
      <c r="X54" s="7"/>
      <c r="Y54" s="7"/>
      <c r="Z54" s="7"/>
    </row>
    <row r="55" spans="1:26" ht="21" customHeight="1" x14ac:dyDescent="0.15">
      <c r="A55" s="7"/>
      <c r="B55" s="37" t="s">
        <v>229</v>
      </c>
      <c r="C55" s="37">
        <v>1044</v>
      </c>
      <c r="D55" s="37" t="s">
        <v>235</v>
      </c>
      <c r="E55" s="37" t="s">
        <v>223</v>
      </c>
      <c r="F55" s="37">
        <v>45</v>
      </c>
      <c r="G55" s="37">
        <v>99</v>
      </c>
      <c r="H55" s="37">
        <v>5764</v>
      </c>
      <c r="I55" s="37"/>
      <c r="J55" s="37">
        <v>4210</v>
      </c>
      <c r="K55" s="37">
        <v>99</v>
      </c>
      <c r="L55" s="37">
        <v>3722</v>
      </c>
      <c r="M55" s="37"/>
      <c r="N55" s="37">
        <v>99</v>
      </c>
      <c r="O55" s="78">
        <v>23056</v>
      </c>
      <c r="P55" s="37" t="s">
        <v>236</v>
      </c>
      <c r="Q55" s="37" t="s">
        <v>237</v>
      </c>
      <c r="R55" s="7"/>
      <c r="S55" s="7"/>
      <c r="T55" s="7"/>
      <c r="U55" s="7"/>
      <c r="V55" s="7"/>
      <c r="W55" s="7"/>
      <c r="X55" s="7"/>
      <c r="Y55" s="7"/>
      <c r="Z55" s="7"/>
    </row>
    <row r="56" spans="1:26" ht="21" customHeight="1" x14ac:dyDescent="0.15">
      <c r="A56" s="7"/>
      <c r="B56" s="37" t="s">
        <v>229</v>
      </c>
      <c r="C56" s="37">
        <v>1044</v>
      </c>
      <c r="D56" s="37" t="s">
        <v>235</v>
      </c>
      <c r="E56" s="37" t="s">
        <v>223</v>
      </c>
      <c r="F56" s="37">
        <v>45</v>
      </c>
      <c r="G56" s="37">
        <v>99</v>
      </c>
      <c r="H56" s="37">
        <v>5764</v>
      </c>
      <c r="I56" s="37"/>
      <c r="J56" s="37">
        <v>4210</v>
      </c>
      <c r="K56" s="37">
        <v>99</v>
      </c>
      <c r="L56" s="37">
        <v>3722</v>
      </c>
      <c r="M56" s="37"/>
      <c r="N56" s="37">
        <v>99</v>
      </c>
      <c r="O56" s="79"/>
      <c r="P56" s="37" t="s">
        <v>220</v>
      </c>
      <c r="Q56" s="37" t="s">
        <v>221</v>
      </c>
      <c r="R56" s="7"/>
      <c r="S56" s="7"/>
      <c r="T56" s="7"/>
      <c r="U56" s="7"/>
      <c r="V56" s="7"/>
      <c r="W56" s="7"/>
      <c r="X56" s="7"/>
      <c r="Y56" s="7"/>
      <c r="Z56" s="7"/>
    </row>
    <row r="57" spans="1:26" ht="21" customHeight="1" x14ac:dyDescent="0.15">
      <c r="A57" s="7"/>
      <c r="B57" s="37" t="s">
        <v>229</v>
      </c>
      <c r="C57" s="37">
        <v>1044</v>
      </c>
      <c r="D57" s="37" t="s">
        <v>235</v>
      </c>
      <c r="E57" s="37" t="s">
        <v>223</v>
      </c>
      <c r="F57" s="37">
        <v>45</v>
      </c>
      <c r="G57" s="37">
        <v>99</v>
      </c>
      <c r="H57" s="37">
        <v>5764</v>
      </c>
      <c r="I57" s="37"/>
      <c r="J57" s="37">
        <v>4210</v>
      </c>
      <c r="K57" s="37">
        <v>99</v>
      </c>
      <c r="L57" s="37">
        <v>3722</v>
      </c>
      <c r="M57" s="37"/>
      <c r="N57" s="37">
        <v>99</v>
      </c>
      <c r="O57" s="79"/>
      <c r="P57" s="37" t="s">
        <v>224</v>
      </c>
      <c r="Q57" s="37" t="s">
        <v>225</v>
      </c>
      <c r="R57" s="7"/>
      <c r="S57" s="7"/>
      <c r="T57" s="7"/>
      <c r="U57" s="7"/>
      <c r="V57" s="7"/>
      <c r="W57" s="7"/>
      <c r="X57" s="7"/>
      <c r="Y57" s="7"/>
      <c r="Z57" s="7"/>
    </row>
    <row r="58" spans="1:26" ht="21" customHeight="1" x14ac:dyDescent="0.15">
      <c r="A58" s="7"/>
      <c r="B58" s="37" t="s">
        <v>229</v>
      </c>
      <c r="C58" s="37">
        <v>1044</v>
      </c>
      <c r="D58" s="37" t="s">
        <v>235</v>
      </c>
      <c r="E58" s="37" t="s">
        <v>223</v>
      </c>
      <c r="F58" s="37">
        <v>45</v>
      </c>
      <c r="G58" s="37">
        <v>99</v>
      </c>
      <c r="H58" s="37">
        <v>5764</v>
      </c>
      <c r="I58" s="37"/>
      <c r="J58" s="37">
        <v>4210</v>
      </c>
      <c r="K58" s="37">
        <v>99</v>
      </c>
      <c r="L58" s="37">
        <v>3722</v>
      </c>
      <c r="M58" s="37"/>
      <c r="N58" s="37">
        <v>99</v>
      </c>
      <c r="O58" s="80"/>
      <c r="P58" s="37" t="s">
        <v>227</v>
      </c>
      <c r="Q58" s="37" t="s">
        <v>228</v>
      </c>
      <c r="R58" s="7"/>
      <c r="S58" s="7"/>
      <c r="T58" s="7"/>
      <c r="U58" s="7"/>
      <c r="V58" s="7"/>
      <c r="W58" s="7"/>
      <c r="X58" s="7"/>
      <c r="Y58" s="7"/>
      <c r="Z58" s="7"/>
    </row>
    <row r="59" spans="1:26" ht="21" customHeight="1" x14ac:dyDescent="0.15">
      <c r="A59" s="7"/>
      <c r="B59" s="7"/>
      <c r="C59" s="15"/>
      <c r="D59" s="15"/>
      <c r="E59" s="16" t="s">
        <v>145</v>
      </c>
      <c r="F59" s="16">
        <v>180</v>
      </c>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15"/>
      <c r="D60" s="15"/>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10" t="s">
        <v>147</v>
      </c>
      <c r="C61" s="10"/>
      <c r="D61" s="10"/>
      <c r="E61" s="10" t="s">
        <v>264</v>
      </c>
      <c r="F61" s="10"/>
      <c r="G61" s="10"/>
      <c r="H61" s="10"/>
      <c r="I61" s="10"/>
      <c r="J61" s="10"/>
      <c r="K61" s="10"/>
      <c r="L61" s="10"/>
      <c r="M61" s="10"/>
      <c r="N61" s="10"/>
      <c r="O61" s="7"/>
      <c r="P61" s="10" t="s">
        <v>149</v>
      </c>
      <c r="Q61" s="10"/>
      <c r="R61" s="7"/>
      <c r="S61" s="7"/>
      <c r="T61" s="7"/>
      <c r="U61" s="7"/>
      <c r="V61" s="7"/>
      <c r="W61" s="7"/>
      <c r="X61" s="7"/>
      <c r="Y61" s="7"/>
      <c r="Z61" s="7"/>
    </row>
    <row r="62" spans="1:26" ht="21" customHeight="1" x14ac:dyDescent="0.15">
      <c r="A62" s="7"/>
      <c r="B62" s="18" t="s">
        <v>150</v>
      </c>
      <c r="C62" s="18" t="s">
        <v>152</v>
      </c>
      <c r="D62" s="19"/>
      <c r="E62" s="83" t="s">
        <v>154</v>
      </c>
      <c r="F62" s="53"/>
      <c r="G62" s="53"/>
      <c r="H62" s="53"/>
      <c r="I62" s="53"/>
      <c r="J62" s="53"/>
      <c r="K62" s="53"/>
      <c r="L62" s="53"/>
      <c r="M62" s="53"/>
      <c r="N62" s="52"/>
      <c r="O62" s="7"/>
      <c r="P62" s="100" t="s">
        <v>256</v>
      </c>
      <c r="Q62" s="101"/>
      <c r="R62" s="7"/>
      <c r="S62" s="7"/>
      <c r="T62" s="7"/>
      <c r="U62" s="7"/>
      <c r="V62" s="7"/>
      <c r="W62" s="7"/>
      <c r="X62" s="7"/>
      <c r="Y62" s="7"/>
      <c r="Z62" s="7"/>
    </row>
    <row r="63" spans="1:26" ht="21" customHeight="1" x14ac:dyDescent="0.15">
      <c r="A63" s="7"/>
      <c r="B63" s="21">
        <v>1</v>
      </c>
      <c r="C63" s="21">
        <v>0</v>
      </c>
      <c r="D63" s="38"/>
      <c r="E63" s="82"/>
      <c r="F63" s="94"/>
      <c r="G63" s="94"/>
      <c r="H63" s="94"/>
      <c r="I63" s="94"/>
      <c r="J63" s="94"/>
      <c r="K63" s="94"/>
      <c r="L63" s="94"/>
      <c r="M63" s="94"/>
      <c r="N63" s="95"/>
      <c r="O63" s="7"/>
      <c r="P63" s="102"/>
      <c r="Q63" s="45"/>
      <c r="R63" s="7"/>
      <c r="S63" s="7"/>
      <c r="T63" s="7"/>
      <c r="U63" s="7"/>
      <c r="V63" s="7"/>
      <c r="W63" s="7"/>
      <c r="X63" s="7"/>
      <c r="Y63" s="7"/>
      <c r="Z63" s="7"/>
    </row>
    <row r="64" spans="1:26" ht="21" customHeight="1" x14ac:dyDescent="0.15">
      <c r="A64" s="7"/>
      <c r="B64" s="21">
        <v>2</v>
      </c>
      <c r="C64" s="21">
        <v>1</v>
      </c>
      <c r="D64" s="38"/>
      <c r="E64" s="82" t="s">
        <v>254</v>
      </c>
      <c r="F64" s="94"/>
      <c r="G64" s="94"/>
      <c r="H64" s="94"/>
      <c r="I64" s="94"/>
      <c r="J64" s="94"/>
      <c r="K64" s="94"/>
      <c r="L64" s="94"/>
      <c r="M64" s="94"/>
      <c r="N64" s="95"/>
      <c r="O64" s="7"/>
      <c r="P64" s="102"/>
      <c r="Q64" s="45"/>
      <c r="R64" s="7"/>
      <c r="S64" s="7"/>
      <c r="T64" s="7"/>
      <c r="U64" s="7"/>
      <c r="V64" s="7"/>
      <c r="W64" s="7"/>
      <c r="X64" s="7"/>
      <c r="Y64" s="7"/>
      <c r="Z64" s="7"/>
    </row>
    <row r="65" spans="1:26" ht="21" customHeight="1" x14ac:dyDescent="0.15">
      <c r="A65" s="7"/>
      <c r="B65" s="21">
        <v>3</v>
      </c>
      <c r="C65" s="21">
        <v>0</v>
      </c>
      <c r="D65" s="38"/>
      <c r="E65" s="82"/>
      <c r="F65" s="94"/>
      <c r="G65" s="94"/>
      <c r="H65" s="94"/>
      <c r="I65" s="94"/>
      <c r="J65" s="94"/>
      <c r="K65" s="94"/>
      <c r="L65" s="94"/>
      <c r="M65" s="94"/>
      <c r="N65" s="95"/>
      <c r="O65" s="7"/>
      <c r="P65" s="102"/>
      <c r="Q65" s="45"/>
      <c r="R65" s="7"/>
      <c r="S65" s="7"/>
      <c r="T65" s="7"/>
      <c r="U65" s="7"/>
      <c r="V65" s="7"/>
      <c r="W65" s="7"/>
      <c r="X65" s="7"/>
      <c r="Y65" s="7"/>
      <c r="Z65" s="7"/>
    </row>
    <row r="66" spans="1:26" ht="21" customHeight="1" x14ac:dyDescent="0.15">
      <c r="A66" s="7"/>
      <c r="B66" s="21">
        <v>4</v>
      </c>
      <c r="C66" s="21">
        <v>5</v>
      </c>
      <c r="D66" s="38"/>
      <c r="E66" s="82" t="s">
        <v>255</v>
      </c>
      <c r="F66" s="94"/>
      <c r="G66" s="94"/>
      <c r="H66" s="94"/>
      <c r="I66" s="94"/>
      <c r="J66" s="94"/>
      <c r="K66" s="94"/>
      <c r="L66" s="94"/>
      <c r="M66" s="94"/>
      <c r="N66" s="95"/>
      <c r="O66" s="7"/>
      <c r="P66" s="102"/>
      <c r="Q66" s="45"/>
      <c r="R66" s="7"/>
      <c r="S66" s="7"/>
      <c r="T66" s="7"/>
      <c r="U66" s="7"/>
      <c r="V66" s="7"/>
      <c r="W66" s="7"/>
      <c r="X66" s="7"/>
      <c r="Y66" s="7"/>
      <c r="Z66" s="7"/>
    </row>
    <row r="67" spans="1:26" ht="21" customHeight="1" x14ac:dyDescent="0.15">
      <c r="A67" s="7"/>
      <c r="B67" s="21" t="s">
        <v>165</v>
      </c>
      <c r="C67" s="21" t="s">
        <v>165</v>
      </c>
      <c r="D67" s="38"/>
      <c r="E67" s="82"/>
      <c r="F67" s="94"/>
      <c r="G67" s="94"/>
      <c r="H67" s="94"/>
      <c r="I67" s="94"/>
      <c r="J67" s="94"/>
      <c r="K67" s="94"/>
      <c r="L67" s="94"/>
      <c r="M67" s="94"/>
      <c r="N67" s="95"/>
      <c r="O67" s="7"/>
      <c r="P67" s="103"/>
      <c r="Q67" s="104"/>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O69" s="7"/>
      <c r="P69" s="7"/>
      <c r="Q69" s="7"/>
      <c r="R69" s="7"/>
      <c r="S69" s="7"/>
      <c r="T69" s="7"/>
      <c r="U69" s="7"/>
      <c r="V69" s="7"/>
      <c r="W69" s="7"/>
      <c r="X69" s="7"/>
      <c r="Y69" s="7"/>
      <c r="Z69" s="7"/>
    </row>
    <row r="70" spans="1:26" ht="21" customHeight="1" x14ac:dyDescent="0.15">
      <c r="A70" s="7"/>
      <c r="B70" s="7"/>
      <c r="R70" s="7"/>
      <c r="S70" s="7"/>
      <c r="T70" s="7"/>
      <c r="U70" s="7"/>
      <c r="V70" s="7"/>
      <c r="W70" s="7"/>
      <c r="X70" s="7"/>
      <c r="Y70" s="7"/>
      <c r="Z70" s="7"/>
    </row>
    <row r="71" spans="1:26" ht="21" customHeight="1" x14ac:dyDescent="0.15">
      <c r="A71" s="7"/>
      <c r="B71" s="7"/>
      <c r="R71" s="7"/>
      <c r="S71" s="7"/>
      <c r="T71" s="7"/>
      <c r="U71" s="7"/>
      <c r="V71" s="7"/>
      <c r="W71" s="7"/>
      <c r="X71" s="7"/>
      <c r="Y71" s="7"/>
      <c r="Z71" s="7"/>
    </row>
    <row r="72" spans="1:26" ht="21" customHeight="1" x14ac:dyDescent="0.15">
      <c r="A72" s="7"/>
      <c r="B72" s="7"/>
      <c r="R72" s="7"/>
      <c r="S72" s="7"/>
      <c r="T72" s="7"/>
      <c r="U72" s="7"/>
      <c r="V72" s="7"/>
      <c r="W72" s="7"/>
      <c r="X72" s="7"/>
      <c r="Y72" s="7"/>
      <c r="Z72" s="7"/>
    </row>
    <row r="73" spans="1:26" ht="21" customHeight="1" x14ac:dyDescent="0.15">
      <c r="A73" s="7"/>
      <c r="B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21"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21"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21"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21"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21"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21"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21"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21"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21"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21"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21"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21"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21"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21"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21"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21"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21"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21"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21"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21"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21"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21"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21"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21"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21"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21"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21"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21"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21"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21"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21"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21"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21"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21"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21"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21"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21"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21"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21"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21"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21"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21"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21"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21"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21"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21"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21"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6">
    <mergeCell ref="B2:O2"/>
    <mergeCell ref="O4:O7"/>
    <mergeCell ref="P11:Q16"/>
    <mergeCell ref="O21:O24"/>
    <mergeCell ref="E13:N13"/>
    <mergeCell ref="B19:O19"/>
    <mergeCell ref="E11:N11"/>
    <mergeCell ref="E12:N12"/>
    <mergeCell ref="E14:N14"/>
    <mergeCell ref="E16:N16"/>
    <mergeCell ref="E15:N15"/>
    <mergeCell ref="O55:O58"/>
    <mergeCell ref="O38:O41"/>
    <mergeCell ref="P28:Q33"/>
    <mergeCell ref="P62:Q67"/>
    <mergeCell ref="E64:N64"/>
    <mergeCell ref="E65:N65"/>
    <mergeCell ref="E66:N66"/>
    <mergeCell ref="E62:N62"/>
    <mergeCell ref="E63:N63"/>
    <mergeCell ref="E67:N67"/>
    <mergeCell ref="E50:N50"/>
    <mergeCell ref="B53:O53"/>
    <mergeCell ref="E46:N46"/>
    <mergeCell ref="E47:N47"/>
    <mergeCell ref="E48:N48"/>
    <mergeCell ref="E49:N49"/>
    <mergeCell ref="E29:N29"/>
    <mergeCell ref="E28:N28"/>
    <mergeCell ref="P45:Q50"/>
    <mergeCell ref="E45:N45"/>
    <mergeCell ref="E30:N30"/>
    <mergeCell ref="E31:N31"/>
    <mergeCell ref="E33:N33"/>
    <mergeCell ref="B36:O36"/>
    <mergeCell ref="E32:N32"/>
  </mergeCells>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4</v>
      </c>
      <c r="C2" s="4" t="s">
        <v>30</v>
      </c>
      <c r="D2" s="4" t="s">
        <v>31</v>
      </c>
      <c r="E2" s="4" t="s">
        <v>33</v>
      </c>
      <c r="F2" s="4" t="s">
        <v>34</v>
      </c>
      <c r="G2" s="4" t="s">
        <v>35</v>
      </c>
      <c r="H2" s="4" t="s">
        <v>36</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workbookViewId="0">
      <selection activeCell="A12" sqref="A12"/>
    </sheetView>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2</v>
      </c>
      <c r="B3" s="1"/>
      <c r="C3" s="1"/>
      <c r="D3" s="3"/>
      <c r="E3" s="3"/>
      <c r="F3" s="3"/>
      <c r="G3" s="3"/>
      <c r="H3" s="3"/>
      <c r="I3" s="3"/>
      <c r="J3" s="3"/>
    </row>
    <row r="4" spans="1:15" ht="15" customHeight="1" x14ac:dyDescent="0.15">
      <c r="A4" s="2" t="s">
        <v>3</v>
      </c>
      <c r="B4" s="1"/>
      <c r="C4" s="1"/>
      <c r="D4" s="3"/>
      <c r="E4" s="3"/>
      <c r="F4" s="3"/>
      <c r="G4" s="3"/>
      <c r="H4" s="3"/>
      <c r="I4" s="3"/>
      <c r="J4" s="3"/>
    </row>
    <row r="5" spans="1:15" ht="15" customHeight="1" x14ac:dyDescent="0.15">
      <c r="A5" s="2" t="s">
        <v>5</v>
      </c>
      <c r="B5" s="1"/>
      <c r="C5" s="1"/>
      <c r="D5" s="3"/>
      <c r="E5" s="3"/>
      <c r="F5" s="3"/>
      <c r="G5" s="3"/>
      <c r="H5" s="3"/>
      <c r="I5" s="3"/>
      <c r="J5" s="3"/>
    </row>
    <row r="6" spans="1:15" ht="15" customHeight="1" x14ac:dyDescent="0.15">
      <c r="A6" s="2" t="s">
        <v>7</v>
      </c>
      <c r="B6" s="1"/>
      <c r="C6" s="1"/>
      <c r="D6" s="3"/>
      <c r="E6" s="3"/>
      <c r="F6" s="3"/>
      <c r="G6" s="3"/>
      <c r="H6" s="3"/>
      <c r="I6" s="3"/>
      <c r="J6" s="3"/>
    </row>
    <row r="7" spans="1:15" ht="15" customHeight="1" x14ac:dyDescent="0.15">
      <c r="A7" s="2" t="s">
        <v>8</v>
      </c>
      <c r="B7" s="1"/>
      <c r="C7" s="1"/>
      <c r="D7" s="3"/>
      <c r="E7" s="3"/>
      <c r="F7" s="3"/>
      <c r="G7" s="3"/>
      <c r="H7" s="3"/>
      <c r="I7" s="3"/>
      <c r="J7" s="3"/>
    </row>
    <row r="8" spans="1:15" x14ac:dyDescent="0.15">
      <c r="A8" s="1"/>
      <c r="B8" s="1"/>
      <c r="C8" s="1"/>
      <c r="D8" s="1"/>
      <c r="E8" s="1"/>
      <c r="F8" s="1"/>
      <c r="G8" s="1"/>
    </row>
    <row r="9" spans="1:15" ht="15" customHeight="1" x14ac:dyDescent="0.15">
      <c r="A9" s="2" t="s">
        <v>9</v>
      </c>
      <c r="B9" s="1"/>
      <c r="C9" s="1"/>
      <c r="D9" s="2" t="s">
        <v>10</v>
      </c>
      <c r="E9" s="2" t="s">
        <v>11</v>
      </c>
      <c r="F9" s="2" t="s">
        <v>12</v>
      </c>
      <c r="G9" s="2" t="s">
        <v>13</v>
      </c>
      <c r="H9" s="2" t="s">
        <v>14</v>
      </c>
      <c r="I9" s="2" t="s">
        <v>15</v>
      </c>
      <c r="J9" s="2" t="s">
        <v>16</v>
      </c>
      <c r="K9" s="2" t="s">
        <v>17</v>
      </c>
      <c r="L9" s="2" t="s">
        <v>18</v>
      </c>
      <c r="M9" s="2" t="s">
        <v>19</v>
      </c>
      <c r="N9" s="2" t="s">
        <v>20</v>
      </c>
      <c r="O9" s="2" t="s">
        <v>21</v>
      </c>
    </row>
    <row r="10" spans="1:15" ht="15" customHeight="1" x14ac:dyDescent="0.15">
      <c r="A10" s="2" t="s">
        <v>1</v>
      </c>
      <c r="B10" s="2" t="s">
        <v>22</v>
      </c>
      <c r="C10" s="2" t="s">
        <v>23</v>
      </c>
      <c r="D10" s="2" t="s">
        <v>24</v>
      </c>
      <c r="E10" s="2" t="s">
        <v>24</v>
      </c>
      <c r="F10" s="2" t="s">
        <v>25</v>
      </c>
      <c r="G10" s="2" t="s">
        <v>26</v>
      </c>
      <c r="H10" s="3" t="s">
        <v>27</v>
      </c>
      <c r="I10" s="3" t="s">
        <v>27</v>
      </c>
      <c r="J10" s="3" t="s">
        <v>27</v>
      </c>
      <c r="K10" s="3" t="s">
        <v>27</v>
      </c>
      <c r="L10" s="3" t="s">
        <v>28</v>
      </c>
      <c r="M10" s="3" t="s">
        <v>28</v>
      </c>
      <c r="N10" s="3" t="s">
        <v>28</v>
      </c>
      <c r="O10" s="3" t="s">
        <v>29</v>
      </c>
    </row>
    <row r="11" spans="1:15" ht="15" customHeight="1" x14ac:dyDescent="0.15">
      <c r="A11" s="2" t="s">
        <v>2</v>
      </c>
      <c r="B11" s="2" t="s">
        <v>22</v>
      </c>
      <c r="C11" s="2" t="s">
        <v>32</v>
      </c>
      <c r="D11" s="2" t="s">
        <v>26</v>
      </c>
      <c r="E11" s="2" t="s">
        <v>26</v>
      </c>
      <c r="F11" s="2" t="s">
        <v>26</v>
      </c>
      <c r="G11" s="2" t="s">
        <v>37</v>
      </c>
      <c r="H11" s="3" t="s">
        <v>27</v>
      </c>
      <c r="I11" s="3" t="s">
        <v>27</v>
      </c>
      <c r="J11" s="3" t="s">
        <v>27</v>
      </c>
      <c r="K11" s="3" t="s">
        <v>28</v>
      </c>
      <c r="L11" s="3" t="s">
        <v>28</v>
      </c>
      <c r="M11" s="3" t="s">
        <v>28</v>
      </c>
      <c r="N11" s="3" t="s">
        <v>27</v>
      </c>
      <c r="O11" s="3" t="s">
        <v>29</v>
      </c>
    </row>
    <row r="12" spans="1:15" ht="15" customHeight="1" x14ac:dyDescent="0.15">
      <c r="A12" s="2" t="s">
        <v>3</v>
      </c>
      <c r="B12" s="2" t="s">
        <v>38</v>
      </c>
      <c r="C12" s="2" t="s">
        <v>39</v>
      </c>
      <c r="D12" s="2" t="s">
        <v>40</v>
      </c>
      <c r="E12" s="2" t="s">
        <v>41</v>
      </c>
      <c r="F12" s="2" t="s">
        <v>41</v>
      </c>
      <c r="G12" s="2" t="s">
        <v>42</v>
      </c>
      <c r="H12" s="3" t="s">
        <v>27</v>
      </c>
      <c r="I12" s="3" t="s">
        <v>28</v>
      </c>
      <c r="J12" s="3" t="s">
        <v>28</v>
      </c>
      <c r="K12" s="3" t="s">
        <v>27</v>
      </c>
      <c r="L12" s="3" t="s">
        <v>27</v>
      </c>
      <c r="M12" s="3" t="s">
        <v>27</v>
      </c>
      <c r="N12" s="3" t="s">
        <v>27</v>
      </c>
      <c r="O12" s="3" t="str">
        <f>CONCATENATE(基礎設計!E21,"襲来！")</f>
        <v>スノーマン襲来！</v>
      </c>
    </row>
    <row r="13" spans="1:15" ht="15" customHeight="1" x14ac:dyDescent="0.15">
      <c r="A13" s="2" t="s">
        <v>5</v>
      </c>
      <c r="B13" s="2" t="s">
        <v>44</v>
      </c>
      <c r="C13" s="2" t="s">
        <v>45</v>
      </c>
      <c r="D13" s="2" t="s">
        <v>42</v>
      </c>
      <c r="E13" s="2" t="s">
        <v>41</v>
      </c>
      <c r="F13" s="2" t="s">
        <v>40</v>
      </c>
      <c r="G13" s="2" t="s">
        <v>42</v>
      </c>
      <c r="H13" s="3" t="s">
        <v>28</v>
      </c>
      <c r="I13" s="3" t="s">
        <v>27</v>
      </c>
      <c r="J13" s="3" t="s">
        <v>27</v>
      </c>
      <c r="K13" s="3" t="s">
        <v>27</v>
      </c>
      <c r="L13" s="3" t="s">
        <v>27</v>
      </c>
      <c r="M13" s="3" t="s">
        <v>27</v>
      </c>
      <c r="N13" s="3" t="s">
        <v>27</v>
      </c>
      <c r="O13" s="3" t="str">
        <f>CONCATENATE(基礎設計!E21,"襲来！")</f>
        <v>スノーマン襲来！</v>
      </c>
    </row>
    <row r="14" spans="1:15" ht="15" customHeight="1" x14ac:dyDescent="0.15">
      <c r="A14" s="2" t="s">
        <v>7</v>
      </c>
      <c r="B14" s="2" t="s">
        <v>47</v>
      </c>
      <c r="C14" s="2" t="s">
        <v>48</v>
      </c>
      <c r="D14" s="2" t="s">
        <v>42</v>
      </c>
      <c r="E14" s="2" t="s">
        <v>42</v>
      </c>
      <c r="F14" s="2" t="s">
        <v>42</v>
      </c>
      <c r="G14" s="2" t="s">
        <v>42</v>
      </c>
      <c r="H14" s="3" t="s">
        <v>27</v>
      </c>
      <c r="I14" s="3" t="s">
        <v>28</v>
      </c>
      <c r="J14" s="3" t="s">
        <v>27</v>
      </c>
      <c r="K14" s="3" t="s">
        <v>27</v>
      </c>
      <c r="L14" s="3" t="s">
        <v>27</v>
      </c>
      <c r="M14" s="3" t="s">
        <v>27</v>
      </c>
      <c r="N14" s="3" t="s">
        <v>27</v>
      </c>
      <c r="O14" s="3" t="str">
        <f>CONCATENATE(基礎設計!E21,"チャレンジ")</f>
        <v>スノーマンチャレンジ</v>
      </c>
    </row>
    <row r="15" spans="1:15" ht="15" customHeight="1" x14ac:dyDescent="0.15">
      <c r="A15" s="2" t="s">
        <v>8</v>
      </c>
      <c r="B15" s="2" t="s">
        <v>50</v>
      </c>
      <c r="C15" s="2" t="s">
        <v>51</v>
      </c>
      <c r="D15" s="2" t="s">
        <v>52</v>
      </c>
      <c r="E15" s="2" t="s">
        <v>52</v>
      </c>
      <c r="F15" s="2" t="s">
        <v>52</v>
      </c>
      <c r="G15" s="2" t="s">
        <v>52</v>
      </c>
      <c r="H15" s="2" t="s">
        <v>52</v>
      </c>
      <c r="I15" s="2" t="s">
        <v>52</v>
      </c>
      <c r="J15" s="2" t="s">
        <v>52</v>
      </c>
      <c r="K15" s="2" t="s">
        <v>52</v>
      </c>
      <c r="L15" s="2" t="s">
        <v>52</v>
      </c>
      <c r="M15" s="2" t="s">
        <v>52</v>
      </c>
      <c r="N15" s="2" t="s">
        <v>52</v>
      </c>
      <c r="O15" s="2" t="s">
        <v>52</v>
      </c>
    </row>
    <row r="16" spans="1:15" x14ac:dyDescent="0.15">
      <c r="A16" s="1"/>
      <c r="B16" s="1"/>
      <c r="C16" s="1"/>
      <c r="D16" s="1"/>
      <c r="E16" s="1"/>
      <c r="F16" s="1"/>
      <c r="G16" s="1"/>
    </row>
    <row r="17" spans="1:26" ht="15" customHeight="1" x14ac:dyDescent="0.15">
      <c r="A17" s="2" t="s">
        <v>53</v>
      </c>
      <c r="B17" s="1"/>
      <c r="C17" s="1"/>
      <c r="D17" s="1"/>
      <c r="E17" s="1"/>
      <c r="F17" s="1"/>
      <c r="G17" s="1"/>
    </row>
    <row r="18" spans="1:26" ht="15" customHeight="1" x14ac:dyDescent="0.15">
      <c r="A18" s="2" t="s">
        <v>1</v>
      </c>
      <c r="B18" s="2" t="s">
        <v>54</v>
      </c>
      <c r="C18" s="1"/>
      <c r="D18" s="1"/>
      <c r="E18" s="1"/>
      <c r="F18" s="1"/>
      <c r="G18" s="1"/>
    </row>
    <row r="19" spans="1:26" ht="15" customHeight="1" x14ac:dyDescent="0.15">
      <c r="A19" s="2" t="s">
        <v>2</v>
      </c>
      <c r="B19" s="2" t="s">
        <v>54</v>
      </c>
      <c r="C19" s="1"/>
      <c r="D19" s="1"/>
      <c r="E19" s="1"/>
      <c r="F19" s="1"/>
      <c r="G19" s="1"/>
    </row>
    <row r="20" spans="1:26" ht="15" customHeight="1" x14ac:dyDescent="0.15">
      <c r="A20" s="2" t="s">
        <v>3</v>
      </c>
      <c r="B20" s="2" t="s">
        <v>55</v>
      </c>
      <c r="C20" s="1"/>
      <c r="D20" s="1"/>
      <c r="E20" s="1"/>
      <c r="F20" s="1"/>
      <c r="G20" s="1"/>
    </row>
    <row r="21" spans="1:26" ht="15" customHeight="1" x14ac:dyDescent="0.15">
      <c r="A21" s="2" t="s">
        <v>5</v>
      </c>
      <c r="B21" s="2" t="s">
        <v>56</v>
      </c>
      <c r="C21" s="1"/>
      <c r="D21" s="1"/>
      <c r="E21" s="1"/>
      <c r="F21" s="1"/>
      <c r="G21" s="1"/>
    </row>
    <row r="22" spans="1:26" ht="15" customHeight="1" x14ac:dyDescent="0.15">
      <c r="A22" s="2" t="s">
        <v>7</v>
      </c>
      <c r="B22" s="2" t="s">
        <v>57</v>
      </c>
      <c r="C22" s="1"/>
      <c r="D22" s="1"/>
      <c r="E22" s="1"/>
      <c r="F22" s="1"/>
      <c r="G22" s="1"/>
    </row>
    <row r="23" spans="1:26" ht="15" customHeight="1" x14ac:dyDescent="0.15">
      <c r="A23" s="2" t="s">
        <v>8</v>
      </c>
      <c r="B23" s="2" t="s">
        <v>58</v>
      </c>
      <c r="C23" s="1"/>
      <c r="D23" s="1"/>
      <c r="E23" s="1"/>
      <c r="F23" s="1"/>
      <c r="G23" s="1"/>
    </row>
    <row r="24" spans="1:26" x14ac:dyDescent="0.15">
      <c r="A24" s="1"/>
      <c r="B24" s="1"/>
      <c r="C24" s="1"/>
      <c r="D24" s="1"/>
      <c r="E24" s="1"/>
      <c r="F24" s="1"/>
      <c r="G24" s="1"/>
    </row>
    <row r="25" spans="1:26" ht="15" customHeight="1" x14ac:dyDescent="0.15">
      <c r="A25" s="2" t="s">
        <v>59</v>
      </c>
      <c r="B25" s="1"/>
      <c r="C25" s="1"/>
      <c r="D25" s="1"/>
      <c r="E25" s="1"/>
      <c r="F25" s="1"/>
      <c r="G25" s="1"/>
    </row>
    <row r="26" spans="1:26" ht="15" customHeight="1" x14ac:dyDescent="0.15">
      <c r="A26" s="3" t="s">
        <v>60</v>
      </c>
      <c r="B26" s="1"/>
      <c r="C26" s="1"/>
      <c r="D26" s="1"/>
      <c r="E26" s="1"/>
      <c r="F26" s="1"/>
      <c r="G26" s="1"/>
    </row>
    <row r="27" spans="1:26" ht="15" customHeight="1" x14ac:dyDescent="0.15">
      <c r="A27" s="2" t="s">
        <v>61</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62</v>
      </c>
      <c r="B28" s="1"/>
      <c r="C28" s="1"/>
      <c r="D28" s="1"/>
      <c r="E28" s="1"/>
      <c r="F28" s="1"/>
      <c r="G28" s="1"/>
    </row>
    <row r="29" spans="1:26" ht="15" customHeight="1" x14ac:dyDescent="0.15">
      <c r="A29" s="3" t="s">
        <v>63</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64</v>
      </c>
      <c r="B30" s="1"/>
      <c r="C30" s="1"/>
      <c r="D30" s="1"/>
      <c r="E30" s="1"/>
      <c r="F30" s="1"/>
      <c r="G30" s="1"/>
    </row>
    <row r="31" spans="1:26" ht="15" customHeight="1" x14ac:dyDescent="0.15">
      <c r="A31" s="3" t="s">
        <v>65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33</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83</v>
      </c>
      <c r="B52" s="1"/>
      <c r="C52" s="1"/>
      <c r="D52" s="1"/>
      <c r="E52" s="1"/>
      <c r="F52" s="1"/>
      <c r="G52" s="1"/>
    </row>
    <row r="53" spans="1:7" ht="15" customHeight="1" x14ac:dyDescent="0.15">
      <c r="A53" s="1" t="s">
        <v>84</v>
      </c>
      <c r="B53" s="1"/>
      <c r="C53" s="1"/>
      <c r="D53" s="1"/>
      <c r="E53" s="1"/>
      <c r="F53" s="1"/>
      <c r="G53" s="1"/>
    </row>
    <row r="54" spans="1:7" ht="15" customHeight="1" x14ac:dyDescent="0.15">
      <c r="A54" s="1" t="s">
        <v>85</v>
      </c>
      <c r="B54" s="1"/>
      <c r="C54" s="1"/>
      <c r="D54" s="1"/>
      <c r="E54" s="1"/>
      <c r="F54" s="1"/>
      <c r="G54" s="1"/>
    </row>
    <row r="55" spans="1:7" ht="15" customHeight="1" x14ac:dyDescent="0.15">
      <c r="A55" s="1" t="s">
        <v>86</v>
      </c>
      <c r="B55" s="1"/>
      <c r="C55" s="1"/>
      <c r="D55" s="1"/>
      <c r="E55" s="1"/>
      <c r="F55" s="1"/>
      <c r="G55" s="1"/>
    </row>
    <row r="56" spans="1:7" ht="15" customHeight="1" x14ac:dyDescent="0.15">
      <c r="A56" s="1" t="s">
        <v>87</v>
      </c>
      <c r="B56" s="1"/>
      <c r="C56" s="1"/>
      <c r="D56" s="1"/>
      <c r="E56" s="1"/>
      <c r="F56" s="1"/>
      <c r="G56" s="1"/>
    </row>
    <row r="57" spans="1:7" ht="15" customHeight="1" x14ac:dyDescent="0.15">
      <c r="A57" s="1" t="s">
        <v>88</v>
      </c>
      <c r="B57" s="1"/>
      <c r="C57" s="1"/>
      <c r="D57" s="1"/>
      <c r="E57" s="1"/>
      <c r="F57" s="1"/>
      <c r="G57" s="1"/>
    </row>
    <row r="58" spans="1:7" ht="15" customHeight="1" x14ac:dyDescent="0.15">
      <c r="A58" s="1" t="s">
        <v>89</v>
      </c>
      <c r="B58" s="1"/>
      <c r="C58" s="1"/>
      <c r="D58" s="1"/>
      <c r="E58" s="1"/>
      <c r="F58" s="1"/>
      <c r="G58" s="1"/>
    </row>
    <row r="59" spans="1:7" ht="15" customHeight="1" x14ac:dyDescent="0.15">
      <c r="A59" s="1" t="s">
        <v>90</v>
      </c>
      <c r="B59" s="1"/>
      <c r="C59" s="1"/>
      <c r="D59" s="1"/>
      <c r="E59" s="1"/>
      <c r="F59" s="1"/>
      <c r="G59" s="1"/>
    </row>
    <row r="60" spans="1:7" ht="15" customHeight="1" x14ac:dyDescent="0.15">
      <c r="A60" s="1" t="s">
        <v>91</v>
      </c>
      <c r="B60" s="1"/>
      <c r="C60" s="1"/>
      <c r="D60" s="1"/>
      <c r="E60" s="1"/>
      <c r="F60" s="1"/>
      <c r="G60" s="1"/>
    </row>
    <row r="61" spans="1:7" ht="15" customHeight="1" x14ac:dyDescent="0.15">
      <c r="A61" s="1" t="s">
        <v>92</v>
      </c>
      <c r="B61" s="1"/>
      <c r="C61" s="1"/>
      <c r="D61" s="1"/>
      <c r="E61" s="1"/>
      <c r="F61" s="1"/>
      <c r="G61" s="1"/>
    </row>
    <row r="62" spans="1:7" ht="15" customHeight="1" x14ac:dyDescent="0.15">
      <c r="A62" s="1" t="s">
        <v>93</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プレイレポート想定PT</vt:lpstr>
      <vt:lpstr>プレイレポート非想定PT</vt:lpstr>
      <vt:lpstr>ユニットチェッカー</vt:lpstr>
      <vt:lpstr>参照シート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2016-12-08T01:20:28Z</dcterms:modified>
</cp:coreProperties>
</file>