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8_{09E72B07-F7B2-44D0-9CE8-E2B04DD1D7CC}" xr6:coauthVersionLast="47" xr6:coauthVersionMax="47" xr10:uidLastSave="{00000000-0000-0000-0000-000000000000}"/>
  <bookViews>
    <workbookView xWindow="4580" yWindow="3270" windowWidth="30440" windowHeight="16970" activeTab="3" xr2:uid="{B7106501-B18C-4948-BCC7-A817C0AFCF81}"/>
  </bookViews>
  <sheets>
    <sheet name="手順" sheetId="2" r:id="rId1"/>
    <sheet name="翻訳" sheetId="1" r:id="rId2"/>
    <sheet name="スクリプト" sheetId="3" r:id="rId3"/>
    <sheet name="tsv" sheetId="4" r:id="rId4"/>
  </sheets>
  <definedNames>
    <definedName name="_xlnm._FilterDatabase" localSheetId="2" hidden="1">スクリプト!$B$1:$Q$257</definedName>
    <definedName name="_xlnm._FilterDatabase" localSheetId="1" hidden="1">翻訳!$B$1:$F$257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 i="3" l="1"/>
  <c r="AK4" i="3"/>
  <c r="AK5" i="3"/>
  <c r="AK6" i="3"/>
  <c r="AK7" i="3"/>
  <c r="AK8" i="3"/>
  <c r="AK9" i="3"/>
  <c r="AT9" i="3"/>
  <c r="AV9" i="3"/>
  <c r="AW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W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N75" i="3"/>
  <c r="AO75" i="3"/>
  <c r="AP75" i="3"/>
  <c r="AQ75" i="3"/>
  <c r="AR75" i="3"/>
  <c r="AK76" i="3"/>
  <c r="AK77" i="3"/>
  <c r="AK78" i="3"/>
  <c r="AK79" i="3"/>
  <c r="AK80" i="3"/>
  <c r="AK81" i="3"/>
  <c r="AK82" i="3"/>
  <c r="AK83" i="3"/>
  <c r="AK84" i="3"/>
  <c r="AK85" i="3"/>
  <c r="AK86" i="3"/>
  <c r="AK87" i="3"/>
  <c r="AK88" i="3"/>
  <c r="AK89" i="3"/>
  <c r="AK90" i="3"/>
  <c r="AK91" i="3"/>
  <c r="AL91" i="3"/>
  <c r="AM91" i="3"/>
  <c r="AO91" i="3"/>
  <c r="AP91" i="3"/>
  <c r="AR91" i="3"/>
  <c r="AW91" i="3"/>
  <c r="AK92" i="3"/>
  <c r="AK93" i="3"/>
  <c r="AK94" i="3"/>
  <c r="AO94" i="3"/>
  <c r="AP94" i="3"/>
  <c r="AR94" i="3"/>
  <c r="AS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P166" i="3"/>
  <c r="AQ166" i="3"/>
  <c r="AR166" i="3"/>
  <c r="AK167" i="3"/>
  <c r="AK168" i="3"/>
  <c r="AK169" i="3"/>
  <c r="AK170" i="3"/>
  <c r="AK171" i="3"/>
  <c r="AK172" i="3"/>
  <c r="AK173" i="3"/>
  <c r="AK174" i="3"/>
  <c r="AK175" i="3"/>
  <c r="AK176" i="3"/>
  <c r="AK177" i="3"/>
  <c r="AO177" i="3"/>
  <c r="AU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L207" i="3"/>
  <c r="AP207" i="3"/>
  <c r="AT207" i="3"/>
  <c r="AU207" i="3"/>
  <c r="AV207" i="3"/>
  <c r="AK208" i="3"/>
  <c r="AK209" i="3"/>
  <c r="AK210" i="3"/>
  <c r="AK211" i="3"/>
  <c r="AL211" i="3"/>
  <c r="AP211" i="3"/>
  <c r="AQ211" i="3"/>
  <c r="AR211" i="3"/>
  <c r="AS211" i="3"/>
  <c r="AU211" i="3"/>
  <c r="AV211" i="3"/>
  <c r="AK212" i="3"/>
  <c r="AK213" i="3"/>
  <c r="AK214" i="3"/>
  <c r="AK215" i="3"/>
  <c r="AL215" i="3"/>
  <c r="AR215" i="3"/>
  <c r="AS215" i="3"/>
  <c r="AT215" i="3"/>
  <c r="AV215" i="3"/>
  <c r="AW215" i="3"/>
  <c r="AK216" i="3"/>
  <c r="AK217" i="3"/>
  <c r="AK218" i="3"/>
  <c r="AK219" i="3"/>
  <c r="AK220" i="3"/>
  <c r="AK221" i="3"/>
  <c r="AK222" i="3"/>
  <c r="AK223" i="3"/>
  <c r="AK224" i="3"/>
  <c r="AK225" i="3"/>
  <c r="AK226" i="3"/>
  <c r="AK227" i="3"/>
  <c r="AL227" i="3"/>
  <c r="AP227" i="3"/>
  <c r="AQ227" i="3"/>
  <c r="AR227" i="3"/>
  <c r="AS227" i="3"/>
  <c r="AU227" i="3"/>
  <c r="AV227" i="3"/>
  <c r="AK228" i="3"/>
  <c r="AK229" i="3"/>
  <c r="AK230" i="3"/>
  <c r="AK231" i="3"/>
  <c r="AK232" i="3"/>
  <c r="AK233" i="3"/>
  <c r="AK234" i="3"/>
  <c r="AK235" i="3"/>
  <c r="AK236" i="3"/>
  <c r="AK237" i="3"/>
  <c r="AK238" i="3"/>
  <c r="AK239" i="3"/>
  <c r="AK240" i="3"/>
  <c r="AK241" i="3"/>
  <c r="AK242" i="3"/>
  <c r="AK243" i="3"/>
  <c r="AK244" i="3"/>
  <c r="AN244" i="3"/>
  <c r="AO244" i="3"/>
  <c r="AS244" i="3"/>
  <c r="AU244" i="3"/>
  <c r="AK245" i="3"/>
  <c r="AK246" i="3"/>
  <c r="AK247" i="3"/>
  <c r="AK248" i="3"/>
  <c r="AK249" i="3"/>
  <c r="AK250" i="3"/>
  <c r="AK251" i="3"/>
  <c r="AK252" i="3"/>
  <c r="AK253" i="3"/>
  <c r="AK254" i="3"/>
  <c r="AK255" i="3"/>
  <c r="AK256" i="3"/>
  <c r="AQ256" i="3"/>
  <c r="AS256" i="3"/>
  <c r="AT256" i="3"/>
  <c r="AU256" i="3"/>
  <c r="AV256" i="3"/>
  <c r="AW256" i="3"/>
  <c r="AK257" i="3"/>
  <c r="AK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 i="1"/>
  <c r="AW2" i="3"/>
  <c r="AV2" i="3"/>
  <c r="AU2" i="3"/>
  <c r="AT2" i="3"/>
  <c r="AS2" i="3"/>
  <c r="AR2" i="3"/>
  <c r="AQ2" i="3"/>
  <c r="AP2" i="3"/>
  <c r="AO2" i="3"/>
  <c r="AN2" i="3"/>
  <c r="AM2" i="3"/>
  <c r="AL2" i="3"/>
  <c r="N4" i="3"/>
  <c r="AM4" i="3" s="1"/>
  <c r="O4" i="3"/>
  <c r="N5" i="3"/>
  <c r="O5" i="3"/>
  <c r="N6" i="3"/>
  <c r="AO6" i="3" s="1"/>
  <c r="O6" i="3"/>
  <c r="N7" i="3"/>
  <c r="AL7" i="3" s="1"/>
  <c r="O7" i="3"/>
  <c r="N8" i="3"/>
  <c r="AS8" i="3" s="1"/>
  <c r="O8" i="3"/>
  <c r="AU9" i="3"/>
  <c r="N10" i="3"/>
  <c r="O10" i="3"/>
  <c r="N11" i="3"/>
  <c r="AR11" i="3" s="1"/>
  <c r="O11" i="3"/>
  <c r="N12" i="3"/>
  <c r="AU12" i="3" s="1"/>
  <c r="O12" i="3"/>
  <c r="N13" i="3"/>
  <c r="AO13" i="3" s="1"/>
  <c r="O13" i="3"/>
  <c r="N14" i="3"/>
  <c r="AW14" i="3" s="1"/>
  <c r="O14" i="3"/>
  <c r="N15" i="3"/>
  <c r="AU15" i="3" s="1"/>
  <c r="O15" i="3"/>
  <c r="N16" i="3"/>
  <c r="AO16" i="3" s="1"/>
  <c r="O16" i="3"/>
  <c r="N17" i="3"/>
  <c r="AR17" i="3" s="1"/>
  <c r="O17" i="3"/>
  <c r="N18" i="3"/>
  <c r="O18" i="3"/>
  <c r="N19" i="3"/>
  <c r="AQ19" i="3" s="1"/>
  <c r="O19" i="3"/>
  <c r="N20" i="3"/>
  <c r="O20" i="3"/>
  <c r="N21" i="3"/>
  <c r="AW21" i="3" s="1"/>
  <c r="O21" i="3"/>
  <c r="N22" i="3"/>
  <c r="AQ22" i="3" s="1"/>
  <c r="O22" i="3"/>
  <c r="N23" i="3"/>
  <c r="AT23" i="3" s="1"/>
  <c r="O23" i="3"/>
  <c r="N24" i="3"/>
  <c r="AQ24" i="3" s="1"/>
  <c r="O24" i="3"/>
  <c r="N25" i="3"/>
  <c r="AL25" i="3" s="1"/>
  <c r="O25" i="3"/>
  <c r="N26" i="3"/>
  <c r="O26" i="3"/>
  <c r="N27" i="3"/>
  <c r="AL27" i="3" s="1"/>
  <c r="O27" i="3"/>
  <c r="N28" i="3"/>
  <c r="O28" i="3"/>
  <c r="AQ29" i="3"/>
  <c r="N30" i="3"/>
  <c r="AT30" i="3" s="1"/>
  <c r="O30" i="3"/>
  <c r="N31" i="3"/>
  <c r="AN31" i="3" s="1"/>
  <c r="O31" i="3"/>
  <c r="N32" i="3"/>
  <c r="AO32" i="3" s="1"/>
  <c r="O32" i="3"/>
  <c r="N33" i="3"/>
  <c r="O33" i="3"/>
  <c r="N34" i="3"/>
  <c r="AT34" i="3" s="1"/>
  <c r="O34" i="3"/>
  <c r="N35" i="3"/>
  <c r="AV35" i="3" s="1"/>
  <c r="O35" i="3"/>
  <c r="N36" i="3"/>
  <c r="O36" i="3"/>
  <c r="N37" i="3"/>
  <c r="AN37" i="3" s="1"/>
  <c r="O37" i="3"/>
  <c r="N38" i="3"/>
  <c r="O38" i="3"/>
  <c r="N39" i="3"/>
  <c r="AP39" i="3" s="1"/>
  <c r="O39" i="3"/>
  <c r="N40" i="3"/>
  <c r="AQ40" i="3" s="1"/>
  <c r="O40" i="3"/>
  <c r="N41" i="3"/>
  <c r="O41" i="3"/>
  <c r="N42" i="3"/>
  <c r="O42" i="3"/>
  <c r="N43" i="3"/>
  <c r="O43" i="3"/>
  <c r="N44" i="3"/>
  <c r="O44" i="3"/>
  <c r="N45" i="3"/>
  <c r="O45" i="3"/>
  <c r="N46" i="3"/>
  <c r="AU46" i="3" s="1"/>
  <c r="O46" i="3"/>
  <c r="N47" i="3"/>
  <c r="AV47" i="3" s="1"/>
  <c r="O47" i="3"/>
  <c r="N49" i="3"/>
  <c r="O49" i="3"/>
  <c r="N50" i="3"/>
  <c r="AU50" i="3" s="1"/>
  <c r="O50" i="3"/>
  <c r="N51" i="3"/>
  <c r="O51" i="3"/>
  <c r="N52" i="3"/>
  <c r="AL52" i="3" s="1"/>
  <c r="O52" i="3"/>
  <c r="N53" i="3"/>
  <c r="AW53" i="3" s="1"/>
  <c r="O53" i="3"/>
  <c r="N54" i="3"/>
  <c r="O54" i="3"/>
  <c r="N55" i="3"/>
  <c r="O55" i="3"/>
  <c r="N56" i="3"/>
  <c r="AR56" i="3" s="1"/>
  <c r="O56" i="3"/>
  <c r="N57" i="3"/>
  <c r="O57" i="3"/>
  <c r="N58" i="3"/>
  <c r="AL58" i="3" s="1"/>
  <c r="O58" i="3"/>
  <c r="N59" i="3"/>
  <c r="AL59" i="3" s="1"/>
  <c r="O59" i="3"/>
  <c r="N60" i="3"/>
  <c r="AS60" i="3" s="1"/>
  <c r="O60" i="3"/>
  <c r="N61" i="3"/>
  <c r="AT61" i="3" s="1"/>
  <c r="O61" i="3"/>
  <c r="N62" i="3"/>
  <c r="AQ62" i="3" s="1"/>
  <c r="O62" i="3"/>
  <c r="N63" i="3"/>
  <c r="AN63" i="3" s="1"/>
  <c r="O63" i="3"/>
  <c r="N64" i="3"/>
  <c r="AL64" i="3" s="1"/>
  <c r="O64" i="3"/>
  <c r="N65" i="3"/>
  <c r="O65" i="3"/>
  <c r="N66" i="3"/>
  <c r="AV66" i="3" s="1"/>
  <c r="O66" i="3"/>
  <c r="N67" i="3"/>
  <c r="AT67" i="3" s="1"/>
  <c r="O67" i="3"/>
  <c r="N68" i="3"/>
  <c r="O68" i="3"/>
  <c r="N69" i="3"/>
  <c r="O69" i="3"/>
  <c r="N70" i="3"/>
  <c r="AM70" i="3" s="1"/>
  <c r="O70" i="3"/>
  <c r="N71" i="3"/>
  <c r="AM71" i="3" s="1"/>
  <c r="O71" i="3"/>
  <c r="N72" i="3"/>
  <c r="AO72" i="3" s="1"/>
  <c r="O72" i="3"/>
  <c r="N73" i="3"/>
  <c r="O73" i="3"/>
  <c r="N74" i="3"/>
  <c r="AN74" i="3" s="1"/>
  <c r="O74" i="3"/>
  <c r="N76" i="3"/>
  <c r="O76" i="3"/>
  <c r="N77" i="3"/>
  <c r="AV77" i="3" s="1"/>
  <c r="O77" i="3"/>
  <c r="N78" i="3"/>
  <c r="AU78" i="3" s="1"/>
  <c r="O78" i="3"/>
  <c r="N79" i="3"/>
  <c r="O79" i="3"/>
  <c r="N80" i="3"/>
  <c r="O80" i="3"/>
  <c r="N81" i="3"/>
  <c r="AT81" i="3" s="1"/>
  <c r="O81" i="3"/>
  <c r="N82" i="3"/>
  <c r="AP82" i="3" s="1"/>
  <c r="O82" i="3"/>
  <c r="N83" i="3"/>
  <c r="AW83" i="3" s="1"/>
  <c r="O83" i="3"/>
  <c r="N84" i="3"/>
  <c r="O84" i="3"/>
  <c r="N85" i="3"/>
  <c r="AN85" i="3" s="1"/>
  <c r="O85" i="3"/>
  <c r="N86" i="3"/>
  <c r="AO86" i="3" s="1"/>
  <c r="O86" i="3"/>
  <c r="N87" i="3"/>
  <c r="AT87" i="3" s="1"/>
  <c r="O87" i="3"/>
  <c r="N88" i="3"/>
  <c r="O88" i="3"/>
  <c r="N89" i="3"/>
  <c r="AL89" i="3" s="1"/>
  <c r="O89" i="3"/>
  <c r="N90" i="3"/>
  <c r="AM90" i="3" s="1"/>
  <c r="O90" i="3"/>
  <c r="N92" i="3"/>
  <c r="O92" i="3"/>
  <c r="N93" i="3"/>
  <c r="AN93" i="3" s="1"/>
  <c r="O93" i="3"/>
  <c r="N95" i="3"/>
  <c r="O95" i="3"/>
  <c r="N96" i="3"/>
  <c r="AL96" i="3" s="1"/>
  <c r="O96" i="3"/>
  <c r="N97" i="3"/>
  <c r="AR97" i="3" s="1"/>
  <c r="O97" i="3"/>
  <c r="N98" i="3"/>
  <c r="AP98" i="3" s="1"/>
  <c r="O98" i="3"/>
  <c r="N99" i="3"/>
  <c r="AW99" i="3" s="1"/>
  <c r="O99" i="3"/>
  <c r="N100" i="3"/>
  <c r="AV100" i="3" s="1"/>
  <c r="O100" i="3"/>
  <c r="N101" i="3"/>
  <c r="AS101" i="3" s="1"/>
  <c r="O101" i="3"/>
  <c r="N102" i="3"/>
  <c r="AM102" i="3" s="1"/>
  <c r="O102" i="3"/>
  <c r="N104" i="3"/>
  <c r="AQ104" i="3" s="1"/>
  <c r="O104" i="3"/>
  <c r="N105" i="3"/>
  <c r="O105" i="3"/>
  <c r="N106" i="3"/>
  <c r="O106" i="3"/>
  <c r="N107" i="3"/>
  <c r="O107" i="3"/>
  <c r="N108" i="3"/>
  <c r="AS108" i="3" s="1"/>
  <c r="O108" i="3"/>
  <c r="N109" i="3"/>
  <c r="AT109" i="3" s="1"/>
  <c r="O109" i="3"/>
  <c r="N110" i="3"/>
  <c r="AO110" i="3" s="1"/>
  <c r="O110" i="3"/>
  <c r="N111" i="3"/>
  <c r="O111" i="3"/>
  <c r="N112" i="3"/>
  <c r="O112" i="3"/>
  <c r="N113" i="3"/>
  <c r="AL113" i="3" s="1"/>
  <c r="O113" i="3"/>
  <c r="N114" i="3"/>
  <c r="O114" i="3"/>
  <c r="N115" i="3"/>
  <c r="O115" i="3"/>
  <c r="N116" i="3"/>
  <c r="AR116" i="3" s="1"/>
  <c r="O116" i="3"/>
  <c r="N117" i="3"/>
  <c r="AL117" i="3" s="1"/>
  <c r="O117" i="3"/>
  <c r="N118" i="3"/>
  <c r="AU118" i="3" s="1"/>
  <c r="O118" i="3"/>
  <c r="N119" i="3"/>
  <c r="AP119" i="3" s="1"/>
  <c r="O119" i="3"/>
  <c r="N120" i="3"/>
  <c r="AN120" i="3" s="1"/>
  <c r="O120" i="3"/>
  <c r="N121" i="3"/>
  <c r="AO121" i="3" s="1"/>
  <c r="O121" i="3"/>
  <c r="N122" i="3"/>
  <c r="AS122" i="3" s="1"/>
  <c r="O122" i="3"/>
  <c r="N123" i="3"/>
  <c r="AO123" i="3" s="1"/>
  <c r="O123" i="3"/>
  <c r="N124" i="3"/>
  <c r="AS124" i="3" s="1"/>
  <c r="O124" i="3"/>
  <c r="N125" i="3"/>
  <c r="AU125" i="3" s="1"/>
  <c r="O125" i="3"/>
  <c r="N126" i="3"/>
  <c r="AM126" i="3" s="1"/>
  <c r="O126" i="3"/>
  <c r="N127" i="3"/>
  <c r="AL127" i="3" s="1"/>
  <c r="O127" i="3"/>
  <c r="N128" i="3"/>
  <c r="O128" i="3"/>
  <c r="N129" i="3"/>
  <c r="AO129" i="3" s="1"/>
  <c r="O129" i="3"/>
  <c r="AM130" i="3"/>
  <c r="N131" i="3"/>
  <c r="O131" i="3"/>
  <c r="N132" i="3"/>
  <c r="AN132" i="3" s="1"/>
  <c r="O132" i="3"/>
  <c r="N133" i="3"/>
  <c r="AN133" i="3" s="1"/>
  <c r="O133" i="3"/>
  <c r="N134" i="3"/>
  <c r="AL134" i="3" s="1"/>
  <c r="O134" i="3"/>
  <c r="N135" i="3"/>
  <c r="AS135" i="3" s="1"/>
  <c r="O135" i="3"/>
  <c r="N136" i="3"/>
  <c r="AP136" i="3" s="1"/>
  <c r="O136" i="3"/>
  <c r="N137" i="3"/>
  <c r="O137" i="3"/>
  <c r="N138" i="3"/>
  <c r="AM138" i="3" s="1"/>
  <c r="O138" i="3"/>
  <c r="N139" i="3"/>
  <c r="AN139" i="3" s="1"/>
  <c r="O139" i="3"/>
  <c r="N140" i="3"/>
  <c r="O140" i="3"/>
  <c r="N141" i="3"/>
  <c r="AN141" i="3" s="1"/>
  <c r="O141" i="3"/>
  <c r="N142" i="3"/>
  <c r="O142" i="3"/>
  <c r="N143" i="3"/>
  <c r="AL143" i="3" s="1"/>
  <c r="O143" i="3"/>
  <c r="N144" i="3"/>
  <c r="AN144" i="3" s="1"/>
  <c r="O144" i="3"/>
  <c r="N145" i="3"/>
  <c r="AP145" i="3" s="1"/>
  <c r="O145" i="3"/>
  <c r="N146" i="3"/>
  <c r="AM146" i="3" s="1"/>
  <c r="O146" i="3"/>
  <c r="N147" i="3"/>
  <c r="O147" i="3"/>
  <c r="N148" i="3"/>
  <c r="AN148" i="3" s="1"/>
  <c r="O148" i="3"/>
  <c r="N149" i="3"/>
  <c r="AN149" i="3" s="1"/>
  <c r="O149" i="3"/>
  <c r="N150" i="3"/>
  <c r="AN150" i="3" s="1"/>
  <c r="O150" i="3"/>
  <c r="N151" i="3"/>
  <c r="AL151" i="3" s="1"/>
  <c r="O151" i="3"/>
  <c r="N152" i="3"/>
  <c r="AP152" i="3" s="1"/>
  <c r="O152" i="3"/>
  <c r="N153" i="3"/>
  <c r="O153" i="3"/>
  <c r="N154" i="3"/>
  <c r="AL154" i="3" s="1"/>
  <c r="O154" i="3"/>
  <c r="N155" i="3"/>
  <c r="AN155" i="3" s="1"/>
  <c r="O155" i="3"/>
  <c r="N156" i="3"/>
  <c r="O156" i="3"/>
  <c r="N157" i="3"/>
  <c r="AN157" i="3" s="1"/>
  <c r="O157" i="3"/>
  <c r="N158" i="3"/>
  <c r="O158" i="3"/>
  <c r="N159" i="3"/>
  <c r="AL159" i="3" s="1"/>
  <c r="O159" i="3"/>
  <c r="N160" i="3"/>
  <c r="AO160" i="3" s="1"/>
  <c r="O160" i="3"/>
  <c r="N161" i="3"/>
  <c r="AO161" i="3" s="1"/>
  <c r="O161" i="3"/>
  <c r="N162" i="3"/>
  <c r="AN162" i="3" s="1"/>
  <c r="O162" i="3"/>
  <c r="N163" i="3"/>
  <c r="O163" i="3"/>
  <c r="N164" i="3"/>
  <c r="O164" i="3"/>
  <c r="N165" i="3"/>
  <c r="AO165" i="3" s="1"/>
  <c r="O165" i="3"/>
  <c r="N167" i="3"/>
  <c r="AP167" i="3" s="1"/>
  <c r="O167" i="3"/>
  <c r="N168" i="3"/>
  <c r="AO168" i="3" s="1"/>
  <c r="O168" i="3"/>
  <c r="N169" i="3"/>
  <c r="AM169" i="3" s="1"/>
  <c r="O169" i="3"/>
  <c r="N170" i="3"/>
  <c r="AL170" i="3" s="1"/>
  <c r="O170" i="3"/>
  <c r="N171" i="3"/>
  <c r="AQ171" i="3" s="1"/>
  <c r="O171" i="3"/>
  <c r="N172" i="3"/>
  <c r="O172" i="3"/>
  <c r="N173" i="3"/>
  <c r="AN173" i="3" s="1"/>
  <c r="O173" i="3"/>
  <c r="N174" i="3"/>
  <c r="O174" i="3"/>
  <c r="N175" i="3"/>
  <c r="AT175" i="3" s="1"/>
  <c r="O175" i="3"/>
  <c r="N176" i="3"/>
  <c r="AN176" i="3" s="1"/>
  <c r="O176" i="3"/>
  <c r="N177" i="3"/>
  <c r="AP177" i="3" s="1"/>
  <c r="O177" i="3"/>
  <c r="N178" i="3"/>
  <c r="AV178" i="3" s="1"/>
  <c r="O178" i="3"/>
  <c r="N179" i="3"/>
  <c r="O179" i="3"/>
  <c r="N180" i="3"/>
  <c r="AL180" i="3" s="1"/>
  <c r="O180" i="3"/>
  <c r="N181" i="3"/>
  <c r="AL181" i="3" s="1"/>
  <c r="O181" i="3"/>
  <c r="N182" i="3"/>
  <c r="AN182" i="3" s="1"/>
  <c r="O182" i="3"/>
  <c r="N183" i="3"/>
  <c r="AP183" i="3" s="1"/>
  <c r="O183" i="3"/>
  <c r="N184" i="3"/>
  <c r="AO184" i="3" s="1"/>
  <c r="O184" i="3"/>
  <c r="N185" i="3"/>
  <c r="AM185" i="3" s="1"/>
  <c r="O185" i="3"/>
  <c r="N186" i="3"/>
  <c r="AN186" i="3" s="1"/>
  <c r="O186" i="3"/>
  <c r="N187" i="3"/>
  <c r="AN187" i="3" s="1"/>
  <c r="O187" i="3"/>
  <c r="N188" i="3"/>
  <c r="O188" i="3"/>
  <c r="N189" i="3"/>
  <c r="AN189" i="3" s="1"/>
  <c r="O189" i="3"/>
  <c r="N190" i="3"/>
  <c r="O190" i="3"/>
  <c r="N191" i="3"/>
  <c r="AT191" i="3" s="1"/>
  <c r="O191" i="3"/>
  <c r="N192" i="3"/>
  <c r="AM192" i="3" s="1"/>
  <c r="O192" i="3"/>
  <c r="N193" i="3"/>
  <c r="AV193" i="3" s="1"/>
  <c r="O193" i="3"/>
  <c r="N194" i="3"/>
  <c r="O194" i="3"/>
  <c r="N195" i="3"/>
  <c r="AV195" i="3" s="1"/>
  <c r="O195" i="3"/>
  <c r="N196" i="3"/>
  <c r="AL196" i="3" s="1"/>
  <c r="O196" i="3"/>
  <c r="N197" i="3"/>
  <c r="O197" i="3"/>
  <c r="N198" i="3"/>
  <c r="AN198" i="3" s="1"/>
  <c r="O198" i="3"/>
  <c r="N199" i="3"/>
  <c r="AP199" i="3" s="1"/>
  <c r="O199" i="3"/>
  <c r="N200" i="3"/>
  <c r="AO200" i="3" s="1"/>
  <c r="O200" i="3"/>
  <c r="N201" i="3"/>
  <c r="AT201" i="3" s="1"/>
  <c r="O201" i="3"/>
  <c r="N202" i="3"/>
  <c r="AL202" i="3" s="1"/>
  <c r="O202" i="3"/>
  <c r="N203" i="3"/>
  <c r="AN203" i="3" s="1"/>
  <c r="O203" i="3"/>
  <c r="N204" i="3"/>
  <c r="O204" i="3"/>
  <c r="N205" i="3"/>
  <c r="AN205" i="3" s="1"/>
  <c r="O205" i="3"/>
  <c r="N206" i="3"/>
  <c r="AW206" i="3" s="1"/>
  <c r="O206" i="3"/>
  <c r="N208" i="3"/>
  <c r="AQ208" i="3" s="1"/>
  <c r="O208" i="3"/>
  <c r="N209" i="3"/>
  <c r="AS209" i="3" s="1"/>
  <c r="O209" i="3"/>
  <c r="N210" i="3"/>
  <c r="AU210" i="3" s="1"/>
  <c r="O210" i="3"/>
  <c r="N212" i="3"/>
  <c r="AN212" i="3" s="1"/>
  <c r="O212" i="3"/>
  <c r="N213" i="3"/>
  <c r="O213" i="3"/>
  <c r="N214" i="3"/>
  <c r="AL214" i="3" s="1"/>
  <c r="O214" i="3"/>
  <c r="N216" i="3"/>
  <c r="AQ216" i="3" s="1"/>
  <c r="O216" i="3"/>
  <c r="N217" i="3"/>
  <c r="AT217" i="3" s="1"/>
  <c r="O217" i="3"/>
  <c r="N218" i="3"/>
  <c r="AP218" i="3" s="1"/>
  <c r="O218" i="3"/>
  <c r="N219" i="3"/>
  <c r="AM219" i="3" s="1"/>
  <c r="O219" i="3"/>
  <c r="N220" i="3"/>
  <c r="AQ220" i="3" s="1"/>
  <c r="O220" i="3"/>
  <c r="N221" i="3"/>
  <c r="O221" i="3"/>
  <c r="N222" i="3"/>
  <c r="O222" i="3"/>
  <c r="N223" i="3"/>
  <c r="AV223" i="3" s="1"/>
  <c r="O223" i="3"/>
  <c r="N224" i="3"/>
  <c r="AN224" i="3" s="1"/>
  <c r="O224" i="3"/>
  <c r="N225" i="3"/>
  <c r="AM225" i="3" s="1"/>
  <c r="O225" i="3"/>
  <c r="N226" i="3"/>
  <c r="AP226" i="3" s="1"/>
  <c r="O226" i="3"/>
  <c r="N228" i="3"/>
  <c r="O228" i="3"/>
  <c r="N229" i="3"/>
  <c r="AN229" i="3" s="1"/>
  <c r="O229" i="3"/>
  <c r="N230" i="3"/>
  <c r="AQ230" i="3" s="1"/>
  <c r="O230" i="3"/>
  <c r="N231" i="3"/>
  <c r="O231" i="3"/>
  <c r="N232" i="3"/>
  <c r="AT232" i="3" s="1"/>
  <c r="O232" i="3"/>
  <c r="N233" i="3"/>
  <c r="AN233" i="3" s="1"/>
  <c r="O233" i="3"/>
  <c r="N234" i="3"/>
  <c r="AQ234" i="3" s="1"/>
  <c r="O234" i="3"/>
  <c r="N235" i="3"/>
  <c r="AM235" i="3" s="1"/>
  <c r="O235" i="3"/>
  <c r="N237" i="3"/>
  <c r="AN237" i="3" s="1"/>
  <c r="O237" i="3"/>
  <c r="N238" i="3"/>
  <c r="AL238" i="3" s="1"/>
  <c r="O238" i="3"/>
  <c r="N239" i="3"/>
  <c r="AL239" i="3" s="1"/>
  <c r="O239" i="3"/>
  <c r="N240" i="3"/>
  <c r="O240" i="3"/>
  <c r="N241" i="3"/>
  <c r="AS241" i="3" s="1"/>
  <c r="O241" i="3"/>
  <c r="N242" i="3"/>
  <c r="O242" i="3"/>
  <c r="N243" i="3"/>
  <c r="O243" i="3"/>
  <c r="N245" i="3"/>
  <c r="AN245" i="3" s="1"/>
  <c r="O245" i="3"/>
  <c r="N246" i="3"/>
  <c r="AL246" i="3" s="1"/>
  <c r="O246" i="3"/>
  <c r="N247" i="3"/>
  <c r="AV247" i="3" s="1"/>
  <c r="O247" i="3"/>
  <c r="N248" i="3"/>
  <c r="AP248" i="3" s="1"/>
  <c r="O248" i="3"/>
  <c r="N249" i="3"/>
  <c r="O249" i="3"/>
  <c r="N250" i="3"/>
  <c r="AL250" i="3" s="1"/>
  <c r="O250" i="3"/>
  <c r="N251" i="3"/>
  <c r="O251" i="3"/>
  <c r="N252" i="3"/>
  <c r="AO252" i="3" s="1"/>
  <c r="O252" i="3"/>
  <c r="N253" i="3"/>
  <c r="AO253" i="3" s="1"/>
  <c r="O253" i="3"/>
  <c r="N254" i="3"/>
  <c r="AM254" i="3" s="1"/>
  <c r="O254" i="3"/>
  <c r="N255" i="3"/>
  <c r="AO255" i="3" s="1"/>
  <c r="O255" i="3"/>
  <c r="AO256" i="3"/>
  <c r="N257" i="3"/>
  <c r="AT257" i="3" s="1"/>
  <c r="O257" i="3"/>
  <c r="O3" i="3"/>
  <c r="N3" i="3"/>
  <c r="I4" i="3"/>
  <c r="I5" i="3"/>
  <c r="I6" i="3"/>
  <c r="Q6" i="3" s="1"/>
  <c r="I7" i="3"/>
  <c r="Q7" i="3" s="1"/>
  <c r="I8" i="3"/>
  <c r="Q8" i="3" s="1"/>
  <c r="I10" i="3"/>
  <c r="I11" i="3"/>
  <c r="Q11" i="3" s="1"/>
  <c r="I12" i="3"/>
  <c r="Q12" i="3" s="1"/>
  <c r="I13" i="3"/>
  <c r="Q13" i="3" s="1"/>
  <c r="I14" i="3"/>
  <c r="Q14" i="3" s="1"/>
  <c r="I15" i="3"/>
  <c r="Q15" i="3" s="1"/>
  <c r="I16" i="3"/>
  <c r="I17" i="3"/>
  <c r="Q17" i="3" s="1"/>
  <c r="I18" i="3"/>
  <c r="I19" i="3"/>
  <c r="Q19" i="3" s="1"/>
  <c r="I20" i="3"/>
  <c r="I21" i="3"/>
  <c r="Q21" i="3" s="1"/>
  <c r="I22" i="3"/>
  <c r="I23" i="3"/>
  <c r="I24" i="3"/>
  <c r="Q24" i="3" s="1"/>
  <c r="I25" i="3"/>
  <c r="Q25" i="3" s="1"/>
  <c r="I26" i="3"/>
  <c r="Q26" i="3" s="1"/>
  <c r="I27" i="3"/>
  <c r="I28" i="3"/>
  <c r="Q28" i="3" s="1"/>
  <c r="I30" i="3"/>
  <c r="Q30" i="3" s="1"/>
  <c r="I31" i="3"/>
  <c r="I32" i="3"/>
  <c r="I33" i="3"/>
  <c r="Q33" i="3" s="1"/>
  <c r="I34" i="3"/>
  <c r="Q34" i="3" s="1"/>
  <c r="I35" i="3"/>
  <c r="Q35" i="3" s="1"/>
  <c r="I36" i="3"/>
  <c r="Q36" i="3" s="1"/>
  <c r="I37" i="3"/>
  <c r="Q37" i="3" s="1"/>
  <c r="I38" i="3"/>
  <c r="Q38" i="3" s="1"/>
  <c r="I39" i="3"/>
  <c r="I40" i="3"/>
  <c r="I41" i="3"/>
  <c r="Q41" i="3" s="1"/>
  <c r="I42" i="3"/>
  <c r="Q42" i="3" s="1"/>
  <c r="I43" i="3"/>
  <c r="Q43" i="3" s="1"/>
  <c r="I44" i="3"/>
  <c r="Q44" i="3" s="1"/>
  <c r="I45" i="3"/>
  <c r="Q45" i="3" s="1"/>
  <c r="I46" i="3"/>
  <c r="I47" i="3"/>
  <c r="Q47" i="3" s="1"/>
  <c r="I49" i="3"/>
  <c r="I50" i="3"/>
  <c r="I51" i="3"/>
  <c r="I52" i="3"/>
  <c r="I53" i="3"/>
  <c r="I54" i="3"/>
  <c r="I55" i="3"/>
  <c r="I56" i="3"/>
  <c r="I57" i="3"/>
  <c r="I58" i="3"/>
  <c r="I59" i="3"/>
  <c r="I60" i="3"/>
  <c r="I61" i="3"/>
  <c r="Q61" i="3" s="1"/>
  <c r="I62" i="3"/>
  <c r="I63" i="3"/>
  <c r="I64" i="3"/>
  <c r="Q64" i="3" s="1"/>
  <c r="I65" i="3"/>
  <c r="Q65" i="3" s="1"/>
  <c r="I66" i="3"/>
  <c r="Q66" i="3" s="1"/>
  <c r="I67" i="3"/>
  <c r="I68" i="3"/>
  <c r="I69" i="3"/>
  <c r="I70" i="3"/>
  <c r="Q70" i="3" s="1"/>
  <c r="I71" i="3"/>
  <c r="Q71" i="3" s="1"/>
  <c r="I72" i="3"/>
  <c r="Q72" i="3" s="1"/>
  <c r="I73" i="3"/>
  <c r="Q73" i="3" s="1"/>
  <c r="I74" i="3"/>
  <c r="Q74" i="3" s="1"/>
  <c r="I76" i="3"/>
  <c r="Q76" i="3" s="1"/>
  <c r="I77" i="3"/>
  <c r="Q77" i="3" s="1"/>
  <c r="I78" i="3"/>
  <c r="Q78" i="3" s="1"/>
  <c r="I79" i="3"/>
  <c r="I80" i="3"/>
  <c r="Q80" i="3" s="1"/>
  <c r="I81" i="3"/>
  <c r="Q81" i="3" s="1"/>
  <c r="I82" i="3"/>
  <c r="Q82" i="3" s="1"/>
  <c r="I83" i="3"/>
  <c r="Q83" i="3" s="1"/>
  <c r="I84" i="3"/>
  <c r="Q84" i="3" s="1"/>
  <c r="I85" i="3"/>
  <c r="Q85" i="3" s="1"/>
  <c r="I86" i="3"/>
  <c r="Q86" i="3" s="1"/>
  <c r="I87" i="3"/>
  <c r="I88" i="3"/>
  <c r="I89" i="3"/>
  <c r="I90" i="3"/>
  <c r="Q90" i="3" s="1"/>
  <c r="I92" i="3"/>
  <c r="Q92" i="3" s="1"/>
  <c r="I93" i="3"/>
  <c r="Q93" i="3" s="1"/>
  <c r="I95" i="3"/>
  <c r="Q95" i="3" s="1"/>
  <c r="I96" i="3"/>
  <c r="Q96" i="3" s="1"/>
  <c r="I97" i="3"/>
  <c r="Q97" i="3" s="1"/>
  <c r="I98" i="3"/>
  <c r="Q98" i="3" s="1"/>
  <c r="I99" i="3"/>
  <c r="Q99" i="3" s="1"/>
  <c r="I100" i="3"/>
  <c r="Q100" i="3" s="1"/>
  <c r="I101" i="3"/>
  <c r="Q101" i="3" s="1"/>
  <c r="I102" i="3"/>
  <c r="Q102" i="3" s="1"/>
  <c r="I104" i="3"/>
  <c r="Q104" i="3" s="1"/>
  <c r="I105" i="3"/>
  <c r="Q105" i="3" s="1"/>
  <c r="I106" i="3"/>
  <c r="Q106" i="3" s="1"/>
  <c r="I107" i="3"/>
  <c r="Q107" i="3" s="1"/>
  <c r="I108" i="3"/>
  <c r="Q108" i="3" s="1"/>
  <c r="I109" i="3"/>
  <c r="Q109" i="3" s="1"/>
  <c r="I110" i="3"/>
  <c r="Q110" i="3" s="1"/>
  <c r="I111" i="3"/>
  <c r="Q111" i="3" s="1"/>
  <c r="I112" i="3"/>
  <c r="Q112" i="3" s="1"/>
  <c r="I113" i="3"/>
  <c r="Q113" i="3" s="1"/>
  <c r="I114" i="3"/>
  <c r="Q114" i="3" s="1"/>
  <c r="I115" i="3"/>
  <c r="Q115" i="3" s="1"/>
  <c r="I116" i="3"/>
  <c r="I117" i="3"/>
  <c r="Q117" i="3" s="1"/>
  <c r="I118" i="3"/>
  <c r="Q118" i="3" s="1"/>
  <c r="I119" i="3"/>
  <c r="Q119" i="3" s="1"/>
  <c r="I120" i="3"/>
  <c r="Q120" i="3" s="1"/>
  <c r="I121" i="3"/>
  <c r="Q121" i="3" s="1"/>
  <c r="I122" i="3"/>
  <c r="Q122" i="3" s="1"/>
  <c r="I123" i="3"/>
  <c r="Q123" i="3" s="1"/>
  <c r="I124" i="3"/>
  <c r="Q124" i="3" s="1"/>
  <c r="I125" i="3"/>
  <c r="I126" i="3"/>
  <c r="Q126" i="3" s="1"/>
  <c r="I127" i="3"/>
  <c r="Q127" i="3" s="1"/>
  <c r="I128" i="3"/>
  <c r="I129" i="3"/>
  <c r="Q129" i="3" s="1"/>
  <c r="I131" i="3"/>
  <c r="Q131" i="3" s="1"/>
  <c r="I132" i="3"/>
  <c r="Q132" i="3" s="1"/>
  <c r="I133" i="3"/>
  <c r="Q133" i="3" s="1"/>
  <c r="I134" i="3"/>
  <c r="I135" i="3"/>
  <c r="Q135" i="3" s="1"/>
  <c r="I136" i="3"/>
  <c r="Q136" i="3" s="1"/>
  <c r="I137" i="3"/>
  <c r="Q137" i="3" s="1"/>
  <c r="I138" i="3"/>
  <c r="Q138" i="3" s="1"/>
  <c r="I139" i="3"/>
  <c r="Q139" i="3" s="1"/>
  <c r="I140" i="3"/>
  <c r="Q140" i="3" s="1"/>
  <c r="I141" i="3"/>
  <c r="Q141" i="3" s="1"/>
  <c r="I142" i="3"/>
  <c r="Q142" i="3" s="1"/>
  <c r="I143" i="3"/>
  <c r="Q143" i="3" s="1"/>
  <c r="I144" i="3"/>
  <c r="Q144" i="3" s="1"/>
  <c r="I145" i="3"/>
  <c r="I146" i="3"/>
  <c r="Q146" i="3" s="1"/>
  <c r="I147" i="3"/>
  <c r="I148" i="3"/>
  <c r="Q148" i="3" s="1"/>
  <c r="I149" i="3"/>
  <c r="Q149" i="3" s="1"/>
  <c r="I150" i="3"/>
  <c r="Q150" i="3" s="1"/>
  <c r="I151" i="3"/>
  <c r="Q151" i="3" s="1"/>
  <c r="I152" i="3"/>
  <c r="Q152" i="3" s="1"/>
  <c r="I153" i="3"/>
  <c r="Q153" i="3" s="1"/>
  <c r="I154" i="3"/>
  <c r="Q154" i="3" s="1"/>
  <c r="I155" i="3"/>
  <c r="Q155" i="3" s="1"/>
  <c r="I156" i="3"/>
  <c r="Q156" i="3" s="1"/>
  <c r="I157" i="3"/>
  <c r="Q157" i="3" s="1"/>
  <c r="I158" i="3"/>
  <c r="Q158" i="3" s="1"/>
  <c r="I159" i="3"/>
  <c r="Q159" i="3" s="1"/>
  <c r="I160" i="3"/>
  <c r="Q160" i="3" s="1"/>
  <c r="I161" i="3"/>
  <c r="Q161" i="3" s="1"/>
  <c r="I162" i="3"/>
  <c r="Q162" i="3" s="1"/>
  <c r="I163" i="3"/>
  <c r="Q163" i="3" s="1"/>
  <c r="I164" i="3"/>
  <c r="Q164" i="3" s="1"/>
  <c r="I165" i="3"/>
  <c r="Q165" i="3" s="1"/>
  <c r="I167" i="3"/>
  <c r="Q167" i="3" s="1"/>
  <c r="I168" i="3"/>
  <c r="Q168" i="3" s="1"/>
  <c r="I169" i="3"/>
  <c r="Q169" i="3" s="1"/>
  <c r="I170" i="3"/>
  <c r="Q170" i="3" s="1"/>
  <c r="I171" i="3"/>
  <c r="Q171" i="3" s="1"/>
  <c r="I172" i="3"/>
  <c r="Q172" i="3" s="1"/>
  <c r="I173" i="3"/>
  <c r="Q173" i="3" s="1"/>
  <c r="I174" i="3"/>
  <c r="Q174" i="3" s="1"/>
  <c r="I175" i="3"/>
  <c r="Q175" i="3" s="1"/>
  <c r="I176" i="3"/>
  <c r="Q176" i="3" s="1"/>
  <c r="I177" i="3"/>
  <c r="Q177" i="3" s="1"/>
  <c r="I178" i="3"/>
  <c r="Q178" i="3" s="1"/>
  <c r="I179" i="3"/>
  <c r="Q179" i="3" s="1"/>
  <c r="I180" i="3"/>
  <c r="Q180" i="3" s="1"/>
  <c r="I181" i="3"/>
  <c r="Q181" i="3" s="1"/>
  <c r="I182" i="3"/>
  <c r="Q182" i="3" s="1"/>
  <c r="I183" i="3"/>
  <c r="Q183" i="3" s="1"/>
  <c r="I184" i="3"/>
  <c r="Q184" i="3" s="1"/>
  <c r="I185" i="3"/>
  <c r="Q185" i="3" s="1"/>
  <c r="I186" i="3"/>
  <c r="Q186" i="3" s="1"/>
  <c r="I187" i="3"/>
  <c r="Q187" i="3" s="1"/>
  <c r="I188" i="3"/>
  <c r="Q188" i="3" s="1"/>
  <c r="I189" i="3"/>
  <c r="Q189" i="3" s="1"/>
  <c r="I190" i="3"/>
  <c r="Q190" i="3" s="1"/>
  <c r="I191" i="3"/>
  <c r="Q191" i="3" s="1"/>
  <c r="I192" i="3"/>
  <c r="Q192" i="3" s="1"/>
  <c r="I193" i="3"/>
  <c r="Q193" i="3" s="1"/>
  <c r="I194" i="3"/>
  <c r="Q194" i="3" s="1"/>
  <c r="I195" i="3"/>
  <c r="Q195" i="3" s="1"/>
  <c r="I196" i="3"/>
  <c r="Q196" i="3" s="1"/>
  <c r="I197" i="3"/>
  <c r="Q197" i="3" s="1"/>
  <c r="I198" i="3"/>
  <c r="Q198" i="3" s="1"/>
  <c r="I199" i="3"/>
  <c r="Q199" i="3" s="1"/>
  <c r="I200" i="3"/>
  <c r="Q200" i="3" s="1"/>
  <c r="I201" i="3"/>
  <c r="Q201" i="3" s="1"/>
  <c r="I202" i="3"/>
  <c r="Q202" i="3" s="1"/>
  <c r="I203" i="3"/>
  <c r="Q203" i="3" s="1"/>
  <c r="I204" i="3"/>
  <c r="Q204" i="3" s="1"/>
  <c r="I205" i="3"/>
  <c r="Q205" i="3" s="1"/>
  <c r="I206" i="3"/>
  <c r="Q206" i="3" s="1"/>
  <c r="I208" i="3"/>
  <c r="I209" i="3"/>
  <c r="I210" i="3"/>
  <c r="I212" i="3"/>
  <c r="I213" i="3"/>
  <c r="I214" i="3"/>
  <c r="Q214" i="3" s="1"/>
  <c r="I216" i="3"/>
  <c r="Q216" i="3" s="1"/>
  <c r="I217" i="3"/>
  <c r="Q217" i="3" s="1"/>
  <c r="I218" i="3"/>
  <c r="Q218" i="3" s="1"/>
  <c r="I219" i="3"/>
  <c r="Q219" i="3" s="1"/>
  <c r="I220" i="3"/>
  <c r="Q220" i="3" s="1"/>
  <c r="I221" i="3"/>
  <c r="Q221" i="3" s="1"/>
  <c r="I222" i="3"/>
  <c r="Q222" i="3" s="1"/>
  <c r="I223" i="3"/>
  <c r="Q223" i="3" s="1"/>
  <c r="I224" i="3"/>
  <c r="Q224" i="3" s="1"/>
  <c r="I225" i="3"/>
  <c r="Q225" i="3" s="1"/>
  <c r="I226" i="3"/>
  <c r="I228" i="3"/>
  <c r="Q228" i="3" s="1"/>
  <c r="I229" i="3"/>
  <c r="Q229" i="3" s="1"/>
  <c r="I230" i="3"/>
  <c r="Q230" i="3" s="1"/>
  <c r="I231" i="3"/>
  <c r="Q231" i="3" s="1"/>
  <c r="I232" i="3"/>
  <c r="Q232" i="3" s="1"/>
  <c r="I233" i="3"/>
  <c r="Q233" i="3" s="1"/>
  <c r="I234" i="3"/>
  <c r="Q234" i="3" s="1"/>
  <c r="I235" i="3"/>
  <c r="Q235" i="3" s="1"/>
  <c r="I237" i="3"/>
  <c r="I238" i="3"/>
  <c r="I239" i="3"/>
  <c r="I240" i="3"/>
  <c r="I241" i="3"/>
  <c r="Q241" i="3" s="1"/>
  <c r="I242" i="3"/>
  <c r="Q242" i="3" s="1"/>
  <c r="I243" i="3"/>
  <c r="I245" i="3"/>
  <c r="Q245" i="3" s="1"/>
  <c r="I246" i="3"/>
  <c r="Q246" i="3" s="1"/>
  <c r="I247" i="3"/>
  <c r="Q247" i="3" s="1"/>
  <c r="I248" i="3"/>
  <c r="Q248" i="3" s="1"/>
  <c r="I249" i="3"/>
  <c r="Q249" i="3" s="1"/>
  <c r="I250" i="3"/>
  <c r="Q250" i="3" s="1"/>
  <c r="I251" i="3"/>
  <c r="Q251" i="3" s="1"/>
  <c r="I252" i="3"/>
  <c r="Q252" i="3" s="1"/>
  <c r="I253" i="3"/>
  <c r="Q253" i="3" s="1"/>
  <c r="I254" i="3"/>
  <c r="Q254" i="3" s="1"/>
  <c r="I255" i="3"/>
  <c r="Q255" i="3" s="1"/>
  <c r="I257" i="3"/>
  <c r="Q257" i="3" s="1"/>
  <c r="I3" i="3"/>
  <c r="M80" i="3"/>
  <c r="R80" i="3"/>
  <c r="V3" i="3"/>
  <c r="W3" i="3"/>
  <c r="X3" i="3"/>
  <c r="Y3" i="3"/>
  <c r="Z3" i="3"/>
  <c r="AA3" i="3"/>
  <c r="AB3" i="3"/>
  <c r="AC3" i="3"/>
  <c r="AD3" i="3"/>
  <c r="AE3" i="3"/>
  <c r="AF3" i="3"/>
  <c r="AG3" i="3"/>
  <c r="V4" i="3"/>
  <c r="W4" i="3"/>
  <c r="X4" i="3"/>
  <c r="Y4" i="3"/>
  <c r="Z4" i="3"/>
  <c r="AA4" i="3"/>
  <c r="AB4" i="3"/>
  <c r="AC4" i="3"/>
  <c r="AD4" i="3"/>
  <c r="AE4" i="3"/>
  <c r="AF4" i="3"/>
  <c r="AG4" i="3"/>
  <c r="V5" i="3"/>
  <c r="W5" i="3"/>
  <c r="X5" i="3"/>
  <c r="Y5" i="3"/>
  <c r="Z5" i="3"/>
  <c r="AA5" i="3"/>
  <c r="AB5" i="3"/>
  <c r="AC5" i="3"/>
  <c r="AD5" i="3"/>
  <c r="AE5" i="3"/>
  <c r="AF5" i="3"/>
  <c r="AG5" i="3"/>
  <c r="V6" i="3"/>
  <c r="W6" i="3"/>
  <c r="X6" i="3"/>
  <c r="Y6" i="3"/>
  <c r="Z6" i="3"/>
  <c r="AA6" i="3"/>
  <c r="AB6" i="3"/>
  <c r="AC6" i="3"/>
  <c r="AD6" i="3"/>
  <c r="AE6" i="3"/>
  <c r="AF6" i="3"/>
  <c r="AG6" i="3"/>
  <c r="V7" i="3"/>
  <c r="W7" i="3"/>
  <c r="X7" i="3"/>
  <c r="Y7" i="3"/>
  <c r="Z7" i="3"/>
  <c r="AA7" i="3"/>
  <c r="AB7" i="3"/>
  <c r="AC7" i="3"/>
  <c r="AD7" i="3"/>
  <c r="AE7" i="3"/>
  <c r="AF7" i="3"/>
  <c r="AG7" i="3"/>
  <c r="V8" i="3"/>
  <c r="W8" i="3"/>
  <c r="X8" i="3"/>
  <c r="Y8" i="3"/>
  <c r="Z8" i="3"/>
  <c r="AA8" i="3"/>
  <c r="AB8" i="3"/>
  <c r="AC8" i="3"/>
  <c r="AD8" i="3"/>
  <c r="AE8" i="3"/>
  <c r="AF8" i="3"/>
  <c r="AG8" i="3"/>
  <c r="V9" i="3"/>
  <c r="W9" i="3"/>
  <c r="X9" i="3"/>
  <c r="Y9" i="3"/>
  <c r="Z9" i="3"/>
  <c r="AA9" i="3"/>
  <c r="AB9" i="3"/>
  <c r="AC9" i="3"/>
  <c r="AD9" i="3"/>
  <c r="AE9" i="3"/>
  <c r="AF9" i="3"/>
  <c r="AG9" i="3"/>
  <c r="V10" i="3"/>
  <c r="W10" i="3"/>
  <c r="X10" i="3"/>
  <c r="Y10" i="3"/>
  <c r="Z10" i="3"/>
  <c r="AA10" i="3"/>
  <c r="AB10" i="3"/>
  <c r="AC10" i="3"/>
  <c r="AD10" i="3"/>
  <c r="AE10" i="3"/>
  <c r="AF10" i="3"/>
  <c r="AG10" i="3"/>
  <c r="V11" i="3"/>
  <c r="W11" i="3"/>
  <c r="X11" i="3"/>
  <c r="Y11" i="3"/>
  <c r="Z11" i="3"/>
  <c r="AA11" i="3"/>
  <c r="AB11" i="3"/>
  <c r="AC11" i="3"/>
  <c r="AD11" i="3"/>
  <c r="AE11" i="3"/>
  <c r="AF11" i="3"/>
  <c r="AG11" i="3"/>
  <c r="V12" i="3"/>
  <c r="W12" i="3"/>
  <c r="X12" i="3"/>
  <c r="Y12" i="3"/>
  <c r="Z12" i="3"/>
  <c r="AA12" i="3"/>
  <c r="AB12" i="3"/>
  <c r="AC12" i="3"/>
  <c r="AD12" i="3"/>
  <c r="AE12" i="3"/>
  <c r="AF12" i="3"/>
  <c r="AG12" i="3"/>
  <c r="V13" i="3"/>
  <c r="W13" i="3"/>
  <c r="X13" i="3"/>
  <c r="Y13" i="3"/>
  <c r="Z13" i="3"/>
  <c r="AA13" i="3"/>
  <c r="AB13" i="3"/>
  <c r="AC13" i="3"/>
  <c r="AD13" i="3"/>
  <c r="AE13" i="3"/>
  <c r="AF13" i="3"/>
  <c r="AG13" i="3"/>
  <c r="V14" i="3"/>
  <c r="W14" i="3"/>
  <c r="X14" i="3"/>
  <c r="Y14" i="3"/>
  <c r="Z14" i="3"/>
  <c r="AA14" i="3"/>
  <c r="AB14" i="3"/>
  <c r="AC14" i="3"/>
  <c r="AD14" i="3"/>
  <c r="AE14" i="3"/>
  <c r="AF14" i="3"/>
  <c r="AG14" i="3"/>
  <c r="V15" i="3"/>
  <c r="W15" i="3"/>
  <c r="X15" i="3"/>
  <c r="Y15" i="3"/>
  <c r="Z15" i="3"/>
  <c r="AA15" i="3"/>
  <c r="AB15" i="3"/>
  <c r="AC15" i="3"/>
  <c r="AD15" i="3"/>
  <c r="AE15" i="3"/>
  <c r="AF15" i="3"/>
  <c r="AG15" i="3"/>
  <c r="V16" i="3"/>
  <c r="W16" i="3"/>
  <c r="X16" i="3"/>
  <c r="Y16" i="3"/>
  <c r="Z16" i="3"/>
  <c r="AA16" i="3"/>
  <c r="AB16" i="3"/>
  <c r="AC16" i="3"/>
  <c r="AD16" i="3"/>
  <c r="AE16" i="3"/>
  <c r="AF16" i="3"/>
  <c r="AG16" i="3"/>
  <c r="V17" i="3"/>
  <c r="W17" i="3"/>
  <c r="X17" i="3"/>
  <c r="Y17" i="3"/>
  <c r="Z17" i="3"/>
  <c r="AA17" i="3"/>
  <c r="AB17" i="3"/>
  <c r="AC17" i="3"/>
  <c r="AD17" i="3"/>
  <c r="AE17" i="3"/>
  <c r="AF17" i="3"/>
  <c r="AG17" i="3"/>
  <c r="V18" i="3"/>
  <c r="W18" i="3"/>
  <c r="X18" i="3"/>
  <c r="Y18" i="3"/>
  <c r="Z18" i="3"/>
  <c r="AA18" i="3"/>
  <c r="AB18" i="3"/>
  <c r="AC18" i="3"/>
  <c r="AD18" i="3"/>
  <c r="AE18" i="3"/>
  <c r="AF18" i="3"/>
  <c r="AG18" i="3"/>
  <c r="V19" i="3"/>
  <c r="W19" i="3"/>
  <c r="X19" i="3"/>
  <c r="Y19" i="3"/>
  <c r="Z19" i="3"/>
  <c r="AA19" i="3"/>
  <c r="AB19" i="3"/>
  <c r="AC19" i="3"/>
  <c r="AD19" i="3"/>
  <c r="AE19" i="3"/>
  <c r="AF19" i="3"/>
  <c r="AG19" i="3"/>
  <c r="V20" i="3"/>
  <c r="W20" i="3"/>
  <c r="X20" i="3"/>
  <c r="Y20" i="3"/>
  <c r="Z20" i="3"/>
  <c r="AA20" i="3"/>
  <c r="AB20" i="3"/>
  <c r="AC20" i="3"/>
  <c r="AD20" i="3"/>
  <c r="AE20" i="3"/>
  <c r="AF20" i="3"/>
  <c r="AG20" i="3"/>
  <c r="V21" i="3"/>
  <c r="W21" i="3"/>
  <c r="X21" i="3"/>
  <c r="Y21" i="3"/>
  <c r="Z21" i="3"/>
  <c r="AA21" i="3"/>
  <c r="AB21" i="3"/>
  <c r="AC21" i="3"/>
  <c r="AD21" i="3"/>
  <c r="AE21" i="3"/>
  <c r="AF21" i="3"/>
  <c r="AG21" i="3"/>
  <c r="V22" i="3"/>
  <c r="W22" i="3"/>
  <c r="X22" i="3"/>
  <c r="Y22" i="3"/>
  <c r="Z22" i="3"/>
  <c r="AA22" i="3"/>
  <c r="AB22" i="3"/>
  <c r="AC22" i="3"/>
  <c r="AD22" i="3"/>
  <c r="AE22" i="3"/>
  <c r="AF22" i="3"/>
  <c r="AG22" i="3"/>
  <c r="V23" i="3"/>
  <c r="W23" i="3"/>
  <c r="X23" i="3"/>
  <c r="Y23" i="3"/>
  <c r="Z23" i="3"/>
  <c r="AA23" i="3"/>
  <c r="AB23" i="3"/>
  <c r="AC23" i="3"/>
  <c r="AD23" i="3"/>
  <c r="AE23" i="3"/>
  <c r="AF23" i="3"/>
  <c r="AG23" i="3"/>
  <c r="V24" i="3"/>
  <c r="W24" i="3"/>
  <c r="X24" i="3"/>
  <c r="Y24" i="3"/>
  <c r="Z24" i="3"/>
  <c r="AA24" i="3"/>
  <c r="AB24" i="3"/>
  <c r="AC24" i="3"/>
  <c r="AD24" i="3"/>
  <c r="AE24" i="3"/>
  <c r="AF24" i="3"/>
  <c r="AG24" i="3"/>
  <c r="V25" i="3"/>
  <c r="W25" i="3"/>
  <c r="X25" i="3"/>
  <c r="Y25" i="3"/>
  <c r="Z25" i="3"/>
  <c r="AA25" i="3"/>
  <c r="AB25" i="3"/>
  <c r="AC25" i="3"/>
  <c r="AD25" i="3"/>
  <c r="AE25" i="3"/>
  <c r="AF25" i="3"/>
  <c r="AG25" i="3"/>
  <c r="V26" i="3"/>
  <c r="W26" i="3"/>
  <c r="X26" i="3"/>
  <c r="Y26" i="3"/>
  <c r="Z26" i="3"/>
  <c r="AA26" i="3"/>
  <c r="AB26" i="3"/>
  <c r="AC26" i="3"/>
  <c r="AD26" i="3"/>
  <c r="AE26" i="3"/>
  <c r="AF26" i="3"/>
  <c r="AG26" i="3"/>
  <c r="V27" i="3"/>
  <c r="W27" i="3"/>
  <c r="X27" i="3"/>
  <c r="Y27" i="3"/>
  <c r="Z27" i="3"/>
  <c r="AA27" i="3"/>
  <c r="AB27" i="3"/>
  <c r="AC27" i="3"/>
  <c r="AD27" i="3"/>
  <c r="AE27" i="3"/>
  <c r="AF27" i="3"/>
  <c r="AG27" i="3"/>
  <c r="V28" i="3"/>
  <c r="W28" i="3"/>
  <c r="X28" i="3"/>
  <c r="Y28" i="3"/>
  <c r="Z28" i="3"/>
  <c r="AA28" i="3"/>
  <c r="AB28" i="3"/>
  <c r="AC28" i="3"/>
  <c r="AD28" i="3"/>
  <c r="AE28" i="3"/>
  <c r="AF28" i="3"/>
  <c r="AG28" i="3"/>
  <c r="V29" i="3"/>
  <c r="W29" i="3"/>
  <c r="X29" i="3"/>
  <c r="Y29" i="3"/>
  <c r="Z29" i="3"/>
  <c r="AA29" i="3"/>
  <c r="AB29" i="3"/>
  <c r="AC29" i="3"/>
  <c r="AD29" i="3"/>
  <c r="AE29" i="3"/>
  <c r="AF29" i="3"/>
  <c r="AG29" i="3"/>
  <c r="V30" i="3"/>
  <c r="W30" i="3"/>
  <c r="X30" i="3"/>
  <c r="Y30" i="3"/>
  <c r="Z30" i="3"/>
  <c r="AA30" i="3"/>
  <c r="AB30" i="3"/>
  <c r="AC30" i="3"/>
  <c r="AD30" i="3"/>
  <c r="AE30" i="3"/>
  <c r="AF30" i="3"/>
  <c r="AG30" i="3"/>
  <c r="V31" i="3"/>
  <c r="W31" i="3"/>
  <c r="X31" i="3"/>
  <c r="Y31" i="3"/>
  <c r="Z31" i="3"/>
  <c r="AA31" i="3"/>
  <c r="AB31" i="3"/>
  <c r="AC31" i="3"/>
  <c r="AD31" i="3"/>
  <c r="AE31" i="3"/>
  <c r="AF31" i="3"/>
  <c r="AG31" i="3"/>
  <c r="V32" i="3"/>
  <c r="W32" i="3"/>
  <c r="X32" i="3"/>
  <c r="Y32" i="3"/>
  <c r="Z32" i="3"/>
  <c r="AA32" i="3"/>
  <c r="AB32" i="3"/>
  <c r="AC32" i="3"/>
  <c r="AD32" i="3"/>
  <c r="AE32" i="3"/>
  <c r="AF32" i="3"/>
  <c r="AG32" i="3"/>
  <c r="V33" i="3"/>
  <c r="W33" i="3"/>
  <c r="X33" i="3"/>
  <c r="Y33" i="3"/>
  <c r="Z33" i="3"/>
  <c r="AA33" i="3"/>
  <c r="AB33" i="3"/>
  <c r="AC33" i="3"/>
  <c r="AD33" i="3"/>
  <c r="AE33" i="3"/>
  <c r="AF33" i="3"/>
  <c r="AG33" i="3"/>
  <c r="V34" i="3"/>
  <c r="W34" i="3"/>
  <c r="X34" i="3"/>
  <c r="Y34" i="3"/>
  <c r="Z34" i="3"/>
  <c r="AA34" i="3"/>
  <c r="AB34" i="3"/>
  <c r="AC34" i="3"/>
  <c r="AD34" i="3"/>
  <c r="AE34" i="3"/>
  <c r="AF34" i="3"/>
  <c r="AG34" i="3"/>
  <c r="V35" i="3"/>
  <c r="W35" i="3"/>
  <c r="X35" i="3"/>
  <c r="Y35" i="3"/>
  <c r="Z35" i="3"/>
  <c r="AA35" i="3"/>
  <c r="AB35" i="3"/>
  <c r="AC35" i="3"/>
  <c r="AD35" i="3"/>
  <c r="AE35" i="3"/>
  <c r="AF35" i="3"/>
  <c r="AG35" i="3"/>
  <c r="V36" i="3"/>
  <c r="W36" i="3"/>
  <c r="X36" i="3"/>
  <c r="Y36" i="3"/>
  <c r="Z36" i="3"/>
  <c r="AA36" i="3"/>
  <c r="AB36" i="3"/>
  <c r="AC36" i="3"/>
  <c r="AD36" i="3"/>
  <c r="AE36" i="3"/>
  <c r="AF36" i="3"/>
  <c r="AG36" i="3"/>
  <c r="V37" i="3"/>
  <c r="W37" i="3"/>
  <c r="X37" i="3"/>
  <c r="Y37" i="3"/>
  <c r="Z37" i="3"/>
  <c r="AA37" i="3"/>
  <c r="AB37" i="3"/>
  <c r="AC37" i="3"/>
  <c r="AD37" i="3"/>
  <c r="AE37" i="3"/>
  <c r="AF37" i="3"/>
  <c r="AG37" i="3"/>
  <c r="V38" i="3"/>
  <c r="W38" i="3"/>
  <c r="X38" i="3"/>
  <c r="Y38" i="3"/>
  <c r="Z38" i="3"/>
  <c r="AA38" i="3"/>
  <c r="AB38" i="3"/>
  <c r="AC38" i="3"/>
  <c r="AD38" i="3"/>
  <c r="AE38" i="3"/>
  <c r="AF38" i="3"/>
  <c r="AG38" i="3"/>
  <c r="V39" i="3"/>
  <c r="W39" i="3"/>
  <c r="X39" i="3"/>
  <c r="Y39" i="3"/>
  <c r="Z39" i="3"/>
  <c r="AA39" i="3"/>
  <c r="AB39" i="3"/>
  <c r="AC39" i="3"/>
  <c r="AD39" i="3"/>
  <c r="AE39" i="3"/>
  <c r="AF39" i="3"/>
  <c r="AG39" i="3"/>
  <c r="V40" i="3"/>
  <c r="W40" i="3"/>
  <c r="X40" i="3"/>
  <c r="Y40" i="3"/>
  <c r="Z40" i="3"/>
  <c r="AA40" i="3"/>
  <c r="AB40" i="3"/>
  <c r="AC40" i="3"/>
  <c r="AD40" i="3"/>
  <c r="AE40" i="3"/>
  <c r="AF40" i="3"/>
  <c r="AG40" i="3"/>
  <c r="V41" i="3"/>
  <c r="W41" i="3"/>
  <c r="X41" i="3"/>
  <c r="Y41" i="3"/>
  <c r="Z41" i="3"/>
  <c r="AA41" i="3"/>
  <c r="AB41" i="3"/>
  <c r="AC41" i="3"/>
  <c r="AD41" i="3"/>
  <c r="AE41" i="3"/>
  <c r="AF41" i="3"/>
  <c r="AG41" i="3"/>
  <c r="V42" i="3"/>
  <c r="W42" i="3"/>
  <c r="X42" i="3"/>
  <c r="Y42" i="3"/>
  <c r="Z42" i="3"/>
  <c r="AA42" i="3"/>
  <c r="AB42" i="3"/>
  <c r="AC42" i="3"/>
  <c r="AD42" i="3"/>
  <c r="AE42" i="3"/>
  <c r="AF42" i="3"/>
  <c r="AG42" i="3"/>
  <c r="V43" i="3"/>
  <c r="W43" i="3"/>
  <c r="X43" i="3"/>
  <c r="Y43" i="3"/>
  <c r="Z43" i="3"/>
  <c r="AA43" i="3"/>
  <c r="AB43" i="3"/>
  <c r="AC43" i="3"/>
  <c r="AD43" i="3"/>
  <c r="AE43" i="3"/>
  <c r="AF43" i="3"/>
  <c r="AG43" i="3"/>
  <c r="V44" i="3"/>
  <c r="W44" i="3"/>
  <c r="X44" i="3"/>
  <c r="Y44" i="3"/>
  <c r="Z44" i="3"/>
  <c r="AA44" i="3"/>
  <c r="AB44" i="3"/>
  <c r="AC44" i="3"/>
  <c r="AD44" i="3"/>
  <c r="AE44" i="3"/>
  <c r="AF44" i="3"/>
  <c r="AG44" i="3"/>
  <c r="V45" i="3"/>
  <c r="W45" i="3"/>
  <c r="X45" i="3"/>
  <c r="Y45" i="3"/>
  <c r="Z45" i="3"/>
  <c r="AA45" i="3"/>
  <c r="AB45" i="3"/>
  <c r="AC45" i="3"/>
  <c r="AD45" i="3"/>
  <c r="AE45" i="3"/>
  <c r="AF45" i="3"/>
  <c r="AG45" i="3"/>
  <c r="V46" i="3"/>
  <c r="W46" i="3"/>
  <c r="X46" i="3"/>
  <c r="Y46" i="3"/>
  <c r="Z46" i="3"/>
  <c r="AA46" i="3"/>
  <c r="AB46" i="3"/>
  <c r="AC46" i="3"/>
  <c r="AD46" i="3"/>
  <c r="AE46" i="3"/>
  <c r="AF46" i="3"/>
  <c r="AG46" i="3"/>
  <c r="V47" i="3"/>
  <c r="W47" i="3"/>
  <c r="X47" i="3"/>
  <c r="Y47" i="3"/>
  <c r="Z47" i="3"/>
  <c r="AA47" i="3"/>
  <c r="AB47" i="3"/>
  <c r="AC47" i="3"/>
  <c r="AD47" i="3"/>
  <c r="AE47" i="3"/>
  <c r="AF47" i="3"/>
  <c r="AG47" i="3"/>
  <c r="V48" i="3"/>
  <c r="W48" i="3"/>
  <c r="X48" i="3"/>
  <c r="Y48" i="3"/>
  <c r="Z48" i="3"/>
  <c r="AA48" i="3"/>
  <c r="AB48" i="3"/>
  <c r="AC48" i="3"/>
  <c r="AD48" i="3"/>
  <c r="AE48" i="3"/>
  <c r="AF48" i="3"/>
  <c r="AG48" i="3"/>
  <c r="V49" i="3"/>
  <c r="W49" i="3"/>
  <c r="X49" i="3"/>
  <c r="Y49" i="3"/>
  <c r="Z49" i="3"/>
  <c r="AA49" i="3"/>
  <c r="AB49" i="3"/>
  <c r="AC49" i="3"/>
  <c r="AD49" i="3"/>
  <c r="AE49" i="3"/>
  <c r="AF49" i="3"/>
  <c r="AG49" i="3"/>
  <c r="V50" i="3"/>
  <c r="W50" i="3"/>
  <c r="X50" i="3"/>
  <c r="Y50" i="3"/>
  <c r="Z50" i="3"/>
  <c r="AA50" i="3"/>
  <c r="AB50" i="3"/>
  <c r="AC50" i="3"/>
  <c r="AD50" i="3"/>
  <c r="AE50" i="3"/>
  <c r="AF50" i="3"/>
  <c r="AG50" i="3"/>
  <c r="V51" i="3"/>
  <c r="W51" i="3"/>
  <c r="X51" i="3"/>
  <c r="Y51" i="3"/>
  <c r="Z51" i="3"/>
  <c r="AA51" i="3"/>
  <c r="AB51" i="3"/>
  <c r="AC51" i="3"/>
  <c r="AD51" i="3"/>
  <c r="AE51" i="3"/>
  <c r="AF51" i="3"/>
  <c r="AG51" i="3"/>
  <c r="V52" i="3"/>
  <c r="W52" i="3"/>
  <c r="X52" i="3"/>
  <c r="Y52" i="3"/>
  <c r="Z52" i="3"/>
  <c r="AA52" i="3"/>
  <c r="AB52" i="3"/>
  <c r="AC52" i="3"/>
  <c r="AD52" i="3"/>
  <c r="AE52" i="3"/>
  <c r="AF52" i="3"/>
  <c r="AG52" i="3"/>
  <c r="V53" i="3"/>
  <c r="W53" i="3"/>
  <c r="X53" i="3"/>
  <c r="Y53" i="3"/>
  <c r="Z53" i="3"/>
  <c r="AA53" i="3"/>
  <c r="AB53" i="3"/>
  <c r="AC53" i="3"/>
  <c r="AD53" i="3"/>
  <c r="AE53" i="3"/>
  <c r="AF53" i="3"/>
  <c r="AG53" i="3"/>
  <c r="V54" i="3"/>
  <c r="W54" i="3"/>
  <c r="X54" i="3"/>
  <c r="Y54" i="3"/>
  <c r="Z54" i="3"/>
  <c r="AA54" i="3"/>
  <c r="AB54" i="3"/>
  <c r="AC54" i="3"/>
  <c r="AD54" i="3"/>
  <c r="AE54" i="3"/>
  <c r="AF54" i="3"/>
  <c r="AG54" i="3"/>
  <c r="V55" i="3"/>
  <c r="W55" i="3"/>
  <c r="X55" i="3"/>
  <c r="Y55" i="3"/>
  <c r="Z55" i="3"/>
  <c r="AA55" i="3"/>
  <c r="AB55" i="3"/>
  <c r="AC55" i="3"/>
  <c r="AD55" i="3"/>
  <c r="AE55" i="3"/>
  <c r="AF55" i="3"/>
  <c r="AG55" i="3"/>
  <c r="V56" i="3"/>
  <c r="W56" i="3"/>
  <c r="X56" i="3"/>
  <c r="Y56" i="3"/>
  <c r="Z56" i="3"/>
  <c r="AA56" i="3"/>
  <c r="AB56" i="3"/>
  <c r="AC56" i="3"/>
  <c r="AD56" i="3"/>
  <c r="AE56" i="3"/>
  <c r="AF56" i="3"/>
  <c r="AG56" i="3"/>
  <c r="V57" i="3"/>
  <c r="W57" i="3"/>
  <c r="X57" i="3"/>
  <c r="Y57" i="3"/>
  <c r="Z57" i="3"/>
  <c r="AA57" i="3"/>
  <c r="AB57" i="3"/>
  <c r="AC57" i="3"/>
  <c r="AD57" i="3"/>
  <c r="AE57" i="3"/>
  <c r="AF57" i="3"/>
  <c r="AG57" i="3"/>
  <c r="V58" i="3"/>
  <c r="W58" i="3"/>
  <c r="X58" i="3"/>
  <c r="Y58" i="3"/>
  <c r="Z58" i="3"/>
  <c r="AA58" i="3"/>
  <c r="AB58" i="3"/>
  <c r="AC58" i="3"/>
  <c r="AD58" i="3"/>
  <c r="AE58" i="3"/>
  <c r="AF58" i="3"/>
  <c r="AG58" i="3"/>
  <c r="V59" i="3"/>
  <c r="W59" i="3"/>
  <c r="X59" i="3"/>
  <c r="Y59" i="3"/>
  <c r="Z59" i="3"/>
  <c r="AA59" i="3"/>
  <c r="AB59" i="3"/>
  <c r="AC59" i="3"/>
  <c r="AD59" i="3"/>
  <c r="AE59" i="3"/>
  <c r="AF59" i="3"/>
  <c r="AG59" i="3"/>
  <c r="V60" i="3"/>
  <c r="W60" i="3"/>
  <c r="X60" i="3"/>
  <c r="Y60" i="3"/>
  <c r="Z60" i="3"/>
  <c r="AA60" i="3"/>
  <c r="AB60" i="3"/>
  <c r="AC60" i="3"/>
  <c r="AD60" i="3"/>
  <c r="AE60" i="3"/>
  <c r="AF60" i="3"/>
  <c r="AG60" i="3"/>
  <c r="V61" i="3"/>
  <c r="W61" i="3"/>
  <c r="X61" i="3"/>
  <c r="Y61" i="3"/>
  <c r="Z61" i="3"/>
  <c r="AA61" i="3"/>
  <c r="AB61" i="3"/>
  <c r="AC61" i="3"/>
  <c r="AD61" i="3"/>
  <c r="AE61" i="3"/>
  <c r="AF61" i="3"/>
  <c r="AG61" i="3"/>
  <c r="V62" i="3"/>
  <c r="W62" i="3"/>
  <c r="X62" i="3"/>
  <c r="Y62" i="3"/>
  <c r="Z62" i="3"/>
  <c r="AA62" i="3"/>
  <c r="AB62" i="3"/>
  <c r="AC62" i="3"/>
  <c r="AD62" i="3"/>
  <c r="AE62" i="3"/>
  <c r="AF62" i="3"/>
  <c r="AG62" i="3"/>
  <c r="V63" i="3"/>
  <c r="W63" i="3"/>
  <c r="X63" i="3"/>
  <c r="Y63" i="3"/>
  <c r="Z63" i="3"/>
  <c r="AA63" i="3"/>
  <c r="AB63" i="3"/>
  <c r="AC63" i="3"/>
  <c r="AD63" i="3"/>
  <c r="AE63" i="3"/>
  <c r="AF63" i="3"/>
  <c r="AG63" i="3"/>
  <c r="V64" i="3"/>
  <c r="W64" i="3"/>
  <c r="X64" i="3"/>
  <c r="Y64" i="3"/>
  <c r="Z64" i="3"/>
  <c r="AA64" i="3"/>
  <c r="AB64" i="3"/>
  <c r="AC64" i="3"/>
  <c r="AD64" i="3"/>
  <c r="AE64" i="3"/>
  <c r="AF64" i="3"/>
  <c r="AG64" i="3"/>
  <c r="V65" i="3"/>
  <c r="W65" i="3"/>
  <c r="X65" i="3"/>
  <c r="Y65" i="3"/>
  <c r="Z65" i="3"/>
  <c r="AA65" i="3"/>
  <c r="AB65" i="3"/>
  <c r="AC65" i="3"/>
  <c r="AD65" i="3"/>
  <c r="AE65" i="3"/>
  <c r="AF65" i="3"/>
  <c r="AG65" i="3"/>
  <c r="V66" i="3"/>
  <c r="W66" i="3"/>
  <c r="X66" i="3"/>
  <c r="Y66" i="3"/>
  <c r="Z66" i="3"/>
  <c r="AA66" i="3"/>
  <c r="AB66" i="3"/>
  <c r="AC66" i="3"/>
  <c r="AD66" i="3"/>
  <c r="AE66" i="3"/>
  <c r="AF66" i="3"/>
  <c r="AG66" i="3"/>
  <c r="V67" i="3"/>
  <c r="W67" i="3"/>
  <c r="X67" i="3"/>
  <c r="Y67" i="3"/>
  <c r="Z67" i="3"/>
  <c r="AA67" i="3"/>
  <c r="AB67" i="3"/>
  <c r="AC67" i="3"/>
  <c r="AD67" i="3"/>
  <c r="AE67" i="3"/>
  <c r="AF67" i="3"/>
  <c r="AG67" i="3"/>
  <c r="V68" i="3"/>
  <c r="W68" i="3"/>
  <c r="X68" i="3"/>
  <c r="Y68" i="3"/>
  <c r="Z68" i="3"/>
  <c r="AA68" i="3"/>
  <c r="AB68" i="3"/>
  <c r="AC68" i="3"/>
  <c r="AD68" i="3"/>
  <c r="AE68" i="3"/>
  <c r="AF68" i="3"/>
  <c r="AG68" i="3"/>
  <c r="V69" i="3"/>
  <c r="W69" i="3"/>
  <c r="X69" i="3"/>
  <c r="Y69" i="3"/>
  <c r="Z69" i="3"/>
  <c r="AA69" i="3"/>
  <c r="AB69" i="3"/>
  <c r="AC69" i="3"/>
  <c r="AD69" i="3"/>
  <c r="AE69" i="3"/>
  <c r="AF69" i="3"/>
  <c r="AG69" i="3"/>
  <c r="V70" i="3"/>
  <c r="W70" i="3"/>
  <c r="X70" i="3"/>
  <c r="Y70" i="3"/>
  <c r="Z70" i="3"/>
  <c r="AA70" i="3"/>
  <c r="AB70" i="3"/>
  <c r="AC70" i="3"/>
  <c r="AD70" i="3"/>
  <c r="AE70" i="3"/>
  <c r="AF70" i="3"/>
  <c r="AG70" i="3"/>
  <c r="V71" i="3"/>
  <c r="W71" i="3"/>
  <c r="X71" i="3"/>
  <c r="Y71" i="3"/>
  <c r="Z71" i="3"/>
  <c r="AA71" i="3"/>
  <c r="AB71" i="3"/>
  <c r="AC71" i="3"/>
  <c r="AD71" i="3"/>
  <c r="AE71" i="3"/>
  <c r="AF71" i="3"/>
  <c r="AG71" i="3"/>
  <c r="V72" i="3"/>
  <c r="W72" i="3"/>
  <c r="X72" i="3"/>
  <c r="Y72" i="3"/>
  <c r="Z72" i="3"/>
  <c r="AA72" i="3"/>
  <c r="AB72" i="3"/>
  <c r="AC72" i="3"/>
  <c r="AD72" i="3"/>
  <c r="AE72" i="3"/>
  <c r="AF72" i="3"/>
  <c r="AG72" i="3"/>
  <c r="V73" i="3"/>
  <c r="W73" i="3"/>
  <c r="X73" i="3"/>
  <c r="Y73" i="3"/>
  <c r="Z73" i="3"/>
  <c r="AA73" i="3"/>
  <c r="AB73" i="3"/>
  <c r="AC73" i="3"/>
  <c r="AD73" i="3"/>
  <c r="AE73" i="3"/>
  <c r="AF73" i="3"/>
  <c r="AG73" i="3"/>
  <c r="V74" i="3"/>
  <c r="W74" i="3"/>
  <c r="X74" i="3"/>
  <c r="Y74" i="3"/>
  <c r="Z74" i="3"/>
  <c r="AA74" i="3"/>
  <c r="AB74" i="3"/>
  <c r="AC74" i="3"/>
  <c r="AD74" i="3"/>
  <c r="AE74" i="3"/>
  <c r="AF74" i="3"/>
  <c r="AG74" i="3"/>
  <c r="V75" i="3"/>
  <c r="W75" i="3"/>
  <c r="X75" i="3"/>
  <c r="Y75" i="3"/>
  <c r="Z75" i="3"/>
  <c r="AA75" i="3"/>
  <c r="AB75" i="3"/>
  <c r="AC75" i="3"/>
  <c r="AD75" i="3"/>
  <c r="AE75" i="3"/>
  <c r="AF75" i="3"/>
  <c r="AG75" i="3"/>
  <c r="V76" i="3"/>
  <c r="W76" i="3"/>
  <c r="X76" i="3"/>
  <c r="Y76" i="3"/>
  <c r="Z76" i="3"/>
  <c r="AA76" i="3"/>
  <c r="AB76" i="3"/>
  <c r="AC76" i="3"/>
  <c r="AD76" i="3"/>
  <c r="AE76" i="3"/>
  <c r="AF76" i="3"/>
  <c r="AG76" i="3"/>
  <c r="V77" i="3"/>
  <c r="W77" i="3"/>
  <c r="X77" i="3"/>
  <c r="Y77" i="3"/>
  <c r="Z77" i="3"/>
  <c r="AA77" i="3"/>
  <c r="AB77" i="3"/>
  <c r="AC77" i="3"/>
  <c r="AD77" i="3"/>
  <c r="AE77" i="3"/>
  <c r="AF77" i="3"/>
  <c r="AG77" i="3"/>
  <c r="V78" i="3"/>
  <c r="W78" i="3"/>
  <c r="X78" i="3"/>
  <c r="Y78" i="3"/>
  <c r="Z78" i="3"/>
  <c r="AA78" i="3"/>
  <c r="AB78" i="3"/>
  <c r="AC78" i="3"/>
  <c r="AD78" i="3"/>
  <c r="AE78" i="3"/>
  <c r="AF78" i="3"/>
  <c r="AG78" i="3"/>
  <c r="V79" i="3"/>
  <c r="W79" i="3"/>
  <c r="X79" i="3"/>
  <c r="Y79" i="3"/>
  <c r="Z79" i="3"/>
  <c r="AA79" i="3"/>
  <c r="AB79" i="3"/>
  <c r="AC79" i="3"/>
  <c r="AD79" i="3"/>
  <c r="AE79" i="3"/>
  <c r="AF79" i="3"/>
  <c r="AG79" i="3"/>
  <c r="V80" i="3"/>
  <c r="W80" i="3"/>
  <c r="X80" i="3"/>
  <c r="Y80" i="3"/>
  <c r="Z80" i="3"/>
  <c r="AA80" i="3"/>
  <c r="AB80" i="3"/>
  <c r="AC80" i="3"/>
  <c r="AD80" i="3"/>
  <c r="AE80" i="3"/>
  <c r="AF80" i="3"/>
  <c r="AG80" i="3"/>
  <c r="V81" i="3"/>
  <c r="W81" i="3"/>
  <c r="X81" i="3"/>
  <c r="Y81" i="3"/>
  <c r="Z81" i="3"/>
  <c r="AA81" i="3"/>
  <c r="AB81" i="3"/>
  <c r="AC81" i="3"/>
  <c r="AD81" i="3"/>
  <c r="AE81" i="3"/>
  <c r="AF81" i="3"/>
  <c r="AG81" i="3"/>
  <c r="V82" i="3"/>
  <c r="W82" i="3"/>
  <c r="X82" i="3"/>
  <c r="Y82" i="3"/>
  <c r="Z82" i="3"/>
  <c r="AA82" i="3"/>
  <c r="AB82" i="3"/>
  <c r="AC82" i="3"/>
  <c r="AD82" i="3"/>
  <c r="AE82" i="3"/>
  <c r="AF82" i="3"/>
  <c r="AG82" i="3"/>
  <c r="V83" i="3"/>
  <c r="W83" i="3"/>
  <c r="X83" i="3"/>
  <c r="Y83" i="3"/>
  <c r="Z83" i="3"/>
  <c r="AA83" i="3"/>
  <c r="AB83" i="3"/>
  <c r="AC83" i="3"/>
  <c r="AD83" i="3"/>
  <c r="AE83" i="3"/>
  <c r="AF83" i="3"/>
  <c r="AG83" i="3"/>
  <c r="V84" i="3"/>
  <c r="W84" i="3"/>
  <c r="X84" i="3"/>
  <c r="Y84" i="3"/>
  <c r="Z84" i="3"/>
  <c r="AA84" i="3"/>
  <c r="AB84" i="3"/>
  <c r="AC84" i="3"/>
  <c r="AD84" i="3"/>
  <c r="AE84" i="3"/>
  <c r="AF84" i="3"/>
  <c r="AG84" i="3"/>
  <c r="V85" i="3"/>
  <c r="W85" i="3"/>
  <c r="X85" i="3"/>
  <c r="Y85" i="3"/>
  <c r="Z85" i="3"/>
  <c r="AA85" i="3"/>
  <c r="AB85" i="3"/>
  <c r="AC85" i="3"/>
  <c r="AD85" i="3"/>
  <c r="AE85" i="3"/>
  <c r="AF85" i="3"/>
  <c r="AG85" i="3"/>
  <c r="V86" i="3"/>
  <c r="W86" i="3"/>
  <c r="X86" i="3"/>
  <c r="Y86" i="3"/>
  <c r="Z86" i="3"/>
  <c r="AA86" i="3"/>
  <c r="AB86" i="3"/>
  <c r="AC86" i="3"/>
  <c r="AD86" i="3"/>
  <c r="AE86" i="3"/>
  <c r="AF86" i="3"/>
  <c r="AG86" i="3"/>
  <c r="V87" i="3"/>
  <c r="W87" i="3"/>
  <c r="X87" i="3"/>
  <c r="Y87" i="3"/>
  <c r="Z87" i="3"/>
  <c r="AA87" i="3"/>
  <c r="AB87" i="3"/>
  <c r="AC87" i="3"/>
  <c r="AD87" i="3"/>
  <c r="AE87" i="3"/>
  <c r="AF87" i="3"/>
  <c r="AG87" i="3"/>
  <c r="V88" i="3"/>
  <c r="W88" i="3"/>
  <c r="X88" i="3"/>
  <c r="Y88" i="3"/>
  <c r="Z88" i="3"/>
  <c r="AA88" i="3"/>
  <c r="AB88" i="3"/>
  <c r="AC88" i="3"/>
  <c r="AD88" i="3"/>
  <c r="AE88" i="3"/>
  <c r="AF88" i="3"/>
  <c r="AG88" i="3"/>
  <c r="V89" i="3"/>
  <c r="W89" i="3"/>
  <c r="X89" i="3"/>
  <c r="Y89" i="3"/>
  <c r="Z89" i="3"/>
  <c r="AA89" i="3"/>
  <c r="AB89" i="3"/>
  <c r="AC89" i="3"/>
  <c r="AD89" i="3"/>
  <c r="AE89" i="3"/>
  <c r="AF89" i="3"/>
  <c r="AG89" i="3"/>
  <c r="V90" i="3"/>
  <c r="W90" i="3"/>
  <c r="X90" i="3"/>
  <c r="Y90" i="3"/>
  <c r="Z90" i="3"/>
  <c r="AA90" i="3"/>
  <c r="AB90" i="3"/>
  <c r="AC90" i="3"/>
  <c r="AD90" i="3"/>
  <c r="AE90" i="3"/>
  <c r="AF90" i="3"/>
  <c r="AG90" i="3"/>
  <c r="V91" i="3"/>
  <c r="W91" i="3"/>
  <c r="X91" i="3"/>
  <c r="Y91" i="3"/>
  <c r="Z91" i="3"/>
  <c r="AA91" i="3"/>
  <c r="AB91" i="3"/>
  <c r="AC91" i="3"/>
  <c r="AD91" i="3"/>
  <c r="AE91" i="3"/>
  <c r="AF91" i="3"/>
  <c r="AG91" i="3"/>
  <c r="V92" i="3"/>
  <c r="W92" i="3"/>
  <c r="X92" i="3"/>
  <c r="Y92" i="3"/>
  <c r="Z92" i="3"/>
  <c r="AA92" i="3"/>
  <c r="AB92" i="3"/>
  <c r="AC92" i="3"/>
  <c r="AD92" i="3"/>
  <c r="AE92" i="3"/>
  <c r="AF92" i="3"/>
  <c r="AG92" i="3"/>
  <c r="V93" i="3"/>
  <c r="W93" i="3"/>
  <c r="X93" i="3"/>
  <c r="Y93" i="3"/>
  <c r="Z93" i="3"/>
  <c r="AA93" i="3"/>
  <c r="AB93" i="3"/>
  <c r="AC93" i="3"/>
  <c r="AD93" i="3"/>
  <c r="AE93" i="3"/>
  <c r="AF93" i="3"/>
  <c r="AG93" i="3"/>
  <c r="V94" i="3"/>
  <c r="W94" i="3"/>
  <c r="X94" i="3"/>
  <c r="Y94" i="3"/>
  <c r="Z94" i="3"/>
  <c r="AA94" i="3"/>
  <c r="AB94" i="3"/>
  <c r="AC94" i="3"/>
  <c r="AD94" i="3"/>
  <c r="AE94" i="3"/>
  <c r="AF94" i="3"/>
  <c r="AG94" i="3"/>
  <c r="V95" i="3"/>
  <c r="W95" i="3"/>
  <c r="X95" i="3"/>
  <c r="Y95" i="3"/>
  <c r="Z95" i="3"/>
  <c r="AA95" i="3"/>
  <c r="AB95" i="3"/>
  <c r="AC95" i="3"/>
  <c r="AD95" i="3"/>
  <c r="AE95" i="3"/>
  <c r="AF95" i="3"/>
  <c r="AG95" i="3"/>
  <c r="V96" i="3"/>
  <c r="W96" i="3"/>
  <c r="X96" i="3"/>
  <c r="Y96" i="3"/>
  <c r="Z96" i="3"/>
  <c r="AA96" i="3"/>
  <c r="AB96" i="3"/>
  <c r="AC96" i="3"/>
  <c r="AD96" i="3"/>
  <c r="AE96" i="3"/>
  <c r="AF96" i="3"/>
  <c r="AG96" i="3"/>
  <c r="V97" i="3"/>
  <c r="W97" i="3"/>
  <c r="X97" i="3"/>
  <c r="Y97" i="3"/>
  <c r="Z97" i="3"/>
  <c r="AA97" i="3"/>
  <c r="AB97" i="3"/>
  <c r="AC97" i="3"/>
  <c r="AD97" i="3"/>
  <c r="AE97" i="3"/>
  <c r="AF97" i="3"/>
  <c r="AG97" i="3"/>
  <c r="V98" i="3"/>
  <c r="W98" i="3"/>
  <c r="X98" i="3"/>
  <c r="Y98" i="3"/>
  <c r="Z98" i="3"/>
  <c r="AA98" i="3"/>
  <c r="AB98" i="3"/>
  <c r="AC98" i="3"/>
  <c r="AD98" i="3"/>
  <c r="AE98" i="3"/>
  <c r="AF98" i="3"/>
  <c r="AG98" i="3"/>
  <c r="V99" i="3"/>
  <c r="W99" i="3"/>
  <c r="X99" i="3"/>
  <c r="Y99" i="3"/>
  <c r="Z99" i="3"/>
  <c r="AA99" i="3"/>
  <c r="AB99" i="3"/>
  <c r="AC99" i="3"/>
  <c r="AD99" i="3"/>
  <c r="AE99" i="3"/>
  <c r="AF99" i="3"/>
  <c r="AG99" i="3"/>
  <c r="V100" i="3"/>
  <c r="W100" i="3"/>
  <c r="X100" i="3"/>
  <c r="Y100" i="3"/>
  <c r="Z100" i="3"/>
  <c r="AA100" i="3"/>
  <c r="AB100" i="3"/>
  <c r="AC100" i="3"/>
  <c r="AD100" i="3"/>
  <c r="AE100" i="3"/>
  <c r="AF100" i="3"/>
  <c r="AG100" i="3"/>
  <c r="V101" i="3"/>
  <c r="W101" i="3"/>
  <c r="X101" i="3"/>
  <c r="Y101" i="3"/>
  <c r="Z101" i="3"/>
  <c r="AA101" i="3"/>
  <c r="AB101" i="3"/>
  <c r="AC101" i="3"/>
  <c r="AD101" i="3"/>
  <c r="AE101" i="3"/>
  <c r="AF101" i="3"/>
  <c r="AG101" i="3"/>
  <c r="V102" i="3"/>
  <c r="W102" i="3"/>
  <c r="X102" i="3"/>
  <c r="Y102" i="3"/>
  <c r="Z102" i="3"/>
  <c r="AA102" i="3"/>
  <c r="AB102" i="3"/>
  <c r="AC102" i="3"/>
  <c r="AD102" i="3"/>
  <c r="AE102" i="3"/>
  <c r="AF102" i="3"/>
  <c r="AG102" i="3"/>
  <c r="V103" i="3"/>
  <c r="W103" i="3"/>
  <c r="X103" i="3"/>
  <c r="Y103" i="3"/>
  <c r="Z103" i="3"/>
  <c r="AA103" i="3"/>
  <c r="AB103" i="3"/>
  <c r="AC103" i="3"/>
  <c r="AD103" i="3"/>
  <c r="AE103" i="3"/>
  <c r="AF103" i="3"/>
  <c r="AG103" i="3"/>
  <c r="V104" i="3"/>
  <c r="W104" i="3"/>
  <c r="X104" i="3"/>
  <c r="Y104" i="3"/>
  <c r="Z104" i="3"/>
  <c r="AA104" i="3"/>
  <c r="AB104" i="3"/>
  <c r="AC104" i="3"/>
  <c r="AD104" i="3"/>
  <c r="AE104" i="3"/>
  <c r="AF104" i="3"/>
  <c r="AG104" i="3"/>
  <c r="V105" i="3"/>
  <c r="W105" i="3"/>
  <c r="X105" i="3"/>
  <c r="Y105" i="3"/>
  <c r="Z105" i="3"/>
  <c r="AA105" i="3"/>
  <c r="AB105" i="3"/>
  <c r="AC105" i="3"/>
  <c r="AD105" i="3"/>
  <c r="AE105" i="3"/>
  <c r="AF105" i="3"/>
  <c r="AG105" i="3"/>
  <c r="V106" i="3"/>
  <c r="W106" i="3"/>
  <c r="X106" i="3"/>
  <c r="Y106" i="3"/>
  <c r="Z106" i="3"/>
  <c r="AA106" i="3"/>
  <c r="AB106" i="3"/>
  <c r="AC106" i="3"/>
  <c r="AD106" i="3"/>
  <c r="AE106" i="3"/>
  <c r="AF106" i="3"/>
  <c r="AG106" i="3"/>
  <c r="V107" i="3"/>
  <c r="W107" i="3"/>
  <c r="X107" i="3"/>
  <c r="Y107" i="3"/>
  <c r="Z107" i="3"/>
  <c r="AA107" i="3"/>
  <c r="AB107" i="3"/>
  <c r="AC107" i="3"/>
  <c r="AD107" i="3"/>
  <c r="AE107" i="3"/>
  <c r="AF107" i="3"/>
  <c r="AG107" i="3"/>
  <c r="V108" i="3"/>
  <c r="W108" i="3"/>
  <c r="X108" i="3"/>
  <c r="Y108" i="3"/>
  <c r="Z108" i="3"/>
  <c r="AA108" i="3"/>
  <c r="AB108" i="3"/>
  <c r="AC108" i="3"/>
  <c r="AD108" i="3"/>
  <c r="AE108" i="3"/>
  <c r="AF108" i="3"/>
  <c r="AG108" i="3"/>
  <c r="V109" i="3"/>
  <c r="W109" i="3"/>
  <c r="X109" i="3"/>
  <c r="Y109" i="3"/>
  <c r="Z109" i="3"/>
  <c r="AA109" i="3"/>
  <c r="AB109" i="3"/>
  <c r="AC109" i="3"/>
  <c r="AD109" i="3"/>
  <c r="AE109" i="3"/>
  <c r="AF109" i="3"/>
  <c r="AG109" i="3"/>
  <c r="V110" i="3"/>
  <c r="W110" i="3"/>
  <c r="X110" i="3"/>
  <c r="Y110" i="3"/>
  <c r="Z110" i="3"/>
  <c r="AA110" i="3"/>
  <c r="AB110" i="3"/>
  <c r="AC110" i="3"/>
  <c r="AD110" i="3"/>
  <c r="AE110" i="3"/>
  <c r="AF110" i="3"/>
  <c r="AG110" i="3"/>
  <c r="V111" i="3"/>
  <c r="W111" i="3"/>
  <c r="X111" i="3"/>
  <c r="Y111" i="3"/>
  <c r="Z111" i="3"/>
  <c r="AA111" i="3"/>
  <c r="AB111" i="3"/>
  <c r="AC111" i="3"/>
  <c r="AD111" i="3"/>
  <c r="AE111" i="3"/>
  <c r="AF111" i="3"/>
  <c r="AG111" i="3"/>
  <c r="V112" i="3"/>
  <c r="W112" i="3"/>
  <c r="X112" i="3"/>
  <c r="Y112" i="3"/>
  <c r="Z112" i="3"/>
  <c r="AA112" i="3"/>
  <c r="AB112" i="3"/>
  <c r="AC112" i="3"/>
  <c r="AD112" i="3"/>
  <c r="AE112" i="3"/>
  <c r="AF112" i="3"/>
  <c r="AG112" i="3"/>
  <c r="V113" i="3"/>
  <c r="W113" i="3"/>
  <c r="X113" i="3"/>
  <c r="Y113" i="3"/>
  <c r="Z113" i="3"/>
  <c r="AA113" i="3"/>
  <c r="AB113" i="3"/>
  <c r="AC113" i="3"/>
  <c r="AD113" i="3"/>
  <c r="AE113" i="3"/>
  <c r="AF113" i="3"/>
  <c r="AG113" i="3"/>
  <c r="V114" i="3"/>
  <c r="W114" i="3"/>
  <c r="X114" i="3"/>
  <c r="Y114" i="3"/>
  <c r="Z114" i="3"/>
  <c r="AA114" i="3"/>
  <c r="AB114" i="3"/>
  <c r="AC114" i="3"/>
  <c r="AD114" i="3"/>
  <c r="AE114" i="3"/>
  <c r="AF114" i="3"/>
  <c r="AG114" i="3"/>
  <c r="V115" i="3"/>
  <c r="W115" i="3"/>
  <c r="X115" i="3"/>
  <c r="Y115" i="3"/>
  <c r="Z115" i="3"/>
  <c r="AA115" i="3"/>
  <c r="AB115" i="3"/>
  <c r="AC115" i="3"/>
  <c r="AD115" i="3"/>
  <c r="AE115" i="3"/>
  <c r="AF115" i="3"/>
  <c r="AG115" i="3"/>
  <c r="V116" i="3"/>
  <c r="W116" i="3"/>
  <c r="X116" i="3"/>
  <c r="Y116" i="3"/>
  <c r="Z116" i="3"/>
  <c r="AA116" i="3"/>
  <c r="AB116" i="3"/>
  <c r="AC116" i="3"/>
  <c r="AD116" i="3"/>
  <c r="AE116" i="3"/>
  <c r="AF116" i="3"/>
  <c r="AG116" i="3"/>
  <c r="V117" i="3"/>
  <c r="W117" i="3"/>
  <c r="X117" i="3"/>
  <c r="Y117" i="3"/>
  <c r="Z117" i="3"/>
  <c r="AA117" i="3"/>
  <c r="AB117" i="3"/>
  <c r="AC117" i="3"/>
  <c r="AD117" i="3"/>
  <c r="AE117" i="3"/>
  <c r="AF117" i="3"/>
  <c r="AG117" i="3"/>
  <c r="V118" i="3"/>
  <c r="W118" i="3"/>
  <c r="X118" i="3"/>
  <c r="Y118" i="3"/>
  <c r="Z118" i="3"/>
  <c r="AA118" i="3"/>
  <c r="AB118" i="3"/>
  <c r="AC118" i="3"/>
  <c r="AD118" i="3"/>
  <c r="AE118" i="3"/>
  <c r="AF118" i="3"/>
  <c r="AG118" i="3"/>
  <c r="V119" i="3"/>
  <c r="W119" i="3"/>
  <c r="X119" i="3"/>
  <c r="Y119" i="3"/>
  <c r="Z119" i="3"/>
  <c r="AA119" i="3"/>
  <c r="AB119" i="3"/>
  <c r="AC119" i="3"/>
  <c r="AD119" i="3"/>
  <c r="AE119" i="3"/>
  <c r="AF119" i="3"/>
  <c r="AG119" i="3"/>
  <c r="V120" i="3"/>
  <c r="W120" i="3"/>
  <c r="X120" i="3"/>
  <c r="Y120" i="3"/>
  <c r="Z120" i="3"/>
  <c r="AA120" i="3"/>
  <c r="AB120" i="3"/>
  <c r="AC120" i="3"/>
  <c r="AD120" i="3"/>
  <c r="AE120" i="3"/>
  <c r="AF120" i="3"/>
  <c r="AG120" i="3"/>
  <c r="V121" i="3"/>
  <c r="W121" i="3"/>
  <c r="X121" i="3"/>
  <c r="Y121" i="3"/>
  <c r="Z121" i="3"/>
  <c r="AA121" i="3"/>
  <c r="AB121" i="3"/>
  <c r="AC121" i="3"/>
  <c r="AD121" i="3"/>
  <c r="AE121" i="3"/>
  <c r="AF121" i="3"/>
  <c r="AG121" i="3"/>
  <c r="V122" i="3"/>
  <c r="W122" i="3"/>
  <c r="X122" i="3"/>
  <c r="Y122" i="3"/>
  <c r="Z122" i="3"/>
  <c r="AA122" i="3"/>
  <c r="AB122" i="3"/>
  <c r="AC122" i="3"/>
  <c r="AD122" i="3"/>
  <c r="AE122" i="3"/>
  <c r="AF122" i="3"/>
  <c r="AG122" i="3"/>
  <c r="V123" i="3"/>
  <c r="W123" i="3"/>
  <c r="X123" i="3"/>
  <c r="Y123" i="3"/>
  <c r="Z123" i="3"/>
  <c r="AA123" i="3"/>
  <c r="AB123" i="3"/>
  <c r="AC123" i="3"/>
  <c r="AD123" i="3"/>
  <c r="AE123" i="3"/>
  <c r="AF123" i="3"/>
  <c r="AG123" i="3"/>
  <c r="V124" i="3"/>
  <c r="W124" i="3"/>
  <c r="X124" i="3"/>
  <c r="Y124" i="3"/>
  <c r="Z124" i="3"/>
  <c r="AA124" i="3"/>
  <c r="AB124" i="3"/>
  <c r="AC124" i="3"/>
  <c r="AD124" i="3"/>
  <c r="AE124" i="3"/>
  <c r="AF124" i="3"/>
  <c r="AG124" i="3"/>
  <c r="V125" i="3"/>
  <c r="W125" i="3"/>
  <c r="X125" i="3"/>
  <c r="Y125" i="3"/>
  <c r="Z125" i="3"/>
  <c r="AA125" i="3"/>
  <c r="AB125" i="3"/>
  <c r="AC125" i="3"/>
  <c r="AD125" i="3"/>
  <c r="AE125" i="3"/>
  <c r="AF125" i="3"/>
  <c r="AG125" i="3"/>
  <c r="V126" i="3"/>
  <c r="W126" i="3"/>
  <c r="X126" i="3"/>
  <c r="Y126" i="3"/>
  <c r="Z126" i="3"/>
  <c r="AA126" i="3"/>
  <c r="AB126" i="3"/>
  <c r="AC126" i="3"/>
  <c r="AD126" i="3"/>
  <c r="AE126" i="3"/>
  <c r="AF126" i="3"/>
  <c r="AG126" i="3"/>
  <c r="V127" i="3"/>
  <c r="W127" i="3"/>
  <c r="X127" i="3"/>
  <c r="Y127" i="3"/>
  <c r="Z127" i="3"/>
  <c r="AA127" i="3"/>
  <c r="AB127" i="3"/>
  <c r="AC127" i="3"/>
  <c r="AD127" i="3"/>
  <c r="AE127" i="3"/>
  <c r="AF127" i="3"/>
  <c r="AG127" i="3"/>
  <c r="V128" i="3"/>
  <c r="W128" i="3"/>
  <c r="X128" i="3"/>
  <c r="Y128" i="3"/>
  <c r="Z128" i="3"/>
  <c r="AA128" i="3"/>
  <c r="AB128" i="3"/>
  <c r="AC128" i="3"/>
  <c r="AD128" i="3"/>
  <c r="AE128" i="3"/>
  <c r="AF128" i="3"/>
  <c r="AG128" i="3"/>
  <c r="V129" i="3"/>
  <c r="W129" i="3"/>
  <c r="X129" i="3"/>
  <c r="Y129" i="3"/>
  <c r="Z129" i="3"/>
  <c r="AA129" i="3"/>
  <c r="AB129" i="3"/>
  <c r="AC129" i="3"/>
  <c r="AD129" i="3"/>
  <c r="AE129" i="3"/>
  <c r="AF129" i="3"/>
  <c r="AG129" i="3"/>
  <c r="V130" i="3"/>
  <c r="W130" i="3"/>
  <c r="X130" i="3"/>
  <c r="Y130" i="3"/>
  <c r="Z130" i="3"/>
  <c r="AA130" i="3"/>
  <c r="AB130" i="3"/>
  <c r="AC130" i="3"/>
  <c r="AD130" i="3"/>
  <c r="AE130" i="3"/>
  <c r="AF130" i="3"/>
  <c r="AG130" i="3"/>
  <c r="V131" i="3"/>
  <c r="W131" i="3"/>
  <c r="X131" i="3"/>
  <c r="Y131" i="3"/>
  <c r="Z131" i="3"/>
  <c r="AA131" i="3"/>
  <c r="AB131" i="3"/>
  <c r="AC131" i="3"/>
  <c r="AD131" i="3"/>
  <c r="AE131" i="3"/>
  <c r="AF131" i="3"/>
  <c r="AG131" i="3"/>
  <c r="V132" i="3"/>
  <c r="W132" i="3"/>
  <c r="X132" i="3"/>
  <c r="Y132" i="3"/>
  <c r="Z132" i="3"/>
  <c r="AA132" i="3"/>
  <c r="AB132" i="3"/>
  <c r="AC132" i="3"/>
  <c r="AD132" i="3"/>
  <c r="AE132" i="3"/>
  <c r="AF132" i="3"/>
  <c r="AG132" i="3"/>
  <c r="V133" i="3"/>
  <c r="W133" i="3"/>
  <c r="X133" i="3"/>
  <c r="Y133" i="3"/>
  <c r="Z133" i="3"/>
  <c r="AA133" i="3"/>
  <c r="AB133" i="3"/>
  <c r="AC133" i="3"/>
  <c r="AD133" i="3"/>
  <c r="AE133" i="3"/>
  <c r="AF133" i="3"/>
  <c r="AG133" i="3"/>
  <c r="V134" i="3"/>
  <c r="W134" i="3"/>
  <c r="X134" i="3"/>
  <c r="Y134" i="3"/>
  <c r="Z134" i="3"/>
  <c r="AA134" i="3"/>
  <c r="AB134" i="3"/>
  <c r="AC134" i="3"/>
  <c r="AD134" i="3"/>
  <c r="AE134" i="3"/>
  <c r="AF134" i="3"/>
  <c r="AG134" i="3"/>
  <c r="V135" i="3"/>
  <c r="W135" i="3"/>
  <c r="X135" i="3"/>
  <c r="Y135" i="3"/>
  <c r="Z135" i="3"/>
  <c r="AA135" i="3"/>
  <c r="AB135" i="3"/>
  <c r="AC135" i="3"/>
  <c r="AD135" i="3"/>
  <c r="AE135" i="3"/>
  <c r="AF135" i="3"/>
  <c r="AG135" i="3"/>
  <c r="V136" i="3"/>
  <c r="W136" i="3"/>
  <c r="X136" i="3"/>
  <c r="Y136" i="3"/>
  <c r="Z136" i="3"/>
  <c r="AA136" i="3"/>
  <c r="AB136" i="3"/>
  <c r="AC136" i="3"/>
  <c r="AD136" i="3"/>
  <c r="AE136" i="3"/>
  <c r="AF136" i="3"/>
  <c r="AG136" i="3"/>
  <c r="V137" i="3"/>
  <c r="W137" i="3"/>
  <c r="X137" i="3"/>
  <c r="Y137" i="3"/>
  <c r="Z137" i="3"/>
  <c r="AA137" i="3"/>
  <c r="AB137" i="3"/>
  <c r="AC137" i="3"/>
  <c r="AD137" i="3"/>
  <c r="AE137" i="3"/>
  <c r="AF137" i="3"/>
  <c r="AG137" i="3"/>
  <c r="V138" i="3"/>
  <c r="W138" i="3"/>
  <c r="X138" i="3"/>
  <c r="Y138" i="3"/>
  <c r="Z138" i="3"/>
  <c r="AA138" i="3"/>
  <c r="AB138" i="3"/>
  <c r="AC138" i="3"/>
  <c r="AD138" i="3"/>
  <c r="AE138" i="3"/>
  <c r="AF138" i="3"/>
  <c r="AG138" i="3"/>
  <c r="V139" i="3"/>
  <c r="W139" i="3"/>
  <c r="X139" i="3"/>
  <c r="Y139" i="3"/>
  <c r="Z139" i="3"/>
  <c r="AA139" i="3"/>
  <c r="AB139" i="3"/>
  <c r="AC139" i="3"/>
  <c r="AD139" i="3"/>
  <c r="AE139" i="3"/>
  <c r="AF139" i="3"/>
  <c r="AG139" i="3"/>
  <c r="V140" i="3"/>
  <c r="W140" i="3"/>
  <c r="X140" i="3"/>
  <c r="Y140" i="3"/>
  <c r="Z140" i="3"/>
  <c r="AA140" i="3"/>
  <c r="AB140" i="3"/>
  <c r="AC140" i="3"/>
  <c r="AD140" i="3"/>
  <c r="AE140" i="3"/>
  <c r="AF140" i="3"/>
  <c r="AG140" i="3"/>
  <c r="V141" i="3"/>
  <c r="W141" i="3"/>
  <c r="X141" i="3"/>
  <c r="Y141" i="3"/>
  <c r="Z141" i="3"/>
  <c r="AA141" i="3"/>
  <c r="AB141" i="3"/>
  <c r="AC141" i="3"/>
  <c r="AD141" i="3"/>
  <c r="AE141" i="3"/>
  <c r="AF141" i="3"/>
  <c r="AG141" i="3"/>
  <c r="V142" i="3"/>
  <c r="W142" i="3"/>
  <c r="X142" i="3"/>
  <c r="Y142" i="3"/>
  <c r="Z142" i="3"/>
  <c r="AA142" i="3"/>
  <c r="AB142" i="3"/>
  <c r="AC142" i="3"/>
  <c r="AD142" i="3"/>
  <c r="AE142" i="3"/>
  <c r="AF142" i="3"/>
  <c r="AG142" i="3"/>
  <c r="V143" i="3"/>
  <c r="W143" i="3"/>
  <c r="X143" i="3"/>
  <c r="Y143" i="3"/>
  <c r="Z143" i="3"/>
  <c r="AA143" i="3"/>
  <c r="AB143" i="3"/>
  <c r="AC143" i="3"/>
  <c r="AD143" i="3"/>
  <c r="AE143" i="3"/>
  <c r="AF143" i="3"/>
  <c r="AG143" i="3"/>
  <c r="V144" i="3"/>
  <c r="W144" i="3"/>
  <c r="X144" i="3"/>
  <c r="Y144" i="3"/>
  <c r="Z144" i="3"/>
  <c r="AA144" i="3"/>
  <c r="AB144" i="3"/>
  <c r="AC144" i="3"/>
  <c r="AD144" i="3"/>
  <c r="AE144" i="3"/>
  <c r="AF144" i="3"/>
  <c r="AG144" i="3"/>
  <c r="V145" i="3"/>
  <c r="W145" i="3"/>
  <c r="X145" i="3"/>
  <c r="Y145" i="3"/>
  <c r="Z145" i="3"/>
  <c r="AA145" i="3"/>
  <c r="AB145" i="3"/>
  <c r="AC145" i="3"/>
  <c r="AD145" i="3"/>
  <c r="AE145" i="3"/>
  <c r="AF145" i="3"/>
  <c r="AG145" i="3"/>
  <c r="V146" i="3"/>
  <c r="W146" i="3"/>
  <c r="X146" i="3"/>
  <c r="Y146" i="3"/>
  <c r="Z146" i="3"/>
  <c r="AA146" i="3"/>
  <c r="AB146" i="3"/>
  <c r="AC146" i="3"/>
  <c r="AD146" i="3"/>
  <c r="AE146" i="3"/>
  <c r="AF146" i="3"/>
  <c r="AG146" i="3"/>
  <c r="V147" i="3"/>
  <c r="W147" i="3"/>
  <c r="X147" i="3"/>
  <c r="Y147" i="3"/>
  <c r="Z147" i="3"/>
  <c r="AA147" i="3"/>
  <c r="AB147" i="3"/>
  <c r="AC147" i="3"/>
  <c r="AD147" i="3"/>
  <c r="AE147" i="3"/>
  <c r="AF147" i="3"/>
  <c r="AG147" i="3"/>
  <c r="V148" i="3"/>
  <c r="W148" i="3"/>
  <c r="X148" i="3"/>
  <c r="Y148" i="3"/>
  <c r="Z148" i="3"/>
  <c r="AA148" i="3"/>
  <c r="AB148" i="3"/>
  <c r="AC148" i="3"/>
  <c r="AD148" i="3"/>
  <c r="AE148" i="3"/>
  <c r="AF148" i="3"/>
  <c r="AG148" i="3"/>
  <c r="V149" i="3"/>
  <c r="W149" i="3"/>
  <c r="X149" i="3"/>
  <c r="Y149" i="3"/>
  <c r="Z149" i="3"/>
  <c r="AA149" i="3"/>
  <c r="AB149" i="3"/>
  <c r="AC149" i="3"/>
  <c r="AD149" i="3"/>
  <c r="AE149" i="3"/>
  <c r="AF149" i="3"/>
  <c r="AG149" i="3"/>
  <c r="V150" i="3"/>
  <c r="W150" i="3"/>
  <c r="X150" i="3"/>
  <c r="Y150" i="3"/>
  <c r="Z150" i="3"/>
  <c r="AA150" i="3"/>
  <c r="AB150" i="3"/>
  <c r="AC150" i="3"/>
  <c r="AD150" i="3"/>
  <c r="AE150" i="3"/>
  <c r="AF150" i="3"/>
  <c r="AG150" i="3"/>
  <c r="V151" i="3"/>
  <c r="W151" i="3"/>
  <c r="X151" i="3"/>
  <c r="Y151" i="3"/>
  <c r="Z151" i="3"/>
  <c r="AA151" i="3"/>
  <c r="AB151" i="3"/>
  <c r="AC151" i="3"/>
  <c r="AD151" i="3"/>
  <c r="AE151" i="3"/>
  <c r="AF151" i="3"/>
  <c r="AG151" i="3"/>
  <c r="V152" i="3"/>
  <c r="W152" i="3"/>
  <c r="X152" i="3"/>
  <c r="Y152" i="3"/>
  <c r="Z152" i="3"/>
  <c r="AA152" i="3"/>
  <c r="AB152" i="3"/>
  <c r="AC152" i="3"/>
  <c r="AD152" i="3"/>
  <c r="AE152" i="3"/>
  <c r="AF152" i="3"/>
  <c r="AG152" i="3"/>
  <c r="V153" i="3"/>
  <c r="W153" i="3"/>
  <c r="X153" i="3"/>
  <c r="Y153" i="3"/>
  <c r="Z153" i="3"/>
  <c r="AA153" i="3"/>
  <c r="AB153" i="3"/>
  <c r="AC153" i="3"/>
  <c r="AD153" i="3"/>
  <c r="AE153" i="3"/>
  <c r="AF153" i="3"/>
  <c r="AG153" i="3"/>
  <c r="V154" i="3"/>
  <c r="W154" i="3"/>
  <c r="X154" i="3"/>
  <c r="Y154" i="3"/>
  <c r="Z154" i="3"/>
  <c r="AA154" i="3"/>
  <c r="AB154" i="3"/>
  <c r="AC154" i="3"/>
  <c r="AD154" i="3"/>
  <c r="AE154" i="3"/>
  <c r="AF154" i="3"/>
  <c r="AG154" i="3"/>
  <c r="V155" i="3"/>
  <c r="W155" i="3"/>
  <c r="X155" i="3"/>
  <c r="Y155" i="3"/>
  <c r="Z155" i="3"/>
  <c r="AA155" i="3"/>
  <c r="AB155" i="3"/>
  <c r="AC155" i="3"/>
  <c r="AD155" i="3"/>
  <c r="AE155" i="3"/>
  <c r="AF155" i="3"/>
  <c r="AG155" i="3"/>
  <c r="V156" i="3"/>
  <c r="W156" i="3"/>
  <c r="X156" i="3"/>
  <c r="Y156" i="3"/>
  <c r="Z156" i="3"/>
  <c r="AA156" i="3"/>
  <c r="AB156" i="3"/>
  <c r="AC156" i="3"/>
  <c r="AD156" i="3"/>
  <c r="AE156" i="3"/>
  <c r="AF156" i="3"/>
  <c r="AG156" i="3"/>
  <c r="V157" i="3"/>
  <c r="W157" i="3"/>
  <c r="X157" i="3"/>
  <c r="Y157" i="3"/>
  <c r="Z157" i="3"/>
  <c r="AA157" i="3"/>
  <c r="AB157" i="3"/>
  <c r="AC157" i="3"/>
  <c r="AD157" i="3"/>
  <c r="AE157" i="3"/>
  <c r="AF157" i="3"/>
  <c r="AG157" i="3"/>
  <c r="V158" i="3"/>
  <c r="W158" i="3"/>
  <c r="X158" i="3"/>
  <c r="Y158" i="3"/>
  <c r="Z158" i="3"/>
  <c r="AA158" i="3"/>
  <c r="AB158" i="3"/>
  <c r="AC158" i="3"/>
  <c r="AD158" i="3"/>
  <c r="AE158" i="3"/>
  <c r="AF158" i="3"/>
  <c r="AG158" i="3"/>
  <c r="V159" i="3"/>
  <c r="W159" i="3"/>
  <c r="X159" i="3"/>
  <c r="Y159" i="3"/>
  <c r="Z159" i="3"/>
  <c r="AA159" i="3"/>
  <c r="AB159" i="3"/>
  <c r="AC159" i="3"/>
  <c r="AD159" i="3"/>
  <c r="AE159" i="3"/>
  <c r="AF159" i="3"/>
  <c r="AG159" i="3"/>
  <c r="V160" i="3"/>
  <c r="W160" i="3"/>
  <c r="X160" i="3"/>
  <c r="Y160" i="3"/>
  <c r="Z160" i="3"/>
  <c r="AA160" i="3"/>
  <c r="AB160" i="3"/>
  <c r="AC160" i="3"/>
  <c r="AD160" i="3"/>
  <c r="AE160" i="3"/>
  <c r="AF160" i="3"/>
  <c r="AG160" i="3"/>
  <c r="V161" i="3"/>
  <c r="W161" i="3"/>
  <c r="X161" i="3"/>
  <c r="Y161" i="3"/>
  <c r="Z161" i="3"/>
  <c r="AA161" i="3"/>
  <c r="AB161" i="3"/>
  <c r="AC161" i="3"/>
  <c r="AD161" i="3"/>
  <c r="AE161" i="3"/>
  <c r="AF161" i="3"/>
  <c r="AG161" i="3"/>
  <c r="V162" i="3"/>
  <c r="W162" i="3"/>
  <c r="X162" i="3"/>
  <c r="Y162" i="3"/>
  <c r="Z162" i="3"/>
  <c r="AA162" i="3"/>
  <c r="AB162" i="3"/>
  <c r="AC162" i="3"/>
  <c r="AD162" i="3"/>
  <c r="AE162" i="3"/>
  <c r="AF162" i="3"/>
  <c r="AG162" i="3"/>
  <c r="V163" i="3"/>
  <c r="W163" i="3"/>
  <c r="X163" i="3"/>
  <c r="Y163" i="3"/>
  <c r="Z163" i="3"/>
  <c r="AA163" i="3"/>
  <c r="AB163" i="3"/>
  <c r="AC163" i="3"/>
  <c r="AD163" i="3"/>
  <c r="AE163" i="3"/>
  <c r="AF163" i="3"/>
  <c r="AG163" i="3"/>
  <c r="V164" i="3"/>
  <c r="W164" i="3"/>
  <c r="X164" i="3"/>
  <c r="Y164" i="3"/>
  <c r="Z164" i="3"/>
  <c r="AA164" i="3"/>
  <c r="AB164" i="3"/>
  <c r="AC164" i="3"/>
  <c r="AD164" i="3"/>
  <c r="AE164" i="3"/>
  <c r="AF164" i="3"/>
  <c r="AG164" i="3"/>
  <c r="V165" i="3"/>
  <c r="W165" i="3"/>
  <c r="X165" i="3"/>
  <c r="Y165" i="3"/>
  <c r="Z165" i="3"/>
  <c r="AA165" i="3"/>
  <c r="AB165" i="3"/>
  <c r="AC165" i="3"/>
  <c r="AD165" i="3"/>
  <c r="AE165" i="3"/>
  <c r="AF165" i="3"/>
  <c r="AG165" i="3"/>
  <c r="V166" i="3"/>
  <c r="W166" i="3"/>
  <c r="X166" i="3"/>
  <c r="Y166" i="3"/>
  <c r="Z166" i="3"/>
  <c r="AA166" i="3"/>
  <c r="AB166" i="3"/>
  <c r="AC166" i="3"/>
  <c r="AD166" i="3"/>
  <c r="AE166" i="3"/>
  <c r="AF166" i="3"/>
  <c r="AG166" i="3"/>
  <c r="V167" i="3"/>
  <c r="W167" i="3"/>
  <c r="X167" i="3"/>
  <c r="Y167" i="3"/>
  <c r="Z167" i="3"/>
  <c r="AA167" i="3"/>
  <c r="AB167" i="3"/>
  <c r="AC167" i="3"/>
  <c r="AD167" i="3"/>
  <c r="AE167" i="3"/>
  <c r="AF167" i="3"/>
  <c r="AG167" i="3"/>
  <c r="V168" i="3"/>
  <c r="W168" i="3"/>
  <c r="X168" i="3"/>
  <c r="Y168" i="3"/>
  <c r="Z168" i="3"/>
  <c r="AA168" i="3"/>
  <c r="AB168" i="3"/>
  <c r="AC168" i="3"/>
  <c r="AD168" i="3"/>
  <c r="AE168" i="3"/>
  <c r="AF168" i="3"/>
  <c r="AG168" i="3"/>
  <c r="V169" i="3"/>
  <c r="W169" i="3"/>
  <c r="X169" i="3"/>
  <c r="Y169" i="3"/>
  <c r="Z169" i="3"/>
  <c r="AA169" i="3"/>
  <c r="AB169" i="3"/>
  <c r="AC169" i="3"/>
  <c r="AD169" i="3"/>
  <c r="AE169" i="3"/>
  <c r="AF169" i="3"/>
  <c r="AG169" i="3"/>
  <c r="V170" i="3"/>
  <c r="W170" i="3"/>
  <c r="X170" i="3"/>
  <c r="Y170" i="3"/>
  <c r="Z170" i="3"/>
  <c r="AA170" i="3"/>
  <c r="AB170" i="3"/>
  <c r="AC170" i="3"/>
  <c r="AD170" i="3"/>
  <c r="AE170" i="3"/>
  <c r="AF170" i="3"/>
  <c r="AG170" i="3"/>
  <c r="V171" i="3"/>
  <c r="W171" i="3"/>
  <c r="X171" i="3"/>
  <c r="Y171" i="3"/>
  <c r="Z171" i="3"/>
  <c r="AA171" i="3"/>
  <c r="AB171" i="3"/>
  <c r="AC171" i="3"/>
  <c r="AD171" i="3"/>
  <c r="AE171" i="3"/>
  <c r="AF171" i="3"/>
  <c r="AG171" i="3"/>
  <c r="V172" i="3"/>
  <c r="W172" i="3"/>
  <c r="X172" i="3"/>
  <c r="Y172" i="3"/>
  <c r="Z172" i="3"/>
  <c r="AA172" i="3"/>
  <c r="AB172" i="3"/>
  <c r="AC172" i="3"/>
  <c r="AD172" i="3"/>
  <c r="AE172" i="3"/>
  <c r="AF172" i="3"/>
  <c r="AG172" i="3"/>
  <c r="V173" i="3"/>
  <c r="W173" i="3"/>
  <c r="X173" i="3"/>
  <c r="Y173" i="3"/>
  <c r="Z173" i="3"/>
  <c r="AA173" i="3"/>
  <c r="AB173" i="3"/>
  <c r="AC173" i="3"/>
  <c r="AD173" i="3"/>
  <c r="AE173" i="3"/>
  <c r="AF173" i="3"/>
  <c r="AG173" i="3"/>
  <c r="V174" i="3"/>
  <c r="W174" i="3"/>
  <c r="X174" i="3"/>
  <c r="Y174" i="3"/>
  <c r="Z174" i="3"/>
  <c r="AA174" i="3"/>
  <c r="AB174" i="3"/>
  <c r="AC174" i="3"/>
  <c r="AD174" i="3"/>
  <c r="AE174" i="3"/>
  <c r="AF174" i="3"/>
  <c r="AG174" i="3"/>
  <c r="V175" i="3"/>
  <c r="W175" i="3"/>
  <c r="X175" i="3"/>
  <c r="Y175" i="3"/>
  <c r="Z175" i="3"/>
  <c r="AA175" i="3"/>
  <c r="AB175" i="3"/>
  <c r="AC175" i="3"/>
  <c r="AD175" i="3"/>
  <c r="AE175" i="3"/>
  <c r="AF175" i="3"/>
  <c r="AG175" i="3"/>
  <c r="V176" i="3"/>
  <c r="W176" i="3"/>
  <c r="X176" i="3"/>
  <c r="Y176" i="3"/>
  <c r="Z176" i="3"/>
  <c r="AA176" i="3"/>
  <c r="AB176" i="3"/>
  <c r="AC176" i="3"/>
  <c r="AD176" i="3"/>
  <c r="AE176" i="3"/>
  <c r="AF176" i="3"/>
  <c r="AG176" i="3"/>
  <c r="V177" i="3"/>
  <c r="W177" i="3"/>
  <c r="X177" i="3"/>
  <c r="Y177" i="3"/>
  <c r="Z177" i="3"/>
  <c r="AA177" i="3"/>
  <c r="AB177" i="3"/>
  <c r="AC177" i="3"/>
  <c r="AD177" i="3"/>
  <c r="AE177" i="3"/>
  <c r="AF177" i="3"/>
  <c r="AG177" i="3"/>
  <c r="V178" i="3"/>
  <c r="W178" i="3"/>
  <c r="X178" i="3"/>
  <c r="Y178" i="3"/>
  <c r="Z178" i="3"/>
  <c r="AA178" i="3"/>
  <c r="AB178" i="3"/>
  <c r="AC178" i="3"/>
  <c r="AD178" i="3"/>
  <c r="AE178" i="3"/>
  <c r="AF178" i="3"/>
  <c r="AG178" i="3"/>
  <c r="V179" i="3"/>
  <c r="W179" i="3"/>
  <c r="X179" i="3"/>
  <c r="Y179" i="3"/>
  <c r="Z179" i="3"/>
  <c r="AA179" i="3"/>
  <c r="AB179" i="3"/>
  <c r="AC179" i="3"/>
  <c r="AD179" i="3"/>
  <c r="AE179" i="3"/>
  <c r="AF179" i="3"/>
  <c r="AG179" i="3"/>
  <c r="V180" i="3"/>
  <c r="W180" i="3"/>
  <c r="X180" i="3"/>
  <c r="Y180" i="3"/>
  <c r="Z180" i="3"/>
  <c r="AA180" i="3"/>
  <c r="AB180" i="3"/>
  <c r="AC180" i="3"/>
  <c r="AD180" i="3"/>
  <c r="AE180" i="3"/>
  <c r="AF180" i="3"/>
  <c r="AG180" i="3"/>
  <c r="V181" i="3"/>
  <c r="W181" i="3"/>
  <c r="X181" i="3"/>
  <c r="Y181" i="3"/>
  <c r="Z181" i="3"/>
  <c r="AA181" i="3"/>
  <c r="AB181" i="3"/>
  <c r="AC181" i="3"/>
  <c r="AD181" i="3"/>
  <c r="AE181" i="3"/>
  <c r="AF181" i="3"/>
  <c r="AG181" i="3"/>
  <c r="V182" i="3"/>
  <c r="W182" i="3"/>
  <c r="X182" i="3"/>
  <c r="Y182" i="3"/>
  <c r="Z182" i="3"/>
  <c r="AA182" i="3"/>
  <c r="AB182" i="3"/>
  <c r="AC182" i="3"/>
  <c r="AD182" i="3"/>
  <c r="AE182" i="3"/>
  <c r="AF182" i="3"/>
  <c r="AG182" i="3"/>
  <c r="V183" i="3"/>
  <c r="W183" i="3"/>
  <c r="X183" i="3"/>
  <c r="Y183" i="3"/>
  <c r="Z183" i="3"/>
  <c r="AA183" i="3"/>
  <c r="AB183" i="3"/>
  <c r="AC183" i="3"/>
  <c r="AD183" i="3"/>
  <c r="AE183" i="3"/>
  <c r="AF183" i="3"/>
  <c r="AG183" i="3"/>
  <c r="V184" i="3"/>
  <c r="W184" i="3"/>
  <c r="X184" i="3"/>
  <c r="Y184" i="3"/>
  <c r="Z184" i="3"/>
  <c r="AA184" i="3"/>
  <c r="AB184" i="3"/>
  <c r="AC184" i="3"/>
  <c r="AD184" i="3"/>
  <c r="AE184" i="3"/>
  <c r="AF184" i="3"/>
  <c r="AG184" i="3"/>
  <c r="V185" i="3"/>
  <c r="W185" i="3"/>
  <c r="X185" i="3"/>
  <c r="Y185" i="3"/>
  <c r="Z185" i="3"/>
  <c r="AA185" i="3"/>
  <c r="AB185" i="3"/>
  <c r="AC185" i="3"/>
  <c r="AD185" i="3"/>
  <c r="AE185" i="3"/>
  <c r="AF185" i="3"/>
  <c r="AG185" i="3"/>
  <c r="V186" i="3"/>
  <c r="W186" i="3"/>
  <c r="X186" i="3"/>
  <c r="Y186" i="3"/>
  <c r="Z186" i="3"/>
  <c r="AA186" i="3"/>
  <c r="AB186" i="3"/>
  <c r="AC186" i="3"/>
  <c r="AD186" i="3"/>
  <c r="AE186" i="3"/>
  <c r="AF186" i="3"/>
  <c r="AG186" i="3"/>
  <c r="V187" i="3"/>
  <c r="W187" i="3"/>
  <c r="X187" i="3"/>
  <c r="Y187" i="3"/>
  <c r="Z187" i="3"/>
  <c r="AA187" i="3"/>
  <c r="AB187" i="3"/>
  <c r="AC187" i="3"/>
  <c r="AD187" i="3"/>
  <c r="AE187" i="3"/>
  <c r="AF187" i="3"/>
  <c r="AG187" i="3"/>
  <c r="V188" i="3"/>
  <c r="W188" i="3"/>
  <c r="X188" i="3"/>
  <c r="Y188" i="3"/>
  <c r="Z188" i="3"/>
  <c r="AA188" i="3"/>
  <c r="AB188" i="3"/>
  <c r="AC188" i="3"/>
  <c r="AD188" i="3"/>
  <c r="AE188" i="3"/>
  <c r="AF188" i="3"/>
  <c r="AG188" i="3"/>
  <c r="V189" i="3"/>
  <c r="W189" i="3"/>
  <c r="X189" i="3"/>
  <c r="Y189" i="3"/>
  <c r="Z189" i="3"/>
  <c r="AA189" i="3"/>
  <c r="AB189" i="3"/>
  <c r="AC189" i="3"/>
  <c r="AD189" i="3"/>
  <c r="AE189" i="3"/>
  <c r="AF189" i="3"/>
  <c r="AG189" i="3"/>
  <c r="V190" i="3"/>
  <c r="W190" i="3"/>
  <c r="X190" i="3"/>
  <c r="Y190" i="3"/>
  <c r="Z190" i="3"/>
  <c r="AA190" i="3"/>
  <c r="AB190" i="3"/>
  <c r="AC190" i="3"/>
  <c r="AD190" i="3"/>
  <c r="AE190" i="3"/>
  <c r="AF190" i="3"/>
  <c r="AG190" i="3"/>
  <c r="V191" i="3"/>
  <c r="W191" i="3"/>
  <c r="X191" i="3"/>
  <c r="Y191" i="3"/>
  <c r="Z191" i="3"/>
  <c r="AA191" i="3"/>
  <c r="AB191" i="3"/>
  <c r="AC191" i="3"/>
  <c r="AD191" i="3"/>
  <c r="AE191" i="3"/>
  <c r="AF191" i="3"/>
  <c r="AG191" i="3"/>
  <c r="V192" i="3"/>
  <c r="W192" i="3"/>
  <c r="X192" i="3"/>
  <c r="Y192" i="3"/>
  <c r="Z192" i="3"/>
  <c r="AA192" i="3"/>
  <c r="AB192" i="3"/>
  <c r="AC192" i="3"/>
  <c r="AD192" i="3"/>
  <c r="AE192" i="3"/>
  <c r="AF192" i="3"/>
  <c r="AG192" i="3"/>
  <c r="V193" i="3"/>
  <c r="W193" i="3"/>
  <c r="X193" i="3"/>
  <c r="Y193" i="3"/>
  <c r="Z193" i="3"/>
  <c r="AA193" i="3"/>
  <c r="AB193" i="3"/>
  <c r="AC193" i="3"/>
  <c r="AD193" i="3"/>
  <c r="AE193" i="3"/>
  <c r="AF193" i="3"/>
  <c r="AG193" i="3"/>
  <c r="V194" i="3"/>
  <c r="W194" i="3"/>
  <c r="X194" i="3"/>
  <c r="Y194" i="3"/>
  <c r="Z194" i="3"/>
  <c r="AA194" i="3"/>
  <c r="AB194" i="3"/>
  <c r="AC194" i="3"/>
  <c r="AD194" i="3"/>
  <c r="AE194" i="3"/>
  <c r="AF194" i="3"/>
  <c r="AG194" i="3"/>
  <c r="V195" i="3"/>
  <c r="W195" i="3"/>
  <c r="X195" i="3"/>
  <c r="Y195" i="3"/>
  <c r="Z195" i="3"/>
  <c r="AA195" i="3"/>
  <c r="AB195" i="3"/>
  <c r="AC195" i="3"/>
  <c r="AD195" i="3"/>
  <c r="AE195" i="3"/>
  <c r="AF195" i="3"/>
  <c r="AG195" i="3"/>
  <c r="V196" i="3"/>
  <c r="W196" i="3"/>
  <c r="X196" i="3"/>
  <c r="Y196" i="3"/>
  <c r="Z196" i="3"/>
  <c r="AA196" i="3"/>
  <c r="AB196" i="3"/>
  <c r="AC196" i="3"/>
  <c r="AD196" i="3"/>
  <c r="AE196" i="3"/>
  <c r="AF196" i="3"/>
  <c r="AG196" i="3"/>
  <c r="V197" i="3"/>
  <c r="W197" i="3"/>
  <c r="X197" i="3"/>
  <c r="Y197" i="3"/>
  <c r="Z197" i="3"/>
  <c r="AA197" i="3"/>
  <c r="AB197" i="3"/>
  <c r="AC197" i="3"/>
  <c r="AD197" i="3"/>
  <c r="AE197" i="3"/>
  <c r="AF197" i="3"/>
  <c r="AG197" i="3"/>
  <c r="V198" i="3"/>
  <c r="W198" i="3"/>
  <c r="X198" i="3"/>
  <c r="Y198" i="3"/>
  <c r="Z198" i="3"/>
  <c r="AA198" i="3"/>
  <c r="AB198" i="3"/>
  <c r="AC198" i="3"/>
  <c r="AD198" i="3"/>
  <c r="AE198" i="3"/>
  <c r="AF198" i="3"/>
  <c r="AG198" i="3"/>
  <c r="V199" i="3"/>
  <c r="W199" i="3"/>
  <c r="X199" i="3"/>
  <c r="Y199" i="3"/>
  <c r="Z199" i="3"/>
  <c r="AA199" i="3"/>
  <c r="AB199" i="3"/>
  <c r="AC199" i="3"/>
  <c r="AD199" i="3"/>
  <c r="AE199" i="3"/>
  <c r="AF199" i="3"/>
  <c r="AG199" i="3"/>
  <c r="V200" i="3"/>
  <c r="W200" i="3"/>
  <c r="X200" i="3"/>
  <c r="Y200" i="3"/>
  <c r="Z200" i="3"/>
  <c r="AA200" i="3"/>
  <c r="AB200" i="3"/>
  <c r="AC200" i="3"/>
  <c r="AD200" i="3"/>
  <c r="AE200" i="3"/>
  <c r="AF200" i="3"/>
  <c r="AG200" i="3"/>
  <c r="V201" i="3"/>
  <c r="W201" i="3"/>
  <c r="X201" i="3"/>
  <c r="Y201" i="3"/>
  <c r="Z201" i="3"/>
  <c r="AA201" i="3"/>
  <c r="AB201" i="3"/>
  <c r="AC201" i="3"/>
  <c r="AD201" i="3"/>
  <c r="AE201" i="3"/>
  <c r="AF201" i="3"/>
  <c r="AG201" i="3"/>
  <c r="V202" i="3"/>
  <c r="W202" i="3"/>
  <c r="X202" i="3"/>
  <c r="Y202" i="3"/>
  <c r="Z202" i="3"/>
  <c r="AA202" i="3"/>
  <c r="AB202" i="3"/>
  <c r="AC202" i="3"/>
  <c r="AD202" i="3"/>
  <c r="AE202" i="3"/>
  <c r="AF202" i="3"/>
  <c r="AG202" i="3"/>
  <c r="V203" i="3"/>
  <c r="W203" i="3"/>
  <c r="X203" i="3"/>
  <c r="Y203" i="3"/>
  <c r="Z203" i="3"/>
  <c r="AA203" i="3"/>
  <c r="AB203" i="3"/>
  <c r="AC203" i="3"/>
  <c r="AD203" i="3"/>
  <c r="AE203" i="3"/>
  <c r="AF203" i="3"/>
  <c r="AG203" i="3"/>
  <c r="V204" i="3"/>
  <c r="W204" i="3"/>
  <c r="X204" i="3"/>
  <c r="Y204" i="3"/>
  <c r="Z204" i="3"/>
  <c r="AA204" i="3"/>
  <c r="AB204" i="3"/>
  <c r="AC204" i="3"/>
  <c r="AD204" i="3"/>
  <c r="AE204" i="3"/>
  <c r="AF204" i="3"/>
  <c r="AG204" i="3"/>
  <c r="V205" i="3"/>
  <c r="W205" i="3"/>
  <c r="X205" i="3"/>
  <c r="Y205" i="3"/>
  <c r="Z205" i="3"/>
  <c r="AA205" i="3"/>
  <c r="AB205" i="3"/>
  <c r="AC205" i="3"/>
  <c r="AD205" i="3"/>
  <c r="AE205" i="3"/>
  <c r="AF205" i="3"/>
  <c r="AG205" i="3"/>
  <c r="V206" i="3"/>
  <c r="W206" i="3"/>
  <c r="X206" i="3"/>
  <c r="Y206" i="3"/>
  <c r="Z206" i="3"/>
  <c r="AA206" i="3"/>
  <c r="AB206" i="3"/>
  <c r="AC206" i="3"/>
  <c r="AD206" i="3"/>
  <c r="AE206" i="3"/>
  <c r="AF206" i="3"/>
  <c r="AG206" i="3"/>
  <c r="V207" i="3"/>
  <c r="W207" i="3"/>
  <c r="X207" i="3"/>
  <c r="Y207" i="3"/>
  <c r="Z207" i="3"/>
  <c r="AA207" i="3"/>
  <c r="AB207" i="3"/>
  <c r="AC207" i="3"/>
  <c r="AD207" i="3"/>
  <c r="AE207" i="3"/>
  <c r="AF207" i="3"/>
  <c r="AG207" i="3"/>
  <c r="V208" i="3"/>
  <c r="W208" i="3"/>
  <c r="X208" i="3"/>
  <c r="Y208" i="3"/>
  <c r="Z208" i="3"/>
  <c r="AA208" i="3"/>
  <c r="AB208" i="3"/>
  <c r="AC208" i="3"/>
  <c r="AD208" i="3"/>
  <c r="AE208" i="3"/>
  <c r="AF208" i="3"/>
  <c r="AG208" i="3"/>
  <c r="V209" i="3"/>
  <c r="W209" i="3"/>
  <c r="X209" i="3"/>
  <c r="Y209" i="3"/>
  <c r="Z209" i="3"/>
  <c r="AA209" i="3"/>
  <c r="AB209" i="3"/>
  <c r="AC209" i="3"/>
  <c r="AD209" i="3"/>
  <c r="AE209" i="3"/>
  <c r="AF209" i="3"/>
  <c r="AG209" i="3"/>
  <c r="V210" i="3"/>
  <c r="W210" i="3"/>
  <c r="X210" i="3"/>
  <c r="Y210" i="3"/>
  <c r="Z210" i="3"/>
  <c r="AA210" i="3"/>
  <c r="AB210" i="3"/>
  <c r="AC210" i="3"/>
  <c r="AD210" i="3"/>
  <c r="AE210" i="3"/>
  <c r="AF210" i="3"/>
  <c r="AG210" i="3"/>
  <c r="V211" i="3"/>
  <c r="W211" i="3"/>
  <c r="X211" i="3"/>
  <c r="Y211" i="3"/>
  <c r="Z211" i="3"/>
  <c r="AA211" i="3"/>
  <c r="AB211" i="3"/>
  <c r="AC211" i="3"/>
  <c r="AD211" i="3"/>
  <c r="AE211" i="3"/>
  <c r="AF211" i="3"/>
  <c r="AG211" i="3"/>
  <c r="V212" i="3"/>
  <c r="W212" i="3"/>
  <c r="X212" i="3"/>
  <c r="Y212" i="3"/>
  <c r="Z212" i="3"/>
  <c r="AA212" i="3"/>
  <c r="AB212" i="3"/>
  <c r="AC212" i="3"/>
  <c r="AD212" i="3"/>
  <c r="AE212" i="3"/>
  <c r="AF212" i="3"/>
  <c r="AG212" i="3"/>
  <c r="V213" i="3"/>
  <c r="W213" i="3"/>
  <c r="X213" i="3"/>
  <c r="Y213" i="3"/>
  <c r="Z213" i="3"/>
  <c r="AA213" i="3"/>
  <c r="AB213" i="3"/>
  <c r="AC213" i="3"/>
  <c r="AD213" i="3"/>
  <c r="AE213" i="3"/>
  <c r="AF213" i="3"/>
  <c r="AG213" i="3"/>
  <c r="V214" i="3"/>
  <c r="W214" i="3"/>
  <c r="X214" i="3"/>
  <c r="Y214" i="3"/>
  <c r="Z214" i="3"/>
  <c r="AA214" i="3"/>
  <c r="AB214" i="3"/>
  <c r="AC214" i="3"/>
  <c r="AD214" i="3"/>
  <c r="AE214" i="3"/>
  <c r="AF214" i="3"/>
  <c r="AG214" i="3"/>
  <c r="V215" i="3"/>
  <c r="W215" i="3"/>
  <c r="X215" i="3"/>
  <c r="Y215" i="3"/>
  <c r="Z215" i="3"/>
  <c r="AA215" i="3"/>
  <c r="AB215" i="3"/>
  <c r="AC215" i="3"/>
  <c r="AD215" i="3"/>
  <c r="AE215" i="3"/>
  <c r="AF215" i="3"/>
  <c r="AG215" i="3"/>
  <c r="V216" i="3"/>
  <c r="W216" i="3"/>
  <c r="X216" i="3"/>
  <c r="Y216" i="3"/>
  <c r="Z216" i="3"/>
  <c r="AA216" i="3"/>
  <c r="AB216" i="3"/>
  <c r="AC216" i="3"/>
  <c r="AD216" i="3"/>
  <c r="AE216" i="3"/>
  <c r="AF216" i="3"/>
  <c r="AG216" i="3"/>
  <c r="V217" i="3"/>
  <c r="W217" i="3"/>
  <c r="X217" i="3"/>
  <c r="Y217" i="3"/>
  <c r="Z217" i="3"/>
  <c r="AA217" i="3"/>
  <c r="AB217" i="3"/>
  <c r="AC217" i="3"/>
  <c r="AD217" i="3"/>
  <c r="AE217" i="3"/>
  <c r="AF217" i="3"/>
  <c r="AG217" i="3"/>
  <c r="V218" i="3"/>
  <c r="W218" i="3"/>
  <c r="X218" i="3"/>
  <c r="Y218" i="3"/>
  <c r="Z218" i="3"/>
  <c r="AA218" i="3"/>
  <c r="AB218" i="3"/>
  <c r="AC218" i="3"/>
  <c r="AD218" i="3"/>
  <c r="AE218" i="3"/>
  <c r="AF218" i="3"/>
  <c r="AG218" i="3"/>
  <c r="V219" i="3"/>
  <c r="W219" i="3"/>
  <c r="X219" i="3"/>
  <c r="Y219" i="3"/>
  <c r="Z219" i="3"/>
  <c r="AA219" i="3"/>
  <c r="AB219" i="3"/>
  <c r="AC219" i="3"/>
  <c r="AD219" i="3"/>
  <c r="AE219" i="3"/>
  <c r="AF219" i="3"/>
  <c r="AG219" i="3"/>
  <c r="V220" i="3"/>
  <c r="W220" i="3"/>
  <c r="X220" i="3"/>
  <c r="Y220" i="3"/>
  <c r="Z220" i="3"/>
  <c r="AA220" i="3"/>
  <c r="AB220" i="3"/>
  <c r="AC220" i="3"/>
  <c r="AD220" i="3"/>
  <c r="AE220" i="3"/>
  <c r="AF220" i="3"/>
  <c r="AG220" i="3"/>
  <c r="V221" i="3"/>
  <c r="W221" i="3"/>
  <c r="X221" i="3"/>
  <c r="Y221" i="3"/>
  <c r="Z221" i="3"/>
  <c r="AA221" i="3"/>
  <c r="AB221" i="3"/>
  <c r="AC221" i="3"/>
  <c r="AD221" i="3"/>
  <c r="AE221" i="3"/>
  <c r="AF221" i="3"/>
  <c r="AG221" i="3"/>
  <c r="V222" i="3"/>
  <c r="W222" i="3"/>
  <c r="X222" i="3"/>
  <c r="Y222" i="3"/>
  <c r="Z222" i="3"/>
  <c r="AA222" i="3"/>
  <c r="AB222" i="3"/>
  <c r="AC222" i="3"/>
  <c r="AD222" i="3"/>
  <c r="AE222" i="3"/>
  <c r="AF222" i="3"/>
  <c r="AG222" i="3"/>
  <c r="V223" i="3"/>
  <c r="W223" i="3"/>
  <c r="X223" i="3"/>
  <c r="Y223" i="3"/>
  <c r="Z223" i="3"/>
  <c r="AA223" i="3"/>
  <c r="AB223" i="3"/>
  <c r="AC223" i="3"/>
  <c r="AD223" i="3"/>
  <c r="AE223" i="3"/>
  <c r="AF223" i="3"/>
  <c r="AG223" i="3"/>
  <c r="V224" i="3"/>
  <c r="W224" i="3"/>
  <c r="X224" i="3"/>
  <c r="Y224" i="3"/>
  <c r="Z224" i="3"/>
  <c r="AA224" i="3"/>
  <c r="AB224" i="3"/>
  <c r="AC224" i="3"/>
  <c r="AD224" i="3"/>
  <c r="AE224" i="3"/>
  <c r="AF224" i="3"/>
  <c r="AG224" i="3"/>
  <c r="V225" i="3"/>
  <c r="W225" i="3"/>
  <c r="X225" i="3"/>
  <c r="Y225" i="3"/>
  <c r="Z225" i="3"/>
  <c r="AA225" i="3"/>
  <c r="AB225" i="3"/>
  <c r="AC225" i="3"/>
  <c r="AD225" i="3"/>
  <c r="AE225" i="3"/>
  <c r="AF225" i="3"/>
  <c r="AG225" i="3"/>
  <c r="V226" i="3"/>
  <c r="W226" i="3"/>
  <c r="X226" i="3"/>
  <c r="Y226" i="3"/>
  <c r="Z226" i="3"/>
  <c r="AA226" i="3"/>
  <c r="AB226" i="3"/>
  <c r="AC226" i="3"/>
  <c r="AD226" i="3"/>
  <c r="AE226" i="3"/>
  <c r="AF226" i="3"/>
  <c r="AG226" i="3"/>
  <c r="V227" i="3"/>
  <c r="W227" i="3"/>
  <c r="X227" i="3"/>
  <c r="Y227" i="3"/>
  <c r="Z227" i="3"/>
  <c r="AA227" i="3"/>
  <c r="AB227" i="3"/>
  <c r="AC227" i="3"/>
  <c r="AD227" i="3"/>
  <c r="AE227" i="3"/>
  <c r="AF227" i="3"/>
  <c r="AG227" i="3"/>
  <c r="V228" i="3"/>
  <c r="W228" i="3"/>
  <c r="X228" i="3"/>
  <c r="Y228" i="3"/>
  <c r="Z228" i="3"/>
  <c r="AA228" i="3"/>
  <c r="AB228" i="3"/>
  <c r="AC228" i="3"/>
  <c r="AD228" i="3"/>
  <c r="AE228" i="3"/>
  <c r="AF228" i="3"/>
  <c r="AG228" i="3"/>
  <c r="V229" i="3"/>
  <c r="W229" i="3"/>
  <c r="X229" i="3"/>
  <c r="Y229" i="3"/>
  <c r="Z229" i="3"/>
  <c r="AA229" i="3"/>
  <c r="AB229" i="3"/>
  <c r="AC229" i="3"/>
  <c r="AD229" i="3"/>
  <c r="AE229" i="3"/>
  <c r="AF229" i="3"/>
  <c r="AG229" i="3"/>
  <c r="V230" i="3"/>
  <c r="W230" i="3"/>
  <c r="X230" i="3"/>
  <c r="Y230" i="3"/>
  <c r="Z230" i="3"/>
  <c r="AA230" i="3"/>
  <c r="AB230" i="3"/>
  <c r="AC230" i="3"/>
  <c r="AD230" i="3"/>
  <c r="AE230" i="3"/>
  <c r="AF230" i="3"/>
  <c r="AG230" i="3"/>
  <c r="V231" i="3"/>
  <c r="W231" i="3"/>
  <c r="X231" i="3"/>
  <c r="Y231" i="3"/>
  <c r="Z231" i="3"/>
  <c r="AA231" i="3"/>
  <c r="AB231" i="3"/>
  <c r="AC231" i="3"/>
  <c r="AD231" i="3"/>
  <c r="AE231" i="3"/>
  <c r="AF231" i="3"/>
  <c r="AG231" i="3"/>
  <c r="V232" i="3"/>
  <c r="W232" i="3"/>
  <c r="X232" i="3"/>
  <c r="Y232" i="3"/>
  <c r="Z232" i="3"/>
  <c r="AA232" i="3"/>
  <c r="AB232" i="3"/>
  <c r="AC232" i="3"/>
  <c r="AD232" i="3"/>
  <c r="AE232" i="3"/>
  <c r="AF232" i="3"/>
  <c r="AG232" i="3"/>
  <c r="V233" i="3"/>
  <c r="W233" i="3"/>
  <c r="X233" i="3"/>
  <c r="Y233" i="3"/>
  <c r="Z233" i="3"/>
  <c r="AA233" i="3"/>
  <c r="AB233" i="3"/>
  <c r="AC233" i="3"/>
  <c r="AD233" i="3"/>
  <c r="AE233" i="3"/>
  <c r="AF233" i="3"/>
  <c r="AG233" i="3"/>
  <c r="V234" i="3"/>
  <c r="W234" i="3"/>
  <c r="X234" i="3"/>
  <c r="Y234" i="3"/>
  <c r="Z234" i="3"/>
  <c r="AA234" i="3"/>
  <c r="AB234" i="3"/>
  <c r="AC234" i="3"/>
  <c r="AD234" i="3"/>
  <c r="AE234" i="3"/>
  <c r="AF234" i="3"/>
  <c r="AG234" i="3"/>
  <c r="V235" i="3"/>
  <c r="W235" i="3"/>
  <c r="X235" i="3"/>
  <c r="Y235" i="3"/>
  <c r="Z235" i="3"/>
  <c r="AA235" i="3"/>
  <c r="AB235" i="3"/>
  <c r="AC235" i="3"/>
  <c r="AD235" i="3"/>
  <c r="AE235" i="3"/>
  <c r="AF235" i="3"/>
  <c r="AG235" i="3"/>
  <c r="V236" i="3"/>
  <c r="W236" i="3"/>
  <c r="X236" i="3"/>
  <c r="Y236" i="3"/>
  <c r="Z236" i="3"/>
  <c r="AA236" i="3"/>
  <c r="AB236" i="3"/>
  <c r="AC236" i="3"/>
  <c r="AD236" i="3"/>
  <c r="AE236" i="3"/>
  <c r="AF236" i="3"/>
  <c r="AG236" i="3"/>
  <c r="V237" i="3"/>
  <c r="W237" i="3"/>
  <c r="X237" i="3"/>
  <c r="Y237" i="3"/>
  <c r="Z237" i="3"/>
  <c r="AA237" i="3"/>
  <c r="AB237" i="3"/>
  <c r="AC237" i="3"/>
  <c r="AD237" i="3"/>
  <c r="AE237" i="3"/>
  <c r="AF237" i="3"/>
  <c r="AG237" i="3"/>
  <c r="V238" i="3"/>
  <c r="W238" i="3"/>
  <c r="X238" i="3"/>
  <c r="Y238" i="3"/>
  <c r="Z238" i="3"/>
  <c r="AA238" i="3"/>
  <c r="AB238" i="3"/>
  <c r="AC238" i="3"/>
  <c r="AD238" i="3"/>
  <c r="AE238" i="3"/>
  <c r="AF238" i="3"/>
  <c r="AG238" i="3"/>
  <c r="V239" i="3"/>
  <c r="W239" i="3"/>
  <c r="X239" i="3"/>
  <c r="Y239" i="3"/>
  <c r="Z239" i="3"/>
  <c r="AA239" i="3"/>
  <c r="AB239" i="3"/>
  <c r="AC239" i="3"/>
  <c r="AD239" i="3"/>
  <c r="AE239" i="3"/>
  <c r="AF239" i="3"/>
  <c r="AG239" i="3"/>
  <c r="V240" i="3"/>
  <c r="W240" i="3"/>
  <c r="X240" i="3"/>
  <c r="Y240" i="3"/>
  <c r="Z240" i="3"/>
  <c r="AA240" i="3"/>
  <c r="AB240" i="3"/>
  <c r="AC240" i="3"/>
  <c r="AD240" i="3"/>
  <c r="AE240" i="3"/>
  <c r="AF240" i="3"/>
  <c r="AG240" i="3"/>
  <c r="V241" i="3"/>
  <c r="W241" i="3"/>
  <c r="X241" i="3"/>
  <c r="Y241" i="3"/>
  <c r="Z241" i="3"/>
  <c r="AA241" i="3"/>
  <c r="AB241" i="3"/>
  <c r="AC241" i="3"/>
  <c r="AD241" i="3"/>
  <c r="AE241" i="3"/>
  <c r="AF241" i="3"/>
  <c r="AG241" i="3"/>
  <c r="V242" i="3"/>
  <c r="W242" i="3"/>
  <c r="X242" i="3"/>
  <c r="Y242" i="3"/>
  <c r="Z242" i="3"/>
  <c r="AA242" i="3"/>
  <c r="AB242" i="3"/>
  <c r="AC242" i="3"/>
  <c r="AD242" i="3"/>
  <c r="AE242" i="3"/>
  <c r="AF242" i="3"/>
  <c r="AG242" i="3"/>
  <c r="V243" i="3"/>
  <c r="W243" i="3"/>
  <c r="X243" i="3"/>
  <c r="Y243" i="3"/>
  <c r="Z243" i="3"/>
  <c r="AA243" i="3"/>
  <c r="AB243" i="3"/>
  <c r="AC243" i="3"/>
  <c r="AD243" i="3"/>
  <c r="AE243" i="3"/>
  <c r="AF243" i="3"/>
  <c r="AG243" i="3"/>
  <c r="V244" i="3"/>
  <c r="W244" i="3"/>
  <c r="X244" i="3"/>
  <c r="Y244" i="3"/>
  <c r="Z244" i="3"/>
  <c r="AA244" i="3"/>
  <c r="AB244" i="3"/>
  <c r="AC244" i="3"/>
  <c r="AD244" i="3"/>
  <c r="AE244" i="3"/>
  <c r="AF244" i="3"/>
  <c r="AG244" i="3"/>
  <c r="V245" i="3"/>
  <c r="W245" i="3"/>
  <c r="X245" i="3"/>
  <c r="Y245" i="3"/>
  <c r="Z245" i="3"/>
  <c r="AA245" i="3"/>
  <c r="AB245" i="3"/>
  <c r="AC245" i="3"/>
  <c r="AD245" i="3"/>
  <c r="AE245" i="3"/>
  <c r="AF245" i="3"/>
  <c r="AG245" i="3"/>
  <c r="V246" i="3"/>
  <c r="W246" i="3"/>
  <c r="X246" i="3"/>
  <c r="Y246" i="3"/>
  <c r="Z246" i="3"/>
  <c r="AA246" i="3"/>
  <c r="AB246" i="3"/>
  <c r="AC246" i="3"/>
  <c r="AD246" i="3"/>
  <c r="AE246" i="3"/>
  <c r="AF246" i="3"/>
  <c r="AG246" i="3"/>
  <c r="V247" i="3"/>
  <c r="W247" i="3"/>
  <c r="X247" i="3"/>
  <c r="Y247" i="3"/>
  <c r="Z247" i="3"/>
  <c r="AA247" i="3"/>
  <c r="AB247" i="3"/>
  <c r="AC247" i="3"/>
  <c r="AD247" i="3"/>
  <c r="AE247" i="3"/>
  <c r="AF247" i="3"/>
  <c r="AG247" i="3"/>
  <c r="V248" i="3"/>
  <c r="W248" i="3"/>
  <c r="X248" i="3"/>
  <c r="Y248" i="3"/>
  <c r="Z248" i="3"/>
  <c r="AA248" i="3"/>
  <c r="AB248" i="3"/>
  <c r="AC248" i="3"/>
  <c r="AD248" i="3"/>
  <c r="AE248" i="3"/>
  <c r="AF248" i="3"/>
  <c r="AG248" i="3"/>
  <c r="V249" i="3"/>
  <c r="W249" i="3"/>
  <c r="X249" i="3"/>
  <c r="Y249" i="3"/>
  <c r="Z249" i="3"/>
  <c r="AA249" i="3"/>
  <c r="AB249" i="3"/>
  <c r="AC249" i="3"/>
  <c r="AD249" i="3"/>
  <c r="AE249" i="3"/>
  <c r="AF249" i="3"/>
  <c r="AG249" i="3"/>
  <c r="V250" i="3"/>
  <c r="W250" i="3"/>
  <c r="X250" i="3"/>
  <c r="Y250" i="3"/>
  <c r="Z250" i="3"/>
  <c r="AA250" i="3"/>
  <c r="AB250" i="3"/>
  <c r="AC250" i="3"/>
  <c r="AD250" i="3"/>
  <c r="AE250" i="3"/>
  <c r="AF250" i="3"/>
  <c r="AG250" i="3"/>
  <c r="V251" i="3"/>
  <c r="W251" i="3"/>
  <c r="X251" i="3"/>
  <c r="Y251" i="3"/>
  <c r="Z251" i="3"/>
  <c r="AA251" i="3"/>
  <c r="AB251" i="3"/>
  <c r="AC251" i="3"/>
  <c r="AD251" i="3"/>
  <c r="AE251" i="3"/>
  <c r="AF251" i="3"/>
  <c r="AG251" i="3"/>
  <c r="V252" i="3"/>
  <c r="W252" i="3"/>
  <c r="X252" i="3"/>
  <c r="Y252" i="3"/>
  <c r="Z252" i="3"/>
  <c r="AA252" i="3"/>
  <c r="AB252" i="3"/>
  <c r="AC252" i="3"/>
  <c r="AD252" i="3"/>
  <c r="AE252" i="3"/>
  <c r="AF252" i="3"/>
  <c r="AG252" i="3"/>
  <c r="V253" i="3"/>
  <c r="W253" i="3"/>
  <c r="X253" i="3"/>
  <c r="Y253" i="3"/>
  <c r="Z253" i="3"/>
  <c r="AA253" i="3"/>
  <c r="AB253" i="3"/>
  <c r="AC253" i="3"/>
  <c r="AD253" i="3"/>
  <c r="AE253" i="3"/>
  <c r="AF253" i="3"/>
  <c r="AG253" i="3"/>
  <c r="V254" i="3"/>
  <c r="W254" i="3"/>
  <c r="X254" i="3"/>
  <c r="Y254" i="3"/>
  <c r="Z254" i="3"/>
  <c r="AA254" i="3"/>
  <c r="AB254" i="3"/>
  <c r="AC254" i="3"/>
  <c r="AD254" i="3"/>
  <c r="AE254" i="3"/>
  <c r="AF254" i="3"/>
  <c r="AG254" i="3"/>
  <c r="V255" i="3"/>
  <c r="W255" i="3"/>
  <c r="X255" i="3"/>
  <c r="Y255" i="3"/>
  <c r="Z255" i="3"/>
  <c r="AA255" i="3"/>
  <c r="AB255" i="3"/>
  <c r="AC255" i="3"/>
  <c r="AD255" i="3"/>
  <c r="AE255" i="3"/>
  <c r="AF255" i="3"/>
  <c r="AG255" i="3"/>
  <c r="V256" i="3"/>
  <c r="W256" i="3"/>
  <c r="X256" i="3"/>
  <c r="Y256" i="3"/>
  <c r="Z256" i="3"/>
  <c r="AA256" i="3"/>
  <c r="AB256" i="3"/>
  <c r="AC256" i="3"/>
  <c r="AD256" i="3"/>
  <c r="AE256" i="3"/>
  <c r="AF256" i="3"/>
  <c r="AG256" i="3"/>
  <c r="V257" i="3"/>
  <c r="W257" i="3"/>
  <c r="X257" i="3"/>
  <c r="Y257" i="3"/>
  <c r="Z257" i="3"/>
  <c r="AA257" i="3"/>
  <c r="AB257" i="3"/>
  <c r="AC257" i="3"/>
  <c r="AD257" i="3"/>
  <c r="AE257" i="3"/>
  <c r="AF257" i="3"/>
  <c r="AG257" i="3"/>
  <c r="V2" i="3"/>
  <c r="W2" i="3"/>
  <c r="X2" i="3"/>
  <c r="Y2" i="3"/>
  <c r="Z2" i="3"/>
  <c r="AA2" i="3"/>
  <c r="AB2" i="3"/>
  <c r="AC2" i="3"/>
  <c r="AD2" i="3"/>
  <c r="AE2" i="3"/>
  <c r="AF2" i="3"/>
  <c r="AG2" i="3"/>
  <c r="L255" i="1"/>
  <c r="M255" i="1"/>
  <c r="N255" i="1"/>
  <c r="O255" i="1"/>
  <c r="P255" i="1"/>
  <c r="Q255" i="1"/>
  <c r="R255" i="1"/>
  <c r="S255" i="1"/>
  <c r="T255" i="1"/>
  <c r="U255" i="1"/>
  <c r="V255" i="1"/>
  <c r="W255" i="1"/>
  <c r="L256" i="1"/>
  <c r="M256" i="1"/>
  <c r="N256" i="1"/>
  <c r="O256" i="1"/>
  <c r="P256" i="1"/>
  <c r="Q256" i="1"/>
  <c r="R256" i="1"/>
  <c r="S256" i="1"/>
  <c r="T256" i="1"/>
  <c r="U256" i="1"/>
  <c r="V256" i="1"/>
  <c r="W256" i="1"/>
  <c r="L257" i="1"/>
  <c r="M257" i="1"/>
  <c r="N257" i="1"/>
  <c r="O257" i="1"/>
  <c r="P257" i="1"/>
  <c r="Q257" i="1"/>
  <c r="R257" i="1"/>
  <c r="S257" i="1"/>
  <c r="T257" i="1"/>
  <c r="U257" i="1"/>
  <c r="V257" i="1"/>
  <c r="W257" i="1"/>
  <c r="L2" i="1"/>
  <c r="M2" i="1"/>
  <c r="N2" i="1"/>
  <c r="O2" i="1"/>
  <c r="P2" i="1"/>
  <c r="Q2" i="1"/>
  <c r="R2" i="1"/>
  <c r="S2" i="1"/>
  <c r="T2" i="1"/>
  <c r="U2" i="1"/>
  <c r="V2" i="1"/>
  <c r="W2" i="1"/>
  <c r="L3" i="1"/>
  <c r="M3" i="1"/>
  <c r="N3" i="1"/>
  <c r="O3" i="1"/>
  <c r="P3" i="1"/>
  <c r="Q3" i="1"/>
  <c r="R3" i="1"/>
  <c r="S3" i="1"/>
  <c r="T3" i="1"/>
  <c r="U3" i="1"/>
  <c r="V3" i="1"/>
  <c r="W3" i="1"/>
  <c r="L4" i="1"/>
  <c r="M4" i="1"/>
  <c r="N4" i="1"/>
  <c r="O4" i="1"/>
  <c r="P4" i="1"/>
  <c r="Q4" i="1"/>
  <c r="R4" i="1"/>
  <c r="S4" i="1"/>
  <c r="T4" i="1"/>
  <c r="U4" i="1"/>
  <c r="V4" i="1"/>
  <c r="W4" i="1"/>
  <c r="L5" i="1"/>
  <c r="M5" i="1"/>
  <c r="N5" i="1"/>
  <c r="O5" i="1"/>
  <c r="P5" i="1"/>
  <c r="Q5" i="1"/>
  <c r="R5" i="1"/>
  <c r="S5" i="1"/>
  <c r="T5" i="1"/>
  <c r="U5" i="1"/>
  <c r="V5" i="1"/>
  <c r="W5" i="1"/>
  <c r="L6" i="1"/>
  <c r="M6" i="1"/>
  <c r="N6" i="1"/>
  <c r="O6" i="1"/>
  <c r="P6" i="1"/>
  <c r="Q6" i="1"/>
  <c r="R6" i="1"/>
  <c r="S6" i="1"/>
  <c r="T6" i="1"/>
  <c r="U6" i="1"/>
  <c r="V6" i="1"/>
  <c r="W6" i="1"/>
  <c r="L7" i="1"/>
  <c r="M7" i="1"/>
  <c r="N7" i="1"/>
  <c r="O7" i="1"/>
  <c r="P7" i="1"/>
  <c r="Q7" i="1"/>
  <c r="R7" i="1"/>
  <c r="S7" i="1"/>
  <c r="T7" i="1"/>
  <c r="U7" i="1"/>
  <c r="V7" i="1"/>
  <c r="W7" i="1"/>
  <c r="L8" i="1"/>
  <c r="M8" i="1"/>
  <c r="N8" i="1"/>
  <c r="O8" i="1"/>
  <c r="P8" i="1"/>
  <c r="Q8" i="1"/>
  <c r="R8" i="1"/>
  <c r="S8" i="1"/>
  <c r="T8" i="1"/>
  <c r="U8" i="1"/>
  <c r="V8" i="1"/>
  <c r="W8" i="1"/>
  <c r="L9" i="1"/>
  <c r="M9" i="1"/>
  <c r="N9" i="1"/>
  <c r="O9" i="1"/>
  <c r="P9" i="1"/>
  <c r="Q9" i="1"/>
  <c r="R9" i="1"/>
  <c r="S9" i="1"/>
  <c r="T9" i="1"/>
  <c r="U9" i="1"/>
  <c r="V9" i="1"/>
  <c r="W9" i="1"/>
  <c r="L10" i="1"/>
  <c r="M10" i="1"/>
  <c r="N10" i="1"/>
  <c r="O10" i="1"/>
  <c r="P10" i="1"/>
  <c r="Q10" i="1"/>
  <c r="R10" i="1"/>
  <c r="S10" i="1"/>
  <c r="T10" i="1"/>
  <c r="U10" i="1"/>
  <c r="V10" i="1"/>
  <c r="W10" i="1"/>
  <c r="L11" i="1"/>
  <c r="M11" i="1"/>
  <c r="N11" i="1"/>
  <c r="O11" i="1"/>
  <c r="P11" i="1"/>
  <c r="Q11" i="1"/>
  <c r="R11" i="1"/>
  <c r="S11" i="1"/>
  <c r="T11" i="1"/>
  <c r="U11" i="1"/>
  <c r="V11" i="1"/>
  <c r="W11" i="1"/>
  <c r="L12" i="1"/>
  <c r="M12" i="1"/>
  <c r="N12" i="1"/>
  <c r="O12" i="1"/>
  <c r="P12" i="1"/>
  <c r="Q12" i="1"/>
  <c r="R12" i="1"/>
  <c r="S12" i="1"/>
  <c r="T12" i="1"/>
  <c r="U12" i="1"/>
  <c r="V12" i="1"/>
  <c r="W12" i="1"/>
  <c r="L13" i="1"/>
  <c r="M13" i="1"/>
  <c r="N13" i="1"/>
  <c r="O13" i="1"/>
  <c r="P13" i="1"/>
  <c r="Q13" i="1"/>
  <c r="R13" i="1"/>
  <c r="S13" i="1"/>
  <c r="T13" i="1"/>
  <c r="U13" i="1"/>
  <c r="V13" i="1"/>
  <c r="W13" i="1"/>
  <c r="L14" i="1"/>
  <c r="M14" i="1"/>
  <c r="N14" i="1"/>
  <c r="O14" i="1"/>
  <c r="P14" i="1"/>
  <c r="Q14" i="1"/>
  <c r="R14" i="1"/>
  <c r="S14" i="1"/>
  <c r="T14" i="1"/>
  <c r="U14" i="1"/>
  <c r="V14" i="1"/>
  <c r="W14" i="1"/>
  <c r="L15" i="1"/>
  <c r="M15" i="1"/>
  <c r="N15" i="1"/>
  <c r="O15" i="1"/>
  <c r="P15" i="1"/>
  <c r="Q15" i="1"/>
  <c r="R15" i="1"/>
  <c r="S15" i="1"/>
  <c r="T15" i="1"/>
  <c r="U15" i="1"/>
  <c r="V15" i="1"/>
  <c r="W15" i="1"/>
  <c r="L16" i="1"/>
  <c r="M16" i="1"/>
  <c r="N16" i="1"/>
  <c r="O16" i="1"/>
  <c r="P16" i="1"/>
  <c r="Q16" i="1"/>
  <c r="R16" i="1"/>
  <c r="S16" i="1"/>
  <c r="T16" i="1"/>
  <c r="U16" i="1"/>
  <c r="V16" i="1"/>
  <c r="W16" i="1"/>
  <c r="L17" i="1"/>
  <c r="M17" i="1"/>
  <c r="N17" i="1"/>
  <c r="O17" i="1"/>
  <c r="P17" i="1"/>
  <c r="Q17" i="1"/>
  <c r="R17" i="1"/>
  <c r="S17" i="1"/>
  <c r="T17" i="1"/>
  <c r="U17" i="1"/>
  <c r="V17" i="1"/>
  <c r="W17" i="1"/>
  <c r="L18" i="1"/>
  <c r="M18" i="1"/>
  <c r="N18" i="1"/>
  <c r="O18" i="1"/>
  <c r="P18" i="1"/>
  <c r="Q18" i="1"/>
  <c r="R18" i="1"/>
  <c r="S18" i="1"/>
  <c r="T18" i="1"/>
  <c r="U18" i="1"/>
  <c r="V18" i="1"/>
  <c r="W18" i="1"/>
  <c r="L19" i="1"/>
  <c r="M19" i="1"/>
  <c r="N19" i="1"/>
  <c r="O19" i="1"/>
  <c r="P19" i="1"/>
  <c r="Q19" i="1"/>
  <c r="R19" i="1"/>
  <c r="S19" i="1"/>
  <c r="T19" i="1"/>
  <c r="U19" i="1"/>
  <c r="V19" i="1"/>
  <c r="W19" i="1"/>
  <c r="L20" i="1"/>
  <c r="M20" i="1"/>
  <c r="N20" i="1"/>
  <c r="O20" i="1"/>
  <c r="P20" i="1"/>
  <c r="Q20" i="1"/>
  <c r="R20" i="1"/>
  <c r="S20" i="1"/>
  <c r="T20" i="1"/>
  <c r="U20" i="1"/>
  <c r="V20" i="1"/>
  <c r="W20" i="1"/>
  <c r="L21" i="1"/>
  <c r="M21" i="1"/>
  <c r="N21" i="1"/>
  <c r="O21" i="1"/>
  <c r="P21" i="1"/>
  <c r="Q21" i="1"/>
  <c r="R21" i="1"/>
  <c r="S21" i="1"/>
  <c r="T21" i="1"/>
  <c r="U21" i="1"/>
  <c r="V21" i="1"/>
  <c r="W21" i="1"/>
  <c r="L22" i="1"/>
  <c r="M22" i="1"/>
  <c r="N22" i="1"/>
  <c r="O22" i="1"/>
  <c r="P22" i="1"/>
  <c r="Q22" i="1"/>
  <c r="R22" i="1"/>
  <c r="S22" i="1"/>
  <c r="T22" i="1"/>
  <c r="U22" i="1"/>
  <c r="V22" i="1"/>
  <c r="W22" i="1"/>
  <c r="L23" i="1"/>
  <c r="M23" i="1"/>
  <c r="N23" i="1"/>
  <c r="O23" i="1"/>
  <c r="P23" i="1"/>
  <c r="Q23" i="1"/>
  <c r="R23" i="1"/>
  <c r="S23" i="1"/>
  <c r="T23" i="1"/>
  <c r="U23" i="1"/>
  <c r="V23" i="1"/>
  <c r="W23" i="1"/>
  <c r="L24" i="1"/>
  <c r="M24" i="1"/>
  <c r="N24" i="1"/>
  <c r="O24" i="1"/>
  <c r="P24" i="1"/>
  <c r="Q24" i="1"/>
  <c r="R24" i="1"/>
  <c r="S24" i="1"/>
  <c r="T24" i="1"/>
  <c r="U24" i="1"/>
  <c r="V24" i="1"/>
  <c r="W24" i="1"/>
  <c r="L25" i="1"/>
  <c r="M25" i="1"/>
  <c r="N25" i="1"/>
  <c r="O25" i="1"/>
  <c r="P25" i="1"/>
  <c r="Q25" i="1"/>
  <c r="R25" i="1"/>
  <c r="S25" i="1"/>
  <c r="T25" i="1"/>
  <c r="U25" i="1"/>
  <c r="V25" i="1"/>
  <c r="W25" i="1"/>
  <c r="L26" i="1"/>
  <c r="M26" i="1"/>
  <c r="N26" i="1"/>
  <c r="O26" i="1"/>
  <c r="P26" i="1"/>
  <c r="Q26" i="1"/>
  <c r="R26" i="1"/>
  <c r="S26" i="1"/>
  <c r="T26" i="1"/>
  <c r="U26" i="1"/>
  <c r="V26" i="1"/>
  <c r="W26" i="1"/>
  <c r="L27" i="1"/>
  <c r="M27" i="1"/>
  <c r="N27" i="1"/>
  <c r="O27" i="1"/>
  <c r="P27" i="1"/>
  <c r="Q27" i="1"/>
  <c r="R27" i="1"/>
  <c r="S27" i="1"/>
  <c r="T27" i="1"/>
  <c r="U27" i="1"/>
  <c r="V27" i="1"/>
  <c r="W27" i="1"/>
  <c r="L28" i="1"/>
  <c r="M28" i="1"/>
  <c r="N28" i="1"/>
  <c r="O28" i="1"/>
  <c r="P28" i="1"/>
  <c r="Q28" i="1"/>
  <c r="R28" i="1"/>
  <c r="S28" i="1"/>
  <c r="T28" i="1"/>
  <c r="U28" i="1"/>
  <c r="V28" i="1"/>
  <c r="W28" i="1"/>
  <c r="L29" i="1"/>
  <c r="M29" i="1"/>
  <c r="N29" i="1"/>
  <c r="O29" i="1"/>
  <c r="P29" i="1"/>
  <c r="Q29" i="1"/>
  <c r="R29" i="1"/>
  <c r="S29" i="1"/>
  <c r="T29" i="1"/>
  <c r="U29" i="1"/>
  <c r="V29" i="1"/>
  <c r="W29" i="1"/>
  <c r="L30" i="1"/>
  <c r="M30" i="1"/>
  <c r="N30" i="1"/>
  <c r="O30" i="1"/>
  <c r="P30" i="1"/>
  <c r="Q30" i="1"/>
  <c r="R30" i="1"/>
  <c r="S30" i="1"/>
  <c r="T30" i="1"/>
  <c r="U30" i="1"/>
  <c r="V30" i="1"/>
  <c r="W30" i="1"/>
  <c r="L31" i="1"/>
  <c r="M31" i="1"/>
  <c r="N31" i="1"/>
  <c r="O31" i="1"/>
  <c r="P31" i="1"/>
  <c r="Q31" i="1"/>
  <c r="R31" i="1"/>
  <c r="S31" i="1"/>
  <c r="T31" i="1"/>
  <c r="U31" i="1"/>
  <c r="V31" i="1"/>
  <c r="W31" i="1"/>
  <c r="L32" i="1"/>
  <c r="M32" i="1"/>
  <c r="N32" i="1"/>
  <c r="O32" i="1"/>
  <c r="P32" i="1"/>
  <c r="Q32" i="1"/>
  <c r="R32" i="1"/>
  <c r="S32" i="1"/>
  <c r="T32" i="1"/>
  <c r="U32" i="1"/>
  <c r="V32" i="1"/>
  <c r="W32" i="1"/>
  <c r="L33" i="1"/>
  <c r="M33" i="1"/>
  <c r="N33" i="1"/>
  <c r="O33" i="1"/>
  <c r="P33" i="1"/>
  <c r="Q33" i="1"/>
  <c r="R33" i="1"/>
  <c r="S33" i="1"/>
  <c r="T33" i="1"/>
  <c r="U33" i="1"/>
  <c r="V33" i="1"/>
  <c r="W33" i="1"/>
  <c r="L34" i="1"/>
  <c r="M34" i="1"/>
  <c r="N34" i="1"/>
  <c r="O34" i="1"/>
  <c r="P34" i="1"/>
  <c r="Q34" i="1"/>
  <c r="R34" i="1"/>
  <c r="S34" i="1"/>
  <c r="T34" i="1"/>
  <c r="U34" i="1"/>
  <c r="V34" i="1"/>
  <c r="W34" i="1"/>
  <c r="L35" i="1"/>
  <c r="M35" i="1"/>
  <c r="N35" i="1"/>
  <c r="O35" i="1"/>
  <c r="P35" i="1"/>
  <c r="Q35" i="1"/>
  <c r="R35" i="1"/>
  <c r="S35" i="1"/>
  <c r="T35" i="1"/>
  <c r="U35" i="1"/>
  <c r="V35" i="1"/>
  <c r="W35" i="1"/>
  <c r="L36" i="1"/>
  <c r="M36" i="1"/>
  <c r="N36" i="1"/>
  <c r="O36" i="1"/>
  <c r="P36" i="1"/>
  <c r="Q36" i="1"/>
  <c r="R36" i="1"/>
  <c r="S36" i="1"/>
  <c r="T36" i="1"/>
  <c r="U36" i="1"/>
  <c r="V36" i="1"/>
  <c r="W36" i="1"/>
  <c r="L37" i="1"/>
  <c r="M37" i="1"/>
  <c r="N37" i="1"/>
  <c r="O37" i="1"/>
  <c r="P37" i="1"/>
  <c r="Q37" i="1"/>
  <c r="R37" i="1"/>
  <c r="S37" i="1"/>
  <c r="T37" i="1"/>
  <c r="U37" i="1"/>
  <c r="V37" i="1"/>
  <c r="W37" i="1"/>
  <c r="L38" i="1"/>
  <c r="M38" i="1"/>
  <c r="N38" i="1"/>
  <c r="O38" i="1"/>
  <c r="P38" i="1"/>
  <c r="Q38" i="1"/>
  <c r="R38" i="1"/>
  <c r="S38" i="1"/>
  <c r="T38" i="1"/>
  <c r="U38" i="1"/>
  <c r="V38" i="1"/>
  <c r="W38" i="1"/>
  <c r="L39" i="1"/>
  <c r="M39" i="1"/>
  <c r="N39" i="1"/>
  <c r="O39" i="1"/>
  <c r="P39" i="1"/>
  <c r="Q39" i="1"/>
  <c r="R39" i="1"/>
  <c r="S39" i="1"/>
  <c r="T39" i="1"/>
  <c r="U39" i="1"/>
  <c r="V39" i="1"/>
  <c r="W39" i="1"/>
  <c r="L40" i="1"/>
  <c r="M40" i="1"/>
  <c r="N40" i="1"/>
  <c r="O40" i="1"/>
  <c r="P40" i="1"/>
  <c r="Q40" i="1"/>
  <c r="R40" i="1"/>
  <c r="S40" i="1"/>
  <c r="T40" i="1"/>
  <c r="U40" i="1"/>
  <c r="V40" i="1"/>
  <c r="W40" i="1"/>
  <c r="L41" i="1"/>
  <c r="M41" i="1"/>
  <c r="N41" i="1"/>
  <c r="O41" i="1"/>
  <c r="P41" i="1"/>
  <c r="Q41" i="1"/>
  <c r="R41" i="1"/>
  <c r="S41" i="1"/>
  <c r="T41" i="1"/>
  <c r="U41" i="1"/>
  <c r="V41" i="1"/>
  <c r="W41" i="1"/>
  <c r="L42" i="1"/>
  <c r="M42" i="1"/>
  <c r="N42" i="1"/>
  <c r="O42" i="1"/>
  <c r="P42" i="1"/>
  <c r="Q42" i="1"/>
  <c r="R42" i="1"/>
  <c r="S42" i="1"/>
  <c r="T42" i="1"/>
  <c r="U42" i="1"/>
  <c r="V42" i="1"/>
  <c r="W42" i="1"/>
  <c r="L43" i="1"/>
  <c r="M43" i="1"/>
  <c r="N43" i="1"/>
  <c r="O43" i="1"/>
  <c r="P43" i="1"/>
  <c r="Q43" i="1"/>
  <c r="R43" i="1"/>
  <c r="S43" i="1"/>
  <c r="T43" i="1"/>
  <c r="U43" i="1"/>
  <c r="V43" i="1"/>
  <c r="W43" i="1"/>
  <c r="L44" i="1"/>
  <c r="M44" i="1"/>
  <c r="N44" i="1"/>
  <c r="O44" i="1"/>
  <c r="P44" i="1"/>
  <c r="Q44" i="1"/>
  <c r="R44" i="1"/>
  <c r="S44" i="1"/>
  <c r="T44" i="1"/>
  <c r="U44" i="1"/>
  <c r="V44" i="1"/>
  <c r="W44" i="1"/>
  <c r="L45" i="1"/>
  <c r="M45" i="1"/>
  <c r="N45" i="1"/>
  <c r="O45" i="1"/>
  <c r="P45" i="1"/>
  <c r="Q45" i="1"/>
  <c r="R45" i="1"/>
  <c r="S45" i="1"/>
  <c r="T45" i="1"/>
  <c r="U45" i="1"/>
  <c r="V45" i="1"/>
  <c r="W45" i="1"/>
  <c r="L46" i="1"/>
  <c r="M46" i="1"/>
  <c r="N46" i="1"/>
  <c r="O46" i="1"/>
  <c r="P46" i="1"/>
  <c r="Q46" i="1"/>
  <c r="R46" i="1"/>
  <c r="S46" i="1"/>
  <c r="T46" i="1"/>
  <c r="U46" i="1"/>
  <c r="V46" i="1"/>
  <c r="W46" i="1"/>
  <c r="L47" i="1"/>
  <c r="M47" i="1"/>
  <c r="N47" i="1"/>
  <c r="O47" i="1"/>
  <c r="P47" i="1"/>
  <c r="Q47" i="1"/>
  <c r="R47" i="1"/>
  <c r="S47" i="1"/>
  <c r="T47" i="1"/>
  <c r="U47" i="1"/>
  <c r="V47" i="1"/>
  <c r="W47" i="1"/>
  <c r="L48" i="1"/>
  <c r="M48" i="1"/>
  <c r="N48" i="1"/>
  <c r="O48" i="1"/>
  <c r="P48" i="1"/>
  <c r="Q48" i="1"/>
  <c r="R48" i="1"/>
  <c r="S48" i="1"/>
  <c r="T48" i="1"/>
  <c r="U48" i="1"/>
  <c r="V48" i="1"/>
  <c r="W48" i="1"/>
  <c r="L49" i="1"/>
  <c r="M49" i="1"/>
  <c r="N49" i="1"/>
  <c r="O49" i="1"/>
  <c r="P49" i="1"/>
  <c r="Q49" i="1"/>
  <c r="R49" i="1"/>
  <c r="S49" i="1"/>
  <c r="T49" i="1"/>
  <c r="U49" i="1"/>
  <c r="V49" i="1"/>
  <c r="W49" i="1"/>
  <c r="L50" i="1"/>
  <c r="M50" i="1"/>
  <c r="N50" i="1"/>
  <c r="O50" i="1"/>
  <c r="P50" i="1"/>
  <c r="Q50" i="1"/>
  <c r="R50" i="1"/>
  <c r="S50" i="1"/>
  <c r="T50" i="1"/>
  <c r="U50" i="1"/>
  <c r="V50" i="1"/>
  <c r="W50" i="1"/>
  <c r="L51" i="1"/>
  <c r="M51" i="1"/>
  <c r="N51" i="1"/>
  <c r="O51" i="1"/>
  <c r="P51" i="1"/>
  <c r="Q51" i="1"/>
  <c r="R51" i="1"/>
  <c r="S51" i="1"/>
  <c r="T51" i="1"/>
  <c r="U51" i="1"/>
  <c r="V51" i="1"/>
  <c r="W51" i="1"/>
  <c r="L52" i="1"/>
  <c r="M52" i="1"/>
  <c r="N52" i="1"/>
  <c r="O52" i="1"/>
  <c r="P52" i="1"/>
  <c r="Q52" i="1"/>
  <c r="R52" i="1"/>
  <c r="S52" i="1"/>
  <c r="T52" i="1"/>
  <c r="U52" i="1"/>
  <c r="V52" i="1"/>
  <c r="W52" i="1"/>
  <c r="L53" i="1"/>
  <c r="M53" i="1"/>
  <c r="N53" i="1"/>
  <c r="O53" i="1"/>
  <c r="P53" i="1"/>
  <c r="Q53" i="1"/>
  <c r="R53" i="1"/>
  <c r="S53" i="1"/>
  <c r="T53" i="1"/>
  <c r="U53" i="1"/>
  <c r="V53" i="1"/>
  <c r="W53" i="1"/>
  <c r="L54" i="1"/>
  <c r="M54" i="1"/>
  <c r="N54" i="1"/>
  <c r="O54" i="1"/>
  <c r="P54" i="1"/>
  <c r="Q54" i="1"/>
  <c r="R54" i="1"/>
  <c r="S54" i="1"/>
  <c r="T54" i="1"/>
  <c r="U54" i="1"/>
  <c r="V54" i="1"/>
  <c r="W54" i="1"/>
  <c r="L55" i="1"/>
  <c r="M55" i="1"/>
  <c r="N55" i="1"/>
  <c r="O55" i="1"/>
  <c r="P55" i="1"/>
  <c r="Q55" i="1"/>
  <c r="R55" i="1"/>
  <c r="S55" i="1"/>
  <c r="T55" i="1"/>
  <c r="U55" i="1"/>
  <c r="V55" i="1"/>
  <c r="W55" i="1"/>
  <c r="L56" i="1"/>
  <c r="M56" i="1"/>
  <c r="N56" i="1"/>
  <c r="O56" i="1"/>
  <c r="P56" i="1"/>
  <c r="Q56" i="1"/>
  <c r="R56" i="1"/>
  <c r="S56" i="1"/>
  <c r="T56" i="1"/>
  <c r="U56" i="1"/>
  <c r="V56" i="1"/>
  <c r="W56" i="1"/>
  <c r="L57" i="1"/>
  <c r="M57" i="1"/>
  <c r="N57" i="1"/>
  <c r="O57" i="1"/>
  <c r="P57" i="1"/>
  <c r="Q57" i="1"/>
  <c r="R57" i="1"/>
  <c r="S57" i="1"/>
  <c r="T57" i="1"/>
  <c r="U57" i="1"/>
  <c r="V57" i="1"/>
  <c r="W57" i="1"/>
  <c r="L58" i="1"/>
  <c r="M58" i="1"/>
  <c r="N58" i="1"/>
  <c r="O58" i="1"/>
  <c r="P58" i="1"/>
  <c r="Q58" i="1"/>
  <c r="R58" i="1"/>
  <c r="S58" i="1"/>
  <c r="T58" i="1"/>
  <c r="U58" i="1"/>
  <c r="V58" i="1"/>
  <c r="W58" i="1"/>
  <c r="L59" i="1"/>
  <c r="M59" i="1"/>
  <c r="N59" i="1"/>
  <c r="O59" i="1"/>
  <c r="P59" i="1"/>
  <c r="Q59" i="1"/>
  <c r="R59" i="1"/>
  <c r="S59" i="1"/>
  <c r="T59" i="1"/>
  <c r="U59" i="1"/>
  <c r="V59" i="1"/>
  <c r="W59" i="1"/>
  <c r="L60" i="1"/>
  <c r="M60" i="1"/>
  <c r="N60" i="1"/>
  <c r="O60" i="1"/>
  <c r="P60" i="1"/>
  <c r="Q60" i="1"/>
  <c r="R60" i="1"/>
  <c r="S60" i="1"/>
  <c r="T60" i="1"/>
  <c r="U60" i="1"/>
  <c r="V60" i="1"/>
  <c r="W60" i="1"/>
  <c r="L61" i="1"/>
  <c r="M61" i="1"/>
  <c r="N61" i="1"/>
  <c r="O61" i="1"/>
  <c r="P61" i="1"/>
  <c r="Q61" i="1"/>
  <c r="R61" i="1"/>
  <c r="S61" i="1"/>
  <c r="T61" i="1"/>
  <c r="U61" i="1"/>
  <c r="V61" i="1"/>
  <c r="W61" i="1"/>
  <c r="L62" i="1"/>
  <c r="M62" i="1"/>
  <c r="N62" i="1"/>
  <c r="O62" i="1"/>
  <c r="P62" i="1"/>
  <c r="Q62" i="1"/>
  <c r="R62" i="1"/>
  <c r="S62" i="1"/>
  <c r="T62" i="1"/>
  <c r="U62" i="1"/>
  <c r="V62" i="1"/>
  <c r="W62" i="1"/>
  <c r="L63" i="1"/>
  <c r="M63" i="1"/>
  <c r="N63" i="1"/>
  <c r="O63" i="1"/>
  <c r="P63" i="1"/>
  <c r="Q63" i="1"/>
  <c r="R63" i="1"/>
  <c r="S63" i="1"/>
  <c r="T63" i="1"/>
  <c r="U63" i="1"/>
  <c r="V63" i="1"/>
  <c r="W63" i="1"/>
  <c r="L64" i="1"/>
  <c r="M64" i="1"/>
  <c r="N64" i="1"/>
  <c r="O64" i="1"/>
  <c r="P64" i="1"/>
  <c r="Q64" i="1"/>
  <c r="R64" i="1"/>
  <c r="S64" i="1"/>
  <c r="T64" i="1"/>
  <c r="U64" i="1"/>
  <c r="V64" i="1"/>
  <c r="W64" i="1"/>
  <c r="L65" i="1"/>
  <c r="M65" i="1"/>
  <c r="N65" i="1"/>
  <c r="O65" i="1"/>
  <c r="P65" i="1"/>
  <c r="Q65" i="1"/>
  <c r="R65" i="1"/>
  <c r="S65" i="1"/>
  <c r="T65" i="1"/>
  <c r="U65" i="1"/>
  <c r="V65" i="1"/>
  <c r="W65" i="1"/>
  <c r="L66" i="1"/>
  <c r="M66" i="1"/>
  <c r="N66" i="1"/>
  <c r="O66" i="1"/>
  <c r="P66" i="1"/>
  <c r="Q66" i="1"/>
  <c r="R66" i="1"/>
  <c r="S66" i="1"/>
  <c r="T66" i="1"/>
  <c r="U66" i="1"/>
  <c r="V66" i="1"/>
  <c r="W66" i="1"/>
  <c r="L67" i="1"/>
  <c r="M67" i="1"/>
  <c r="N67" i="1"/>
  <c r="O67" i="1"/>
  <c r="P67" i="1"/>
  <c r="Q67" i="1"/>
  <c r="R67" i="1"/>
  <c r="S67" i="1"/>
  <c r="T67" i="1"/>
  <c r="U67" i="1"/>
  <c r="V67" i="1"/>
  <c r="W67" i="1"/>
  <c r="L68" i="1"/>
  <c r="M68" i="1"/>
  <c r="N68" i="1"/>
  <c r="O68" i="1"/>
  <c r="P68" i="1"/>
  <c r="Q68" i="1"/>
  <c r="R68" i="1"/>
  <c r="S68" i="1"/>
  <c r="T68" i="1"/>
  <c r="U68" i="1"/>
  <c r="V68" i="1"/>
  <c r="W68" i="1"/>
  <c r="L69" i="1"/>
  <c r="M69" i="1"/>
  <c r="N69" i="1"/>
  <c r="O69" i="1"/>
  <c r="P69" i="1"/>
  <c r="Q69" i="1"/>
  <c r="R69" i="1"/>
  <c r="S69" i="1"/>
  <c r="T69" i="1"/>
  <c r="U69" i="1"/>
  <c r="V69" i="1"/>
  <c r="W69" i="1"/>
  <c r="L70" i="1"/>
  <c r="M70" i="1"/>
  <c r="N70" i="1"/>
  <c r="O70" i="1"/>
  <c r="P70" i="1"/>
  <c r="Q70" i="1"/>
  <c r="R70" i="1"/>
  <c r="S70" i="1"/>
  <c r="T70" i="1"/>
  <c r="U70" i="1"/>
  <c r="V70" i="1"/>
  <c r="W70" i="1"/>
  <c r="L71" i="1"/>
  <c r="M71" i="1"/>
  <c r="N71" i="1"/>
  <c r="O71" i="1"/>
  <c r="P71" i="1"/>
  <c r="Q71" i="1"/>
  <c r="R71" i="1"/>
  <c r="S71" i="1"/>
  <c r="T71" i="1"/>
  <c r="U71" i="1"/>
  <c r="V71" i="1"/>
  <c r="W71" i="1"/>
  <c r="L72" i="1"/>
  <c r="M72" i="1"/>
  <c r="N72" i="1"/>
  <c r="O72" i="1"/>
  <c r="P72" i="1"/>
  <c r="Q72" i="1"/>
  <c r="R72" i="1"/>
  <c r="S72" i="1"/>
  <c r="T72" i="1"/>
  <c r="U72" i="1"/>
  <c r="V72" i="1"/>
  <c r="W72" i="1"/>
  <c r="L73" i="1"/>
  <c r="M73" i="1"/>
  <c r="N73" i="1"/>
  <c r="O73" i="1"/>
  <c r="P73" i="1"/>
  <c r="Q73" i="1"/>
  <c r="R73" i="1"/>
  <c r="S73" i="1"/>
  <c r="T73" i="1"/>
  <c r="U73" i="1"/>
  <c r="V73" i="1"/>
  <c r="W73" i="1"/>
  <c r="L74" i="1"/>
  <c r="M74" i="1"/>
  <c r="N74" i="1"/>
  <c r="O74" i="1"/>
  <c r="P74" i="1"/>
  <c r="Q74" i="1"/>
  <c r="R74" i="1"/>
  <c r="S74" i="1"/>
  <c r="T74" i="1"/>
  <c r="U74" i="1"/>
  <c r="V74" i="1"/>
  <c r="W74" i="1"/>
  <c r="L75" i="1"/>
  <c r="M75" i="1"/>
  <c r="N75" i="1"/>
  <c r="O75" i="1"/>
  <c r="P75" i="1"/>
  <c r="Q75" i="1"/>
  <c r="R75" i="1"/>
  <c r="S75" i="1"/>
  <c r="T75" i="1"/>
  <c r="U75" i="1"/>
  <c r="V75" i="1"/>
  <c r="W75" i="1"/>
  <c r="L76" i="1"/>
  <c r="M76" i="1"/>
  <c r="N76" i="1"/>
  <c r="O76" i="1"/>
  <c r="P76" i="1"/>
  <c r="Q76" i="1"/>
  <c r="R76" i="1"/>
  <c r="S76" i="1"/>
  <c r="T76" i="1"/>
  <c r="U76" i="1"/>
  <c r="V76" i="1"/>
  <c r="W76" i="1"/>
  <c r="L77" i="1"/>
  <c r="M77" i="1"/>
  <c r="N77" i="1"/>
  <c r="O77" i="1"/>
  <c r="P77" i="1"/>
  <c r="Q77" i="1"/>
  <c r="R77" i="1"/>
  <c r="S77" i="1"/>
  <c r="T77" i="1"/>
  <c r="U77" i="1"/>
  <c r="V77" i="1"/>
  <c r="W77" i="1"/>
  <c r="L78" i="1"/>
  <c r="M78" i="1"/>
  <c r="N78" i="1"/>
  <c r="O78" i="1"/>
  <c r="P78" i="1"/>
  <c r="Q78" i="1"/>
  <c r="R78" i="1"/>
  <c r="S78" i="1"/>
  <c r="T78" i="1"/>
  <c r="U78" i="1"/>
  <c r="V78" i="1"/>
  <c r="W78" i="1"/>
  <c r="L79" i="1"/>
  <c r="M79" i="1"/>
  <c r="N79" i="1"/>
  <c r="O79" i="1"/>
  <c r="P79" i="1"/>
  <c r="Q79" i="1"/>
  <c r="R79" i="1"/>
  <c r="S79" i="1"/>
  <c r="T79" i="1"/>
  <c r="U79" i="1"/>
  <c r="V79" i="1"/>
  <c r="W79" i="1"/>
  <c r="L80" i="1"/>
  <c r="M80" i="1"/>
  <c r="N80" i="1"/>
  <c r="O80" i="1"/>
  <c r="P80" i="1"/>
  <c r="Q80" i="1"/>
  <c r="R80" i="1"/>
  <c r="S80" i="1"/>
  <c r="T80" i="1"/>
  <c r="U80" i="1"/>
  <c r="V80" i="1"/>
  <c r="W80" i="1"/>
  <c r="L81" i="1"/>
  <c r="M81" i="1"/>
  <c r="N81" i="1"/>
  <c r="O81" i="1"/>
  <c r="P81" i="1"/>
  <c r="Q81" i="1"/>
  <c r="R81" i="1"/>
  <c r="S81" i="1"/>
  <c r="T81" i="1"/>
  <c r="U81" i="1"/>
  <c r="V81" i="1"/>
  <c r="W81" i="1"/>
  <c r="L82" i="1"/>
  <c r="M82" i="1"/>
  <c r="N82" i="1"/>
  <c r="O82" i="1"/>
  <c r="P82" i="1"/>
  <c r="Q82" i="1"/>
  <c r="R82" i="1"/>
  <c r="S82" i="1"/>
  <c r="T82" i="1"/>
  <c r="U82" i="1"/>
  <c r="V82" i="1"/>
  <c r="W82" i="1"/>
  <c r="L83" i="1"/>
  <c r="M83" i="1"/>
  <c r="N83" i="1"/>
  <c r="O83" i="1"/>
  <c r="P83" i="1"/>
  <c r="Q83" i="1"/>
  <c r="R83" i="1"/>
  <c r="S83" i="1"/>
  <c r="T83" i="1"/>
  <c r="U83" i="1"/>
  <c r="V83" i="1"/>
  <c r="W83" i="1"/>
  <c r="L84" i="1"/>
  <c r="M84" i="1"/>
  <c r="N84" i="1"/>
  <c r="O84" i="1"/>
  <c r="P84" i="1"/>
  <c r="Q84" i="1"/>
  <c r="R84" i="1"/>
  <c r="S84" i="1"/>
  <c r="T84" i="1"/>
  <c r="U84" i="1"/>
  <c r="V84" i="1"/>
  <c r="W84" i="1"/>
  <c r="L85" i="1"/>
  <c r="M85" i="1"/>
  <c r="N85" i="1"/>
  <c r="O85" i="1"/>
  <c r="P85" i="1"/>
  <c r="Q85" i="1"/>
  <c r="R85" i="1"/>
  <c r="S85" i="1"/>
  <c r="T85" i="1"/>
  <c r="U85" i="1"/>
  <c r="V85" i="1"/>
  <c r="W85" i="1"/>
  <c r="L86" i="1"/>
  <c r="M86" i="1"/>
  <c r="N86" i="1"/>
  <c r="O86" i="1"/>
  <c r="P86" i="1"/>
  <c r="Q86" i="1"/>
  <c r="R86" i="1"/>
  <c r="S86" i="1"/>
  <c r="T86" i="1"/>
  <c r="U86" i="1"/>
  <c r="V86" i="1"/>
  <c r="W86" i="1"/>
  <c r="L87" i="1"/>
  <c r="M87" i="1"/>
  <c r="N87" i="1"/>
  <c r="O87" i="1"/>
  <c r="P87" i="1"/>
  <c r="Q87" i="1"/>
  <c r="R87" i="1"/>
  <c r="S87" i="1"/>
  <c r="T87" i="1"/>
  <c r="U87" i="1"/>
  <c r="V87" i="1"/>
  <c r="W87" i="1"/>
  <c r="L88" i="1"/>
  <c r="M88" i="1"/>
  <c r="N88" i="1"/>
  <c r="O88" i="1"/>
  <c r="P88" i="1"/>
  <c r="Q88" i="1"/>
  <c r="R88" i="1"/>
  <c r="S88" i="1"/>
  <c r="T88" i="1"/>
  <c r="U88" i="1"/>
  <c r="V88" i="1"/>
  <c r="W88" i="1"/>
  <c r="L89" i="1"/>
  <c r="M89" i="1"/>
  <c r="N89" i="1"/>
  <c r="O89" i="1"/>
  <c r="P89" i="1"/>
  <c r="Q89" i="1"/>
  <c r="R89" i="1"/>
  <c r="S89" i="1"/>
  <c r="T89" i="1"/>
  <c r="U89" i="1"/>
  <c r="V89" i="1"/>
  <c r="W89" i="1"/>
  <c r="L90" i="1"/>
  <c r="M90" i="1"/>
  <c r="N90" i="1"/>
  <c r="O90" i="1"/>
  <c r="P90" i="1"/>
  <c r="Q90" i="1"/>
  <c r="R90" i="1"/>
  <c r="S90" i="1"/>
  <c r="T90" i="1"/>
  <c r="U90" i="1"/>
  <c r="V90" i="1"/>
  <c r="W90" i="1"/>
  <c r="L91" i="1"/>
  <c r="M91" i="1"/>
  <c r="N91" i="1"/>
  <c r="O91" i="1"/>
  <c r="P91" i="1"/>
  <c r="Q91" i="1"/>
  <c r="R91" i="1"/>
  <c r="S91" i="1"/>
  <c r="T91" i="1"/>
  <c r="U91" i="1"/>
  <c r="V91" i="1"/>
  <c r="W91" i="1"/>
  <c r="L92" i="1"/>
  <c r="M92" i="1"/>
  <c r="N92" i="1"/>
  <c r="O92" i="1"/>
  <c r="P92" i="1"/>
  <c r="Q92" i="1"/>
  <c r="R92" i="1"/>
  <c r="S92" i="1"/>
  <c r="T92" i="1"/>
  <c r="U92" i="1"/>
  <c r="V92" i="1"/>
  <c r="W92" i="1"/>
  <c r="L93" i="1"/>
  <c r="M93" i="1"/>
  <c r="N93" i="1"/>
  <c r="O93" i="1"/>
  <c r="P93" i="1"/>
  <c r="Q93" i="1"/>
  <c r="R93" i="1"/>
  <c r="S93" i="1"/>
  <c r="T93" i="1"/>
  <c r="U93" i="1"/>
  <c r="V93" i="1"/>
  <c r="W93" i="1"/>
  <c r="L94" i="1"/>
  <c r="M94" i="1"/>
  <c r="N94" i="1"/>
  <c r="O94" i="1"/>
  <c r="P94" i="1"/>
  <c r="Q94" i="1"/>
  <c r="R94" i="1"/>
  <c r="S94" i="1"/>
  <c r="T94" i="1"/>
  <c r="U94" i="1"/>
  <c r="V94" i="1"/>
  <c r="W94" i="1"/>
  <c r="L95" i="1"/>
  <c r="M95" i="1"/>
  <c r="N95" i="1"/>
  <c r="O95" i="1"/>
  <c r="P95" i="1"/>
  <c r="Q95" i="1"/>
  <c r="R95" i="1"/>
  <c r="S95" i="1"/>
  <c r="T95" i="1"/>
  <c r="U95" i="1"/>
  <c r="V95" i="1"/>
  <c r="W95" i="1"/>
  <c r="L96" i="1"/>
  <c r="M96" i="1"/>
  <c r="N96" i="1"/>
  <c r="O96" i="1"/>
  <c r="P96" i="1"/>
  <c r="Q96" i="1"/>
  <c r="R96" i="1"/>
  <c r="S96" i="1"/>
  <c r="T96" i="1"/>
  <c r="U96" i="1"/>
  <c r="V96" i="1"/>
  <c r="W96" i="1"/>
  <c r="L97" i="1"/>
  <c r="M97" i="1"/>
  <c r="N97" i="1"/>
  <c r="O97" i="1"/>
  <c r="P97" i="1"/>
  <c r="Q97" i="1"/>
  <c r="R97" i="1"/>
  <c r="S97" i="1"/>
  <c r="T97" i="1"/>
  <c r="U97" i="1"/>
  <c r="V97" i="1"/>
  <c r="W97" i="1"/>
  <c r="L98" i="1"/>
  <c r="M98" i="1"/>
  <c r="N98" i="1"/>
  <c r="O98" i="1"/>
  <c r="P98" i="1"/>
  <c r="Q98" i="1"/>
  <c r="R98" i="1"/>
  <c r="S98" i="1"/>
  <c r="T98" i="1"/>
  <c r="U98" i="1"/>
  <c r="V98" i="1"/>
  <c r="W98" i="1"/>
  <c r="L99" i="1"/>
  <c r="M99" i="1"/>
  <c r="N99" i="1"/>
  <c r="O99" i="1"/>
  <c r="P99" i="1"/>
  <c r="Q99" i="1"/>
  <c r="R99" i="1"/>
  <c r="S99" i="1"/>
  <c r="T99" i="1"/>
  <c r="U99" i="1"/>
  <c r="V99" i="1"/>
  <c r="W99" i="1"/>
  <c r="L100" i="1"/>
  <c r="M100" i="1"/>
  <c r="N100" i="1"/>
  <c r="O100" i="1"/>
  <c r="P100" i="1"/>
  <c r="Q100" i="1"/>
  <c r="R100" i="1"/>
  <c r="S100" i="1"/>
  <c r="T100" i="1"/>
  <c r="U100" i="1"/>
  <c r="V100" i="1"/>
  <c r="W100" i="1"/>
  <c r="L101" i="1"/>
  <c r="M101" i="1"/>
  <c r="N101" i="1"/>
  <c r="O101" i="1"/>
  <c r="P101" i="1"/>
  <c r="Q101" i="1"/>
  <c r="R101" i="1"/>
  <c r="S101" i="1"/>
  <c r="T101" i="1"/>
  <c r="U101" i="1"/>
  <c r="V101" i="1"/>
  <c r="W101" i="1"/>
  <c r="L102" i="1"/>
  <c r="M102" i="1"/>
  <c r="N102" i="1"/>
  <c r="O102" i="1"/>
  <c r="P102" i="1"/>
  <c r="Q102" i="1"/>
  <c r="R102" i="1"/>
  <c r="S102" i="1"/>
  <c r="T102" i="1"/>
  <c r="U102" i="1"/>
  <c r="V102" i="1"/>
  <c r="W102" i="1"/>
  <c r="L103" i="1"/>
  <c r="M103" i="1"/>
  <c r="N103" i="1"/>
  <c r="O103" i="1"/>
  <c r="P103" i="1"/>
  <c r="Q103" i="1"/>
  <c r="R103" i="1"/>
  <c r="S103" i="1"/>
  <c r="T103" i="1"/>
  <c r="U103" i="1"/>
  <c r="V103" i="1"/>
  <c r="W103" i="1"/>
  <c r="L104" i="1"/>
  <c r="M104" i="1"/>
  <c r="N104" i="1"/>
  <c r="O104" i="1"/>
  <c r="P104" i="1"/>
  <c r="Q104" i="1"/>
  <c r="R104" i="1"/>
  <c r="S104" i="1"/>
  <c r="T104" i="1"/>
  <c r="U104" i="1"/>
  <c r="V104" i="1"/>
  <c r="W104" i="1"/>
  <c r="L105" i="1"/>
  <c r="M105" i="1"/>
  <c r="N105" i="1"/>
  <c r="O105" i="1"/>
  <c r="P105" i="1"/>
  <c r="Q105" i="1"/>
  <c r="R105" i="1"/>
  <c r="S105" i="1"/>
  <c r="T105" i="1"/>
  <c r="U105" i="1"/>
  <c r="V105" i="1"/>
  <c r="W105" i="1"/>
  <c r="L106" i="1"/>
  <c r="M106" i="1"/>
  <c r="N106" i="1"/>
  <c r="O106" i="1"/>
  <c r="P106" i="1"/>
  <c r="Q106" i="1"/>
  <c r="R106" i="1"/>
  <c r="S106" i="1"/>
  <c r="T106" i="1"/>
  <c r="U106" i="1"/>
  <c r="V106" i="1"/>
  <c r="W106" i="1"/>
  <c r="L107" i="1"/>
  <c r="M107" i="1"/>
  <c r="N107" i="1"/>
  <c r="O107" i="1"/>
  <c r="P107" i="1"/>
  <c r="Q107" i="1"/>
  <c r="R107" i="1"/>
  <c r="S107" i="1"/>
  <c r="T107" i="1"/>
  <c r="U107" i="1"/>
  <c r="V107" i="1"/>
  <c r="W107" i="1"/>
  <c r="L108" i="1"/>
  <c r="M108" i="1"/>
  <c r="N108" i="1"/>
  <c r="O108" i="1"/>
  <c r="P108" i="1"/>
  <c r="Q108" i="1"/>
  <c r="R108" i="1"/>
  <c r="S108" i="1"/>
  <c r="T108" i="1"/>
  <c r="U108" i="1"/>
  <c r="V108" i="1"/>
  <c r="W108" i="1"/>
  <c r="L109" i="1"/>
  <c r="M109" i="1"/>
  <c r="N109" i="1"/>
  <c r="O109" i="1"/>
  <c r="P109" i="1"/>
  <c r="Q109" i="1"/>
  <c r="R109" i="1"/>
  <c r="S109" i="1"/>
  <c r="T109" i="1"/>
  <c r="U109" i="1"/>
  <c r="V109" i="1"/>
  <c r="W109" i="1"/>
  <c r="L110" i="1"/>
  <c r="M110" i="1"/>
  <c r="N110" i="1"/>
  <c r="O110" i="1"/>
  <c r="P110" i="1"/>
  <c r="Q110" i="1"/>
  <c r="R110" i="1"/>
  <c r="S110" i="1"/>
  <c r="T110" i="1"/>
  <c r="U110" i="1"/>
  <c r="V110" i="1"/>
  <c r="W110" i="1"/>
  <c r="L111" i="1"/>
  <c r="M111" i="1"/>
  <c r="N111" i="1"/>
  <c r="O111" i="1"/>
  <c r="P111" i="1"/>
  <c r="Q111" i="1"/>
  <c r="R111" i="1"/>
  <c r="S111" i="1"/>
  <c r="T111" i="1"/>
  <c r="U111" i="1"/>
  <c r="V111" i="1"/>
  <c r="W111" i="1"/>
  <c r="L112" i="1"/>
  <c r="M112" i="1"/>
  <c r="N112" i="1"/>
  <c r="O112" i="1"/>
  <c r="P112" i="1"/>
  <c r="Q112" i="1"/>
  <c r="R112" i="1"/>
  <c r="S112" i="1"/>
  <c r="T112" i="1"/>
  <c r="U112" i="1"/>
  <c r="V112" i="1"/>
  <c r="W112" i="1"/>
  <c r="L113" i="1"/>
  <c r="M113" i="1"/>
  <c r="N113" i="1"/>
  <c r="O113" i="1"/>
  <c r="P113" i="1"/>
  <c r="Q113" i="1"/>
  <c r="R113" i="1"/>
  <c r="S113" i="1"/>
  <c r="T113" i="1"/>
  <c r="U113" i="1"/>
  <c r="V113" i="1"/>
  <c r="W113" i="1"/>
  <c r="L114" i="1"/>
  <c r="M114" i="1"/>
  <c r="N114" i="1"/>
  <c r="O114" i="1"/>
  <c r="P114" i="1"/>
  <c r="Q114" i="1"/>
  <c r="R114" i="1"/>
  <c r="S114" i="1"/>
  <c r="T114" i="1"/>
  <c r="U114" i="1"/>
  <c r="V114" i="1"/>
  <c r="W114" i="1"/>
  <c r="L115" i="1"/>
  <c r="M115" i="1"/>
  <c r="N115" i="1"/>
  <c r="O115" i="1"/>
  <c r="P115" i="1"/>
  <c r="Q115" i="1"/>
  <c r="R115" i="1"/>
  <c r="S115" i="1"/>
  <c r="T115" i="1"/>
  <c r="U115" i="1"/>
  <c r="V115" i="1"/>
  <c r="W115" i="1"/>
  <c r="L116" i="1"/>
  <c r="M116" i="1"/>
  <c r="N116" i="1"/>
  <c r="O116" i="1"/>
  <c r="P116" i="1"/>
  <c r="Q116" i="1"/>
  <c r="R116" i="1"/>
  <c r="S116" i="1"/>
  <c r="T116" i="1"/>
  <c r="U116" i="1"/>
  <c r="V116" i="1"/>
  <c r="W116" i="1"/>
  <c r="L117" i="1"/>
  <c r="M117" i="1"/>
  <c r="N117" i="1"/>
  <c r="O117" i="1"/>
  <c r="P117" i="1"/>
  <c r="Q117" i="1"/>
  <c r="R117" i="1"/>
  <c r="S117" i="1"/>
  <c r="T117" i="1"/>
  <c r="U117" i="1"/>
  <c r="V117" i="1"/>
  <c r="W117" i="1"/>
  <c r="L118" i="1"/>
  <c r="M118" i="1"/>
  <c r="N118" i="1"/>
  <c r="O118" i="1"/>
  <c r="P118" i="1"/>
  <c r="Q118" i="1"/>
  <c r="R118" i="1"/>
  <c r="S118" i="1"/>
  <c r="T118" i="1"/>
  <c r="U118" i="1"/>
  <c r="V118" i="1"/>
  <c r="W118" i="1"/>
  <c r="L119" i="1"/>
  <c r="M119" i="1"/>
  <c r="N119" i="1"/>
  <c r="O119" i="1"/>
  <c r="P119" i="1"/>
  <c r="Q119" i="1"/>
  <c r="R119" i="1"/>
  <c r="S119" i="1"/>
  <c r="T119" i="1"/>
  <c r="U119" i="1"/>
  <c r="V119" i="1"/>
  <c r="W119" i="1"/>
  <c r="L120" i="1"/>
  <c r="M120" i="1"/>
  <c r="N120" i="1"/>
  <c r="O120" i="1"/>
  <c r="P120" i="1"/>
  <c r="Q120" i="1"/>
  <c r="R120" i="1"/>
  <c r="S120" i="1"/>
  <c r="T120" i="1"/>
  <c r="U120" i="1"/>
  <c r="V120" i="1"/>
  <c r="W120" i="1"/>
  <c r="L121" i="1"/>
  <c r="M121" i="1"/>
  <c r="N121" i="1"/>
  <c r="O121" i="1"/>
  <c r="P121" i="1"/>
  <c r="Q121" i="1"/>
  <c r="R121" i="1"/>
  <c r="S121" i="1"/>
  <c r="T121" i="1"/>
  <c r="U121" i="1"/>
  <c r="V121" i="1"/>
  <c r="W121" i="1"/>
  <c r="L122" i="1"/>
  <c r="M122" i="1"/>
  <c r="N122" i="1"/>
  <c r="O122" i="1"/>
  <c r="P122" i="1"/>
  <c r="Q122" i="1"/>
  <c r="R122" i="1"/>
  <c r="S122" i="1"/>
  <c r="T122" i="1"/>
  <c r="U122" i="1"/>
  <c r="V122" i="1"/>
  <c r="W122" i="1"/>
  <c r="L123" i="1"/>
  <c r="M123" i="1"/>
  <c r="N123" i="1"/>
  <c r="O123" i="1"/>
  <c r="P123" i="1"/>
  <c r="Q123" i="1"/>
  <c r="R123" i="1"/>
  <c r="S123" i="1"/>
  <c r="T123" i="1"/>
  <c r="U123" i="1"/>
  <c r="V123" i="1"/>
  <c r="W123" i="1"/>
  <c r="L124" i="1"/>
  <c r="M124" i="1"/>
  <c r="N124" i="1"/>
  <c r="O124" i="1"/>
  <c r="P124" i="1"/>
  <c r="Q124" i="1"/>
  <c r="R124" i="1"/>
  <c r="S124" i="1"/>
  <c r="T124" i="1"/>
  <c r="U124" i="1"/>
  <c r="V124" i="1"/>
  <c r="W124" i="1"/>
  <c r="L125" i="1"/>
  <c r="M125" i="1"/>
  <c r="N125" i="1"/>
  <c r="O125" i="1"/>
  <c r="P125" i="1"/>
  <c r="Q125" i="1"/>
  <c r="R125" i="1"/>
  <c r="S125" i="1"/>
  <c r="T125" i="1"/>
  <c r="U125" i="1"/>
  <c r="V125" i="1"/>
  <c r="W125" i="1"/>
  <c r="L126" i="1"/>
  <c r="M126" i="1"/>
  <c r="N126" i="1"/>
  <c r="O126" i="1"/>
  <c r="P126" i="1"/>
  <c r="Q126" i="1"/>
  <c r="R126" i="1"/>
  <c r="S126" i="1"/>
  <c r="T126" i="1"/>
  <c r="U126" i="1"/>
  <c r="V126" i="1"/>
  <c r="W126" i="1"/>
  <c r="L127" i="1"/>
  <c r="M127" i="1"/>
  <c r="N127" i="1"/>
  <c r="O127" i="1"/>
  <c r="P127" i="1"/>
  <c r="Q127" i="1"/>
  <c r="R127" i="1"/>
  <c r="S127" i="1"/>
  <c r="T127" i="1"/>
  <c r="U127" i="1"/>
  <c r="V127" i="1"/>
  <c r="W127" i="1"/>
  <c r="L128" i="1"/>
  <c r="M128" i="1"/>
  <c r="N128" i="1"/>
  <c r="O128" i="1"/>
  <c r="P128" i="1"/>
  <c r="Q128" i="1"/>
  <c r="R128" i="1"/>
  <c r="S128" i="1"/>
  <c r="T128" i="1"/>
  <c r="U128" i="1"/>
  <c r="V128" i="1"/>
  <c r="W128" i="1"/>
  <c r="L129" i="1"/>
  <c r="M129" i="1"/>
  <c r="N129" i="1"/>
  <c r="O129" i="1"/>
  <c r="P129" i="1"/>
  <c r="Q129" i="1"/>
  <c r="R129" i="1"/>
  <c r="S129" i="1"/>
  <c r="T129" i="1"/>
  <c r="U129" i="1"/>
  <c r="V129" i="1"/>
  <c r="W129" i="1"/>
  <c r="L130" i="1"/>
  <c r="M130" i="1"/>
  <c r="N130" i="1"/>
  <c r="O130" i="1"/>
  <c r="P130" i="1"/>
  <c r="Q130" i="1"/>
  <c r="R130" i="1"/>
  <c r="S130" i="1"/>
  <c r="T130" i="1"/>
  <c r="U130" i="1"/>
  <c r="V130" i="1"/>
  <c r="W130" i="1"/>
  <c r="L131" i="1"/>
  <c r="M131" i="1"/>
  <c r="N131" i="1"/>
  <c r="O131" i="1"/>
  <c r="P131" i="1"/>
  <c r="Q131" i="1"/>
  <c r="R131" i="1"/>
  <c r="S131" i="1"/>
  <c r="T131" i="1"/>
  <c r="U131" i="1"/>
  <c r="V131" i="1"/>
  <c r="W131" i="1"/>
  <c r="L132" i="1"/>
  <c r="M132" i="1"/>
  <c r="N132" i="1"/>
  <c r="O132" i="1"/>
  <c r="P132" i="1"/>
  <c r="Q132" i="1"/>
  <c r="R132" i="1"/>
  <c r="S132" i="1"/>
  <c r="T132" i="1"/>
  <c r="U132" i="1"/>
  <c r="V132" i="1"/>
  <c r="W132" i="1"/>
  <c r="L133" i="1"/>
  <c r="M133" i="1"/>
  <c r="N133" i="1"/>
  <c r="O133" i="1"/>
  <c r="P133" i="1"/>
  <c r="Q133" i="1"/>
  <c r="R133" i="1"/>
  <c r="S133" i="1"/>
  <c r="T133" i="1"/>
  <c r="U133" i="1"/>
  <c r="V133" i="1"/>
  <c r="W133" i="1"/>
  <c r="L134" i="1"/>
  <c r="M134" i="1"/>
  <c r="N134" i="1"/>
  <c r="O134" i="1"/>
  <c r="P134" i="1"/>
  <c r="Q134" i="1"/>
  <c r="R134" i="1"/>
  <c r="S134" i="1"/>
  <c r="T134" i="1"/>
  <c r="U134" i="1"/>
  <c r="V134" i="1"/>
  <c r="W134" i="1"/>
  <c r="L135" i="1"/>
  <c r="M135" i="1"/>
  <c r="N135" i="1"/>
  <c r="O135" i="1"/>
  <c r="P135" i="1"/>
  <c r="Q135" i="1"/>
  <c r="R135" i="1"/>
  <c r="S135" i="1"/>
  <c r="T135" i="1"/>
  <c r="U135" i="1"/>
  <c r="V135" i="1"/>
  <c r="W135" i="1"/>
  <c r="L136" i="1"/>
  <c r="M136" i="1"/>
  <c r="N136" i="1"/>
  <c r="O136" i="1"/>
  <c r="P136" i="1"/>
  <c r="Q136" i="1"/>
  <c r="R136" i="1"/>
  <c r="S136" i="1"/>
  <c r="T136" i="1"/>
  <c r="U136" i="1"/>
  <c r="V136" i="1"/>
  <c r="W136" i="1"/>
  <c r="L137" i="1"/>
  <c r="M137" i="1"/>
  <c r="N137" i="1"/>
  <c r="O137" i="1"/>
  <c r="P137" i="1"/>
  <c r="Q137" i="1"/>
  <c r="R137" i="1"/>
  <c r="S137" i="1"/>
  <c r="T137" i="1"/>
  <c r="U137" i="1"/>
  <c r="V137" i="1"/>
  <c r="W137" i="1"/>
  <c r="L138" i="1"/>
  <c r="M138" i="1"/>
  <c r="N138" i="1"/>
  <c r="O138" i="1"/>
  <c r="P138" i="1"/>
  <c r="Q138" i="1"/>
  <c r="R138" i="1"/>
  <c r="S138" i="1"/>
  <c r="T138" i="1"/>
  <c r="U138" i="1"/>
  <c r="V138" i="1"/>
  <c r="W138" i="1"/>
  <c r="L139" i="1"/>
  <c r="M139" i="1"/>
  <c r="N139" i="1"/>
  <c r="O139" i="1"/>
  <c r="P139" i="1"/>
  <c r="Q139" i="1"/>
  <c r="R139" i="1"/>
  <c r="S139" i="1"/>
  <c r="T139" i="1"/>
  <c r="U139" i="1"/>
  <c r="V139" i="1"/>
  <c r="W139" i="1"/>
  <c r="L140" i="1"/>
  <c r="M140" i="1"/>
  <c r="N140" i="1"/>
  <c r="O140" i="1"/>
  <c r="P140" i="1"/>
  <c r="Q140" i="1"/>
  <c r="R140" i="1"/>
  <c r="S140" i="1"/>
  <c r="T140" i="1"/>
  <c r="U140" i="1"/>
  <c r="V140" i="1"/>
  <c r="W140" i="1"/>
  <c r="L141" i="1"/>
  <c r="M141" i="1"/>
  <c r="N141" i="1"/>
  <c r="O141" i="1"/>
  <c r="P141" i="1"/>
  <c r="Q141" i="1"/>
  <c r="R141" i="1"/>
  <c r="S141" i="1"/>
  <c r="T141" i="1"/>
  <c r="U141" i="1"/>
  <c r="V141" i="1"/>
  <c r="W141" i="1"/>
  <c r="L142" i="1"/>
  <c r="M142" i="1"/>
  <c r="N142" i="1"/>
  <c r="O142" i="1"/>
  <c r="P142" i="1"/>
  <c r="Q142" i="1"/>
  <c r="R142" i="1"/>
  <c r="S142" i="1"/>
  <c r="T142" i="1"/>
  <c r="U142" i="1"/>
  <c r="V142" i="1"/>
  <c r="W142" i="1"/>
  <c r="L143" i="1"/>
  <c r="M143" i="1"/>
  <c r="N143" i="1"/>
  <c r="O143" i="1"/>
  <c r="P143" i="1"/>
  <c r="Q143" i="1"/>
  <c r="R143" i="1"/>
  <c r="S143" i="1"/>
  <c r="T143" i="1"/>
  <c r="U143" i="1"/>
  <c r="V143" i="1"/>
  <c r="W143" i="1"/>
  <c r="L144" i="1"/>
  <c r="M144" i="1"/>
  <c r="N144" i="1"/>
  <c r="O144" i="1"/>
  <c r="P144" i="1"/>
  <c r="Q144" i="1"/>
  <c r="R144" i="1"/>
  <c r="S144" i="1"/>
  <c r="T144" i="1"/>
  <c r="U144" i="1"/>
  <c r="V144" i="1"/>
  <c r="W144" i="1"/>
  <c r="L145" i="1"/>
  <c r="M145" i="1"/>
  <c r="N145" i="1"/>
  <c r="O145" i="1"/>
  <c r="P145" i="1"/>
  <c r="Q145" i="1"/>
  <c r="R145" i="1"/>
  <c r="S145" i="1"/>
  <c r="T145" i="1"/>
  <c r="U145" i="1"/>
  <c r="V145" i="1"/>
  <c r="W145" i="1"/>
  <c r="L146" i="1"/>
  <c r="M146" i="1"/>
  <c r="N146" i="1"/>
  <c r="O146" i="1"/>
  <c r="P146" i="1"/>
  <c r="Q146" i="1"/>
  <c r="R146" i="1"/>
  <c r="S146" i="1"/>
  <c r="T146" i="1"/>
  <c r="U146" i="1"/>
  <c r="V146" i="1"/>
  <c r="W146" i="1"/>
  <c r="L147" i="1"/>
  <c r="M147" i="1"/>
  <c r="N147" i="1"/>
  <c r="O147" i="1"/>
  <c r="P147" i="1"/>
  <c r="Q147" i="1"/>
  <c r="R147" i="1"/>
  <c r="S147" i="1"/>
  <c r="T147" i="1"/>
  <c r="U147" i="1"/>
  <c r="V147" i="1"/>
  <c r="W147" i="1"/>
  <c r="L148" i="1"/>
  <c r="M148" i="1"/>
  <c r="N148" i="1"/>
  <c r="O148" i="1"/>
  <c r="P148" i="1"/>
  <c r="Q148" i="1"/>
  <c r="R148" i="1"/>
  <c r="S148" i="1"/>
  <c r="T148" i="1"/>
  <c r="U148" i="1"/>
  <c r="V148" i="1"/>
  <c r="W148" i="1"/>
  <c r="L149" i="1"/>
  <c r="M149" i="1"/>
  <c r="N149" i="1"/>
  <c r="O149" i="1"/>
  <c r="P149" i="1"/>
  <c r="Q149" i="1"/>
  <c r="R149" i="1"/>
  <c r="S149" i="1"/>
  <c r="T149" i="1"/>
  <c r="U149" i="1"/>
  <c r="V149" i="1"/>
  <c r="W149" i="1"/>
  <c r="L150" i="1"/>
  <c r="M150" i="1"/>
  <c r="N150" i="1"/>
  <c r="O150" i="1"/>
  <c r="P150" i="1"/>
  <c r="Q150" i="1"/>
  <c r="R150" i="1"/>
  <c r="S150" i="1"/>
  <c r="T150" i="1"/>
  <c r="U150" i="1"/>
  <c r="V150" i="1"/>
  <c r="W150" i="1"/>
  <c r="L151" i="1"/>
  <c r="M151" i="1"/>
  <c r="N151" i="1"/>
  <c r="O151" i="1"/>
  <c r="P151" i="1"/>
  <c r="Q151" i="1"/>
  <c r="R151" i="1"/>
  <c r="S151" i="1"/>
  <c r="T151" i="1"/>
  <c r="U151" i="1"/>
  <c r="V151" i="1"/>
  <c r="W151" i="1"/>
  <c r="L152" i="1"/>
  <c r="M152" i="1"/>
  <c r="N152" i="1"/>
  <c r="O152" i="1"/>
  <c r="P152" i="1"/>
  <c r="Q152" i="1"/>
  <c r="R152" i="1"/>
  <c r="S152" i="1"/>
  <c r="T152" i="1"/>
  <c r="U152" i="1"/>
  <c r="V152" i="1"/>
  <c r="W152" i="1"/>
  <c r="L153" i="1"/>
  <c r="M153" i="1"/>
  <c r="N153" i="1"/>
  <c r="O153" i="1"/>
  <c r="P153" i="1"/>
  <c r="Q153" i="1"/>
  <c r="R153" i="1"/>
  <c r="S153" i="1"/>
  <c r="T153" i="1"/>
  <c r="U153" i="1"/>
  <c r="V153" i="1"/>
  <c r="W153" i="1"/>
  <c r="L154" i="1"/>
  <c r="M154" i="1"/>
  <c r="N154" i="1"/>
  <c r="O154" i="1"/>
  <c r="P154" i="1"/>
  <c r="Q154" i="1"/>
  <c r="R154" i="1"/>
  <c r="S154" i="1"/>
  <c r="T154" i="1"/>
  <c r="U154" i="1"/>
  <c r="V154" i="1"/>
  <c r="W154" i="1"/>
  <c r="L155" i="1"/>
  <c r="M155" i="1"/>
  <c r="N155" i="1"/>
  <c r="O155" i="1"/>
  <c r="P155" i="1"/>
  <c r="Q155" i="1"/>
  <c r="R155" i="1"/>
  <c r="S155" i="1"/>
  <c r="T155" i="1"/>
  <c r="U155" i="1"/>
  <c r="V155" i="1"/>
  <c r="W155" i="1"/>
  <c r="L156" i="1"/>
  <c r="M156" i="1"/>
  <c r="N156" i="1"/>
  <c r="O156" i="1"/>
  <c r="P156" i="1"/>
  <c r="Q156" i="1"/>
  <c r="R156" i="1"/>
  <c r="S156" i="1"/>
  <c r="T156" i="1"/>
  <c r="U156" i="1"/>
  <c r="V156" i="1"/>
  <c r="W156" i="1"/>
  <c r="L157" i="1"/>
  <c r="M157" i="1"/>
  <c r="N157" i="1"/>
  <c r="O157" i="1"/>
  <c r="P157" i="1"/>
  <c r="Q157" i="1"/>
  <c r="R157" i="1"/>
  <c r="S157" i="1"/>
  <c r="T157" i="1"/>
  <c r="U157" i="1"/>
  <c r="V157" i="1"/>
  <c r="W157" i="1"/>
  <c r="L158" i="1"/>
  <c r="M158" i="1"/>
  <c r="N158" i="1"/>
  <c r="O158" i="1"/>
  <c r="P158" i="1"/>
  <c r="Q158" i="1"/>
  <c r="R158" i="1"/>
  <c r="S158" i="1"/>
  <c r="T158" i="1"/>
  <c r="U158" i="1"/>
  <c r="V158" i="1"/>
  <c r="W158" i="1"/>
  <c r="L159" i="1"/>
  <c r="M159" i="1"/>
  <c r="N159" i="1"/>
  <c r="O159" i="1"/>
  <c r="P159" i="1"/>
  <c r="Q159" i="1"/>
  <c r="R159" i="1"/>
  <c r="S159" i="1"/>
  <c r="T159" i="1"/>
  <c r="U159" i="1"/>
  <c r="V159" i="1"/>
  <c r="W159" i="1"/>
  <c r="L160" i="1"/>
  <c r="M160" i="1"/>
  <c r="N160" i="1"/>
  <c r="O160" i="1"/>
  <c r="P160" i="1"/>
  <c r="Q160" i="1"/>
  <c r="R160" i="1"/>
  <c r="S160" i="1"/>
  <c r="T160" i="1"/>
  <c r="U160" i="1"/>
  <c r="V160" i="1"/>
  <c r="W160" i="1"/>
  <c r="L161" i="1"/>
  <c r="M161" i="1"/>
  <c r="N161" i="1"/>
  <c r="O161" i="1"/>
  <c r="P161" i="1"/>
  <c r="Q161" i="1"/>
  <c r="R161" i="1"/>
  <c r="S161" i="1"/>
  <c r="T161" i="1"/>
  <c r="U161" i="1"/>
  <c r="V161" i="1"/>
  <c r="W161" i="1"/>
  <c r="L162" i="1"/>
  <c r="M162" i="1"/>
  <c r="N162" i="1"/>
  <c r="O162" i="1"/>
  <c r="P162" i="1"/>
  <c r="Q162" i="1"/>
  <c r="R162" i="1"/>
  <c r="S162" i="1"/>
  <c r="T162" i="1"/>
  <c r="U162" i="1"/>
  <c r="V162" i="1"/>
  <c r="W162" i="1"/>
  <c r="L163" i="1"/>
  <c r="M163" i="1"/>
  <c r="N163" i="1"/>
  <c r="O163" i="1"/>
  <c r="P163" i="1"/>
  <c r="Q163" i="1"/>
  <c r="R163" i="1"/>
  <c r="S163" i="1"/>
  <c r="T163" i="1"/>
  <c r="U163" i="1"/>
  <c r="V163" i="1"/>
  <c r="W163" i="1"/>
  <c r="L164" i="1"/>
  <c r="M164" i="1"/>
  <c r="N164" i="1"/>
  <c r="O164" i="1"/>
  <c r="P164" i="1"/>
  <c r="Q164" i="1"/>
  <c r="R164" i="1"/>
  <c r="S164" i="1"/>
  <c r="T164" i="1"/>
  <c r="U164" i="1"/>
  <c r="V164" i="1"/>
  <c r="W164" i="1"/>
  <c r="L165" i="1"/>
  <c r="M165" i="1"/>
  <c r="N165" i="1"/>
  <c r="O165" i="1"/>
  <c r="P165" i="1"/>
  <c r="Q165" i="1"/>
  <c r="R165" i="1"/>
  <c r="S165" i="1"/>
  <c r="T165" i="1"/>
  <c r="U165" i="1"/>
  <c r="V165" i="1"/>
  <c r="W165" i="1"/>
  <c r="L166" i="1"/>
  <c r="M166" i="1"/>
  <c r="N166" i="1"/>
  <c r="O166" i="1"/>
  <c r="P166" i="1"/>
  <c r="Q166" i="1"/>
  <c r="R166" i="1"/>
  <c r="S166" i="1"/>
  <c r="T166" i="1"/>
  <c r="U166" i="1"/>
  <c r="V166" i="1"/>
  <c r="W166" i="1"/>
  <c r="L167" i="1"/>
  <c r="M167" i="1"/>
  <c r="N167" i="1"/>
  <c r="O167" i="1"/>
  <c r="P167" i="1"/>
  <c r="Q167" i="1"/>
  <c r="R167" i="1"/>
  <c r="S167" i="1"/>
  <c r="T167" i="1"/>
  <c r="U167" i="1"/>
  <c r="V167" i="1"/>
  <c r="W167" i="1"/>
  <c r="L168" i="1"/>
  <c r="M168" i="1"/>
  <c r="N168" i="1"/>
  <c r="O168" i="1"/>
  <c r="P168" i="1"/>
  <c r="Q168" i="1"/>
  <c r="R168" i="1"/>
  <c r="S168" i="1"/>
  <c r="T168" i="1"/>
  <c r="U168" i="1"/>
  <c r="V168" i="1"/>
  <c r="W168" i="1"/>
  <c r="L169" i="1"/>
  <c r="M169" i="1"/>
  <c r="N169" i="1"/>
  <c r="O169" i="1"/>
  <c r="P169" i="1"/>
  <c r="Q169" i="1"/>
  <c r="R169" i="1"/>
  <c r="S169" i="1"/>
  <c r="T169" i="1"/>
  <c r="U169" i="1"/>
  <c r="V169" i="1"/>
  <c r="W169" i="1"/>
  <c r="L170" i="1"/>
  <c r="M170" i="1"/>
  <c r="N170" i="1"/>
  <c r="O170" i="1"/>
  <c r="P170" i="1"/>
  <c r="Q170" i="1"/>
  <c r="R170" i="1"/>
  <c r="S170" i="1"/>
  <c r="T170" i="1"/>
  <c r="U170" i="1"/>
  <c r="V170" i="1"/>
  <c r="W170" i="1"/>
  <c r="L171" i="1"/>
  <c r="M171" i="1"/>
  <c r="N171" i="1"/>
  <c r="O171" i="1"/>
  <c r="P171" i="1"/>
  <c r="Q171" i="1"/>
  <c r="R171" i="1"/>
  <c r="S171" i="1"/>
  <c r="T171" i="1"/>
  <c r="U171" i="1"/>
  <c r="V171" i="1"/>
  <c r="W171" i="1"/>
  <c r="L172" i="1"/>
  <c r="M172" i="1"/>
  <c r="N172" i="1"/>
  <c r="O172" i="1"/>
  <c r="P172" i="1"/>
  <c r="Q172" i="1"/>
  <c r="R172" i="1"/>
  <c r="S172" i="1"/>
  <c r="T172" i="1"/>
  <c r="U172" i="1"/>
  <c r="V172" i="1"/>
  <c r="W172" i="1"/>
  <c r="L173" i="1"/>
  <c r="M173" i="1"/>
  <c r="N173" i="1"/>
  <c r="O173" i="1"/>
  <c r="P173" i="1"/>
  <c r="Q173" i="1"/>
  <c r="R173" i="1"/>
  <c r="S173" i="1"/>
  <c r="T173" i="1"/>
  <c r="U173" i="1"/>
  <c r="V173" i="1"/>
  <c r="W173" i="1"/>
  <c r="L174" i="1"/>
  <c r="M174" i="1"/>
  <c r="N174" i="1"/>
  <c r="O174" i="1"/>
  <c r="P174" i="1"/>
  <c r="Q174" i="1"/>
  <c r="R174" i="1"/>
  <c r="S174" i="1"/>
  <c r="T174" i="1"/>
  <c r="U174" i="1"/>
  <c r="V174" i="1"/>
  <c r="W174" i="1"/>
  <c r="L175" i="1"/>
  <c r="M175" i="1"/>
  <c r="N175" i="1"/>
  <c r="O175" i="1"/>
  <c r="P175" i="1"/>
  <c r="Q175" i="1"/>
  <c r="R175" i="1"/>
  <c r="S175" i="1"/>
  <c r="T175" i="1"/>
  <c r="U175" i="1"/>
  <c r="V175" i="1"/>
  <c r="W175" i="1"/>
  <c r="L176" i="1"/>
  <c r="M176" i="1"/>
  <c r="N176" i="1"/>
  <c r="O176" i="1"/>
  <c r="P176" i="1"/>
  <c r="Q176" i="1"/>
  <c r="R176" i="1"/>
  <c r="S176" i="1"/>
  <c r="T176" i="1"/>
  <c r="U176" i="1"/>
  <c r="V176" i="1"/>
  <c r="W176" i="1"/>
  <c r="L177" i="1"/>
  <c r="M177" i="1"/>
  <c r="N177" i="1"/>
  <c r="O177" i="1"/>
  <c r="P177" i="1"/>
  <c r="Q177" i="1"/>
  <c r="R177" i="1"/>
  <c r="S177" i="1"/>
  <c r="T177" i="1"/>
  <c r="U177" i="1"/>
  <c r="V177" i="1"/>
  <c r="W177" i="1"/>
  <c r="L178" i="1"/>
  <c r="M178" i="1"/>
  <c r="N178" i="1"/>
  <c r="O178" i="1"/>
  <c r="P178" i="1"/>
  <c r="Q178" i="1"/>
  <c r="R178" i="1"/>
  <c r="S178" i="1"/>
  <c r="T178" i="1"/>
  <c r="U178" i="1"/>
  <c r="V178" i="1"/>
  <c r="W178" i="1"/>
  <c r="L179" i="1"/>
  <c r="M179" i="1"/>
  <c r="N179" i="1"/>
  <c r="O179" i="1"/>
  <c r="P179" i="1"/>
  <c r="Q179" i="1"/>
  <c r="R179" i="1"/>
  <c r="S179" i="1"/>
  <c r="T179" i="1"/>
  <c r="U179" i="1"/>
  <c r="V179" i="1"/>
  <c r="W179" i="1"/>
  <c r="L180" i="1"/>
  <c r="M180" i="1"/>
  <c r="N180" i="1"/>
  <c r="O180" i="1"/>
  <c r="P180" i="1"/>
  <c r="Q180" i="1"/>
  <c r="R180" i="1"/>
  <c r="S180" i="1"/>
  <c r="T180" i="1"/>
  <c r="U180" i="1"/>
  <c r="V180" i="1"/>
  <c r="W180" i="1"/>
  <c r="L181" i="1"/>
  <c r="M181" i="1"/>
  <c r="N181" i="1"/>
  <c r="O181" i="1"/>
  <c r="P181" i="1"/>
  <c r="Q181" i="1"/>
  <c r="R181" i="1"/>
  <c r="S181" i="1"/>
  <c r="T181" i="1"/>
  <c r="U181" i="1"/>
  <c r="V181" i="1"/>
  <c r="W181" i="1"/>
  <c r="L182" i="1"/>
  <c r="M182" i="1"/>
  <c r="N182" i="1"/>
  <c r="O182" i="1"/>
  <c r="P182" i="1"/>
  <c r="Q182" i="1"/>
  <c r="R182" i="1"/>
  <c r="S182" i="1"/>
  <c r="T182" i="1"/>
  <c r="U182" i="1"/>
  <c r="V182" i="1"/>
  <c r="W182" i="1"/>
  <c r="L183" i="1"/>
  <c r="M183" i="1"/>
  <c r="N183" i="1"/>
  <c r="O183" i="1"/>
  <c r="P183" i="1"/>
  <c r="Q183" i="1"/>
  <c r="R183" i="1"/>
  <c r="S183" i="1"/>
  <c r="T183" i="1"/>
  <c r="U183" i="1"/>
  <c r="V183" i="1"/>
  <c r="W183" i="1"/>
  <c r="L184" i="1"/>
  <c r="M184" i="1"/>
  <c r="N184" i="1"/>
  <c r="O184" i="1"/>
  <c r="P184" i="1"/>
  <c r="Q184" i="1"/>
  <c r="R184" i="1"/>
  <c r="S184" i="1"/>
  <c r="T184" i="1"/>
  <c r="U184" i="1"/>
  <c r="V184" i="1"/>
  <c r="W184" i="1"/>
  <c r="L185" i="1"/>
  <c r="M185" i="1"/>
  <c r="N185" i="1"/>
  <c r="O185" i="1"/>
  <c r="P185" i="1"/>
  <c r="Q185" i="1"/>
  <c r="R185" i="1"/>
  <c r="S185" i="1"/>
  <c r="T185" i="1"/>
  <c r="U185" i="1"/>
  <c r="V185" i="1"/>
  <c r="W185" i="1"/>
  <c r="L186" i="1"/>
  <c r="M186" i="1"/>
  <c r="N186" i="1"/>
  <c r="O186" i="1"/>
  <c r="P186" i="1"/>
  <c r="Q186" i="1"/>
  <c r="R186" i="1"/>
  <c r="S186" i="1"/>
  <c r="T186" i="1"/>
  <c r="U186" i="1"/>
  <c r="V186" i="1"/>
  <c r="W186" i="1"/>
  <c r="L187" i="1"/>
  <c r="M187" i="1"/>
  <c r="N187" i="1"/>
  <c r="O187" i="1"/>
  <c r="P187" i="1"/>
  <c r="Q187" i="1"/>
  <c r="R187" i="1"/>
  <c r="S187" i="1"/>
  <c r="T187" i="1"/>
  <c r="U187" i="1"/>
  <c r="V187" i="1"/>
  <c r="W187" i="1"/>
  <c r="L188" i="1"/>
  <c r="M188" i="1"/>
  <c r="N188" i="1"/>
  <c r="O188" i="1"/>
  <c r="P188" i="1"/>
  <c r="Q188" i="1"/>
  <c r="R188" i="1"/>
  <c r="S188" i="1"/>
  <c r="T188" i="1"/>
  <c r="U188" i="1"/>
  <c r="V188" i="1"/>
  <c r="W188" i="1"/>
  <c r="L189" i="1"/>
  <c r="M189" i="1"/>
  <c r="N189" i="1"/>
  <c r="O189" i="1"/>
  <c r="P189" i="1"/>
  <c r="Q189" i="1"/>
  <c r="R189" i="1"/>
  <c r="S189" i="1"/>
  <c r="T189" i="1"/>
  <c r="U189" i="1"/>
  <c r="V189" i="1"/>
  <c r="W189" i="1"/>
  <c r="L190" i="1"/>
  <c r="M190" i="1"/>
  <c r="N190" i="1"/>
  <c r="O190" i="1"/>
  <c r="P190" i="1"/>
  <c r="Q190" i="1"/>
  <c r="R190" i="1"/>
  <c r="S190" i="1"/>
  <c r="T190" i="1"/>
  <c r="U190" i="1"/>
  <c r="V190" i="1"/>
  <c r="W190" i="1"/>
  <c r="L191" i="1"/>
  <c r="M191" i="1"/>
  <c r="N191" i="1"/>
  <c r="O191" i="1"/>
  <c r="P191" i="1"/>
  <c r="Q191" i="1"/>
  <c r="R191" i="1"/>
  <c r="S191" i="1"/>
  <c r="T191" i="1"/>
  <c r="U191" i="1"/>
  <c r="V191" i="1"/>
  <c r="W191" i="1"/>
  <c r="L192" i="1"/>
  <c r="M192" i="1"/>
  <c r="N192" i="1"/>
  <c r="O192" i="1"/>
  <c r="P192" i="1"/>
  <c r="Q192" i="1"/>
  <c r="R192" i="1"/>
  <c r="S192" i="1"/>
  <c r="T192" i="1"/>
  <c r="U192" i="1"/>
  <c r="V192" i="1"/>
  <c r="W192" i="1"/>
  <c r="L193" i="1"/>
  <c r="M193" i="1"/>
  <c r="N193" i="1"/>
  <c r="O193" i="1"/>
  <c r="P193" i="1"/>
  <c r="Q193" i="1"/>
  <c r="R193" i="1"/>
  <c r="S193" i="1"/>
  <c r="T193" i="1"/>
  <c r="U193" i="1"/>
  <c r="V193" i="1"/>
  <c r="W193" i="1"/>
  <c r="L194" i="1"/>
  <c r="M194" i="1"/>
  <c r="N194" i="1"/>
  <c r="O194" i="1"/>
  <c r="P194" i="1"/>
  <c r="Q194" i="1"/>
  <c r="R194" i="1"/>
  <c r="S194" i="1"/>
  <c r="T194" i="1"/>
  <c r="U194" i="1"/>
  <c r="V194" i="1"/>
  <c r="W194" i="1"/>
  <c r="L195" i="1"/>
  <c r="M195" i="1"/>
  <c r="N195" i="1"/>
  <c r="O195" i="1"/>
  <c r="P195" i="1"/>
  <c r="Q195" i="1"/>
  <c r="R195" i="1"/>
  <c r="S195" i="1"/>
  <c r="T195" i="1"/>
  <c r="U195" i="1"/>
  <c r="V195" i="1"/>
  <c r="W195" i="1"/>
  <c r="L196" i="1"/>
  <c r="M196" i="1"/>
  <c r="N196" i="1"/>
  <c r="O196" i="1"/>
  <c r="P196" i="1"/>
  <c r="Q196" i="1"/>
  <c r="R196" i="1"/>
  <c r="S196" i="1"/>
  <c r="T196" i="1"/>
  <c r="U196" i="1"/>
  <c r="V196" i="1"/>
  <c r="W196" i="1"/>
  <c r="L197" i="1"/>
  <c r="M197" i="1"/>
  <c r="N197" i="1"/>
  <c r="O197" i="1"/>
  <c r="P197" i="1"/>
  <c r="Q197" i="1"/>
  <c r="R197" i="1"/>
  <c r="S197" i="1"/>
  <c r="T197" i="1"/>
  <c r="U197" i="1"/>
  <c r="V197" i="1"/>
  <c r="W197" i="1"/>
  <c r="L198" i="1"/>
  <c r="M198" i="1"/>
  <c r="N198" i="1"/>
  <c r="O198" i="1"/>
  <c r="P198" i="1"/>
  <c r="Q198" i="1"/>
  <c r="R198" i="1"/>
  <c r="S198" i="1"/>
  <c r="T198" i="1"/>
  <c r="U198" i="1"/>
  <c r="V198" i="1"/>
  <c r="W198" i="1"/>
  <c r="L199" i="1"/>
  <c r="M199" i="1"/>
  <c r="N199" i="1"/>
  <c r="O199" i="1"/>
  <c r="P199" i="1"/>
  <c r="Q199" i="1"/>
  <c r="R199" i="1"/>
  <c r="S199" i="1"/>
  <c r="T199" i="1"/>
  <c r="U199" i="1"/>
  <c r="V199" i="1"/>
  <c r="W199" i="1"/>
  <c r="L200" i="1"/>
  <c r="M200" i="1"/>
  <c r="N200" i="1"/>
  <c r="O200" i="1"/>
  <c r="P200" i="1"/>
  <c r="Q200" i="1"/>
  <c r="R200" i="1"/>
  <c r="S200" i="1"/>
  <c r="T200" i="1"/>
  <c r="U200" i="1"/>
  <c r="V200" i="1"/>
  <c r="W200" i="1"/>
  <c r="L201" i="1"/>
  <c r="M201" i="1"/>
  <c r="N201" i="1"/>
  <c r="O201" i="1"/>
  <c r="P201" i="1"/>
  <c r="Q201" i="1"/>
  <c r="R201" i="1"/>
  <c r="S201" i="1"/>
  <c r="T201" i="1"/>
  <c r="U201" i="1"/>
  <c r="V201" i="1"/>
  <c r="W201" i="1"/>
  <c r="L202" i="1"/>
  <c r="M202" i="1"/>
  <c r="N202" i="1"/>
  <c r="O202" i="1"/>
  <c r="P202" i="1"/>
  <c r="Q202" i="1"/>
  <c r="R202" i="1"/>
  <c r="S202" i="1"/>
  <c r="T202" i="1"/>
  <c r="U202" i="1"/>
  <c r="V202" i="1"/>
  <c r="W202" i="1"/>
  <c r="L203" i="1"/>
  <c r="M203" i="1"/>
  <c r="N203" i="1"/>
  <c r="O203" i="1"/>
  <c r="P203" i="1"/>
  <c r="Q203" i="1"/>
  <c r="R203" i="1"/>
  <c r="S203" i="1"/>
  <c r="T203" i="1"/>
  <c r="U203" i="1"/>
  <c r="V203" i="1"/>
  <c r="W203" i="1"/>
  <c r="L204" i="1"/>
  <c r="M204" i="1"/>
  <c r="N204" i="1"/>
  <c r="O204" i="1"/>
  <c r="P204" i="1"/>
  <c r="Q204" i="1"/>
  <c r="R204" i="1"/>
  <c r="S204" i="1"/>
  <c r="T204" i="1"/>
  <c r="U204" i="1"/>
  <c r="V204" i="1"/>
  <c r="W204" i="1"/>
  <c r="L205" i="1"/>
  <c r="M205" i="1"/>
  <c r="N205" i="1"/>
  <c r="O205" i="1"/>
  <c r="P205" i="1"/>
  <c r="Q205" i="1"/>
  <c r="R205" i="1"/>
  <c r="S205" i="1"/>
  <c r="T205" i="1"/>
  <c r="U205" i="1"/>
  <c r="V205" i="1"/>
  <c r="W205" i="1"/>
  <c r="L206" i="1"/>
  <c r="M206" i="1"/>
  <c r="N206" i="1"/>
  <c r="O206" i="1"/>
  <c r="P206" i="1"/>
  <c r="Q206" i="1"/>
  <c r="R206" i="1"/>
  <c r="S206" i="1"/>
  <c r="T206" i="1"/>
  <c r="U206" i="1"/>
  <c r="V206" i="1"/>
  <c r="W206" i="1"/>
  <c r="L207" i="1"/>
  <c r="M207" i="1"/>
  <c r="N207" i="1"/>
  <c r="O207" i="1"/>
  <c r="P207" i="1"/>
  <c r="Q207" i="1"/>
  <c r="R207" i="1"/>
  <c r="S207" i="1"/>
  <c r="T207" i="1"/>
  <c r="U207" i="1"/>
  <c r="V207" i="1"/>
  <c r="W207" i="1"/>
  <c r="L208" i="1"/>
  <c r="M208" i="1"/>
  <c r="N208" i="1"/>
  <c r="O208" i="1"/>
  <c r="P208" i="1"/>
  <c r="Q208" i="1"/>
  <c r="R208" i="1"/>
  <c r="S208" i="1"/>
  <c r="T208" i="1"/>
  <c r="U208" i="1"/>
  <c r="V208" i="1"/>
  <c r="W208" i="1"/>
  <c r="L209" i="1"/>
  <c r="M209" i="1"/>
  <c r="N209" i="1"/>
  <c r="O209" i="1"/>
  <c r="P209" i="1"/>
  <c r="Q209" i="1"/>
  <c r="R209" i="1"/>
  <c r="S209" i="1"/>
  <c r="T209" i="1"/>
  <c r="U209" i="1"/>
  <c r="V209" i="1"/>
  <c r="W209" i="1"/>
  <c r="L210" i="1"/>
  <c r="M210" i="1"/>
  <c r="N210" i="1"/>
  <c r="O210" i="1"/>
  <c r="P210" i="1"/>
  <c r="Q210" i="1"/>
  <c r="R210" i="1"/>
  <c r="S210" i="1"/>
  <c r="T210" i="1"/>
  <c r="U210" i="1"/>
  <c r="V210" i="1"/>
  <c r="W210" i="1"/>
  <c r="L211" i="1"/>
  <c r="M211" i="1"/>
  <c r="N211" i="1"/>
  <c r="O211" i="1"/>
  <c r="P211" i="1"/>
  <c r="Q211" i="1"/>
  <c r="R211" i="1"/>
  <c r="S211" i="1"/>
  <c r="T211" i="1"/>
  <c r="U211" i="1"/>
  <c r="V211" i="1"/>
  <c r="W211" i="1"/>
  <c r="L212" i="1"/>
  <c r="M212" i="1"/>
  <c r="N212" i="1"/>
  <c r="O212" i="1"/>
  <c r="P212" i="1"/>
  <c r="Q212" i="1"/>
  <c r="R212" i="1"/>
  <c r="S212" i="1"/>
  <c r="T212" i="1"/>
  <c r="U212" i="1"/>
  <c r="V212" i="1"/>
  <c r="W212" i="1"/>
  <c r="L213" i="1"/>
  <c r="M213" i="1"/>
  <c r="N213" i="1"/>
  <c r="O213" i="1"/>
  <c r="P213" i="1"/>
  <c r="Q213" i="1"/>
  <c r="R213" i="1"/>
  <c r="S213" i="1"/>
  <c r="T213" i="1"/>
  <c r="U213" i="1"/>
  <c r="V213" i="1"/>
  <c r="W213" i="1"/>
  <c r="L214" i="1"/>
  <c r="M214" i="1"/>
  <c r="N214" i="1"/>
  <c r="O214" i="1"/>
  <c r="P214" i="1"/>
  <c r="Q214" i="1"/>
  <c r="R214" i="1"/>
  <c r="S214" i="1"/>
  <c r="T214" i="1"/>
  <c r="U214" i="1"/>
  <c r="V214" i="1"/>
  <c r="W214" i="1"/>
  <c r="L215" i="1"/>
  <c r="M215" i="1"/>
  <c r="N215" i="1"/>
  <c r="O215" i="1"/>
  <c r="P215" i="1"/>
  <c r="Q215" i="1"/>
  <c r="R215" i="1"/>
  <c r="S215" i="1"/>
  <c r="T215" i="1"/>
  <c r="U215" i="1"/>
  <c r="V215" i="1"/>
  <c r="W215" i="1"/>
  <c r="L216" i="1"/>
  <c r="M216" i="1"/>
  <c r="N216" i="1"/>
  <c r="O216" i="1"/>
  <c r="P216" i="1"/>
  <c r="Q216" i="1"/>
  <c r="R216" i="1"/>
  <c r="S216" i="1"/>
  <c r="T216" i="1"/>
  <c r="U216" i="1"/>
  <c r="V216" i="1"/>
  <c r="W216" i="1"/>
  <c r="L217" i="1"/>
  <c r="M217" i="1"/>
  <c r="N217" i="1"/>
  <c r="O217" i="1"/>
  <c r="P217" i="1"/>
  <c r="Q217" i="1"/>
  <c r="R217" i="1"/>
  <c r="S217" i="1"/>
  <c r="T217" i="1"/>
  <c r="U217" i="1"/>
  <c r="V217" i="1"/>
  <c r="W217" i="1"/>
  <c r="L218" i="1"/>
  <c r="M218" i="1"/>
  <c r="N218" i="1"/>
  <c r="O218" i="1"/>
  <c r="P218" i="1"/>
  <c r="Q218" i="1"/>
  <c r="R218" i="1"/>
  <c r="S218" i="1"/>
  <c r="T218" i="1"/>
  <c r="U218" i="1"/>
  <c r="V218" i="1"/>
  <c r="W218" i="1"/>
  <c r="L219" i="1"/>
  <c r="M219" i="1"/>
  <c r="N219" i="1"/>
  <c r="O219" i="1"/>
  <c r="P219" i="1"/>
  <c r="Q219" i="1"/>
  <c r="R219" i="1"/>
  <c r="S219" i="1"/>
  <c r="T219" i="1"/>
  <c r="U219" i="1"/>
  <c r="V219" i="1"/>
  <c r="W219" i="1"/>
  <c r="L220" i="1"/>
  <c r="M220" i="1"/>
  <c r="N220" i="1"/>
  <c r="O220" i="1"/>
  <c r="P220" i="1"/>
  <c r="Q220" i="1"/>
  <c r="R220" i="1"/>
  <c r="S220" i="1"/>
  <c r="T220" i="1"/>
  <c r="U220" i="1"/>
  <c r="V220" i="1"/>
  <c r="W220" i="1"/>
  <c r="L221" i="1"/>
  <c r="M221" i="1"/>
  <c r="N221" i="1"/>
  <c r="O221" i="1"/>
  <c r="P221" i="1"/>
  <c r="Q221" i="1"/>
  <c r="R221" i="1"/>
  <c r="S221" i="1"/>
  <c r="T221" i="1"/>
  <c r="U221" i="1"/>
  <c r="V221" i="1"/>
  <c r="W221" i="1"/>
  <c r="L222" i="1"/>
  <c r="M222" i="1"/>
  <c r="N222" i="1"/>
  <c r="O222" i="1"/>
  <c r="P222" i="1"/>
  <c r="Q222" i="1"/>
  <c r="R222" i="1"/>
  <c r="S222" i="1"/>
  <c r="T222" i="1"/>
  <c r="U222" i="1"/>
  <c r="V222" i="1"/>
  <c r="W222" i="1"/>
  <c r="L223" i="1"/>
  <c r="M223" i="1"/>
  <c r="N223" i="1"/>
  <c r="O223" i="1"/>
  <c r="P223" i="1"/>
  <c r="Q223" i="1"/>
  <c r="R223" i="1"/>
  <c r="S223" i="1"/>
  <c r="T223" i="1"/>
  <c r="U223" i="1"/>
  <c r="V223" i="1"/>
  <c r="W223" i="1"/>
  <c r="L224" i="1"/>
  <c r="M224" i="1"/>
  <c r="N224" i="1"/>
  <c r="O224" i="1"/>
  <c r="P224" i="1"/>
  <c r="Q224" i="1"/>
  <c r="R224" i="1"/>
  <c r="S224" i="1"/>
  <c r="T224" i="1"/>
  <c r="U224" i="1"/>
  <c r="V224" i="1"/>
  <c r="W224" i="1"/>
  <c r="L225" i="1"/>
  <c r="M225" i="1"/>
  <c r="N225" i="1"/>
  <c r="O225" i="1"/>
  <c r="P225" i="1"/>
  <c r="Q225" i="1"/>
  <c r="R225" i="1"/>
  <c r="S225" i="1"/>
  <c r="T225" i="1"/>
  <c r="U225" i="1"/>
  <c r="V225" i="1"/>
  <c r="W225" i="1"/>
  <c r="L226" i="1"/>
  <c r="M226" i="1"/>
  <c r="N226" i="1"/>
  <c r="O226" i="1"/>
  <c r="P226" i="1"/>
  <c r="Q226" i="1"/>
  <c r="R226" i="1"/>
  <c r="S226" i="1"/>
  <c r="T226" i="1"/>
  <c r="U226" i="1"/>
  <c r="V226" i="1"/>
  <c r="W226" i="1"/>
  <c r="L227" i="1"/>
  <c r="M227" i="1"/>
  <c r="N227" i="1"/>
  <c r="O227" i="1"/>
  <c r="P227" i="1"/>
  <c r="Q227" i="1"/>
  <c r="R227" i="1"/>
  <c r="S227" i="1"/>
  <c r="T227" i="1"/>
  <c r="U227" i="1"/>
  <c r="V227" i="1"/>
  <c r="W227" i="1"/>
  <c r="L228" i="1"/>
  <c r="M228" i="1"/>
  <c r="N228" i="1"/>
  <c r="O228" i="1"/>
  <c r="P228" i="1"/>
  <c r="Q228" i="1"/>
  <c r="R228" i="1"/>
  <c r="S228" i="1"/>
  <c r="T228" i="1"/>
  <c r="U228" i="1"/>
  <c r="V228" i="1"/>
  <c r="W228" i="1"/>
  <c r="L229" i="1"/>
  <c r="M229" i="1"/>
  <c r="N229" i="1"/>
  <c r="O229" i="1"/>
  <c r="P229" i="1"/>
  <c r="Q229" i="1"/>
  <c r="R229" i="1"/>
  <c r="S229" i="1"/>
  <c r="T229" i="1"/>
  <c r="U229" i="1"/>
  <c r="V229" i="1"/>
  <c r="W229" i="1"/>
  <c r="L230" i="1"/>
  <c r="M230" i="1"/>
  <c r="N230" i="1"/>
  <c r="O230" i="1"/>
  <c r="P230" i="1"/>
  <c r="Q230" i="1"/>
  <c r="R230" i="1"/>
  <c r="S230" i="1"/>
  <c r="T230" i="1"/>
  <c r="U230" i="1"/>
  <c r="V230" i="1"/>
  <c r="W230" i="1"/>
  <c r="L231" i="1"/>
  <c r="M231" i="1"/>
  <c r="N231" i="1"/>
  <c r="O231" i="1"/>
  <c r="P231" i="1"/>
  <c r="Q231" i="1"/>
  <c r="R231" i="1"/>
  <c r="S231" i="1"/>
  <c r="T231" i="1"/>
  <c r="U231" i="1"/>
  <c r="V231" i="1"/>
  <c r="W231" i="1"/>
  <c r="L232" i="1"/>
  <c r="M232" i="1"/>
  <c r="N232" i="1"/>
  <c r="O232" i="1"/>
  <c r="P232" i="1"/>
  <c r="Q232" i="1"/>
  <c r="R232" i="1"/>
  <c r="S232" i="1"/>
  <c r="T232" i="1"/>
  <c r="U232" i="1"/>
  <c r="V232" i="1"/>
  <c r="W232" i="1"/>
  <c r="L233" i="1"/>
  <c r="M233" i="1"/>
  <c r="N233" i="1"/>
  <c r="O233" i="1"/>
  <c r="P233" i="1"/>
  <c r="Q233" i="1"/>
  <c r="R233" i="1"/>
  <c r="S233" i="1"/>
  <c r="T233" i="1"/>
  <c r="U233" i="1"/>
  <c r="V233" i="1"/>
  <c r="W233" i="1"/>
  <c r="L234" i="1"/>
  <c r="M234" i="1"/>
  <c r="N234" i="1"/>
  <c r="O234" i="1"/>
  <c r="P234" i="1"/>
  <c r="Q234" i="1"/>
  <c r="R234" i="1"/>
  <c r="S234" i="1"/>
  <c r="T234" i="1"/>
  <c r="U234" i="1"/>
  <c r="V234" i="1"/>
  <c r="W234" i="1"/>
  <c r="L235" i="1"/>
  <c r="M235" i="1"/>
  <c r="N235" i="1"/>
  <c r="O235" i="1"/>
  <c r="P235" i="1"/>
  <c r="Q235" i="1"/>
  <c r="R235" i="1"/>
  <c r="S235" i="1"/>
  <c r="T235" i="1"/>
  <c r="U235" i="1"/>
  <c r="V235" i="1"/>
  <c r="W235" i="1"/>
  <c r="L236" i="1"/>
  <c r="M236" i="1"/>
  <c r="N236" i="1"/>
  <c r="O236" i="1"/>
  <c r="P236" i="1"/>
  <c r="Q236" i="1"/>
  <c r="R236" i="1"/>
  <c r="S236" i="1"/>
  <c r="T236" i="1"/>
  <c r="U236" i="1"/>
  <c r="V236" i="1"/>
  <c r="W236" i="1"/>
  <c r="L237" i="1"/>
  <c r="M237" i="1"/>
  <c r="N237" i="1"/>
  <c r="O237" i="1"/>
  <c r="P237" i="1"/>
  <c r="Q237" i="1"/>
  <c r="R237" i="1"/>
  <c r="S237" i="1"/>
  <c r="T237" i="1"/>
  <c r="U237" i="1"/>
  <c r="V237" i="1"/>
  <c r="W237" i="1"/>
  <c r="L238" i="1"/>
  <c r="M238" i="1"/>
  <c r="N238" i="1"/>
  <c r="O238" i="1"/>
  <c r="P238" i="1"/>
  <c r="Q238" i="1"/>
  <c r="R238" i="1"/>
  <c r="S238" i="1"/>
  <c r="T238" i="1"/>
  <c r="U238" i="1"/>
  <c r="V238" i="1"/>
  <c r="W238" i="1"/>
  <c r="L239" i="1"/>
  <c r="M239" i="1"/>
  <c r="N239" i="1"/>
  <c r="O239" i="1"/>
  <c r="P239" i="1"/>
  <c r="Q239" i="1"/>
  <c r="R239" i="1"/>
  <c r="S239" i="1"/>
  <c r="T239" i="1"/>
  <c r="U239" i="1"/>
  <c r="V239" i="1"/>
  <c r="W239" i="1"/>
  <c r="L240" i="1"/>
  <c r="M240" i="1"/>
  <c r="N240" i="1"/>
  <c r="O240" i="1"/>
  <c r="P240" i="1"/>
  <c r="Q240" i="1"/>
  <c r="R240" i="1"/>
  <c r="S240" i="1"/>
  <c r="T240" i="1"/>
  <c r="U240" i="1"/>
  <c r="V240" i="1"/>
  <c r="W240" i="1"/>
  <c r="L241" i="1"/>
  <c r="M241" i="1"/>
  <c r="N241" i="1"/>
  <c r="O241" i="1"/>
  <c r="P241" i="1"/>
  <c r="Q241" i="1"/>
  <c r="R241" i="1"/>
  <c r="S241" i="1"/>
  <c r="T241" i="1"/>
  <c r="U241" i="1"/>
  <c r="V241" i="1"/>
  <c r="W241" i="1"/>
  <c r="L242" i="1"/>
  <c r="M242" i="1"/>
  <c r="N242" i="1"/>
  <c r="O242" i="1"/>
  <c r="P242" i="1"/>
  <c r="Q242" i="1"/>
  <c r="R242" i="1"/>
  <c r="S242" i="1"/>
  <c r="T242" i="1"/>
  <c r="U242" i="1"/>
  <c r="V242" i="1"/>
  <c r="W242" i="1"/>
  <c r="L243" i="1"/>
  <c r="M243" i="1"/>
  <c r="N243" i="1"/>
  <c r="O243" i="1"/>
  <c r="P243" i="1"/>
  <c r="Q243" i="1"/>
  <c r="R243" i="1"/>
  <c r="S243" i="1"/>
  <c r="T243" i="1"/>
  <c r="U243" i="1"/>
  <c r="V243" i="1"/>
  <c r="W243" i="1"/>
  <c r="L244" i="1"/>
  <c r="M244" i="1"/>
  <c r="N244" i="1"/>
  <c r="O244" i="1"/>
  <c r="P244" i="1"/>
  <c r="Q244" i="1"/>
  <c r="R244" i="1"/>
  <c r="S244" i="1"/>
  <c r="T244" i="1"/>
  <c r="U244" i="1"/>
  <c r="V244" i="1"/>
  <c r="W244" i="1"/>
  <c r="L246" i="1"/>
  <c r="M246" i="1"/>
  <c r="N246" i="1"/>
  <c r="O246" i="1"/>
  <c r="P246" i="1"/>
  <c r="Q246" i="1"/>
  <c r="R246" i="1"/>
  <c r="S246" i="1"/>
  <c r="T246" i="1"/>
  <c r="U246" i="1"/>
  <c r="V246" i="1"/>
  <c r="W246" i="1"/>
  <c r="L247" i="1"/>
  <c r="M247" i="1"/>
  <c r="N247" i="1"/>
  <c r="O247" i="1"/>
  <c r="P247" i="1"/>
  <c r="Q247" i="1"/>
  <c r="R247" i="1"/>
  <c r="S247" i="1"/>
  <c r="T247" i="1"/>
  <c r="U247" i="1"/>
  <c r="V247" i="1"/>
  <c r="W247" i="1"/>
  <c r="L248" i="1"/>
  <c r="M248" i="1"/>
  <c r="N248" i="1"/>
  <c r="O248" i="1"/>
  <c r="P248" i="1"/>
  <c r="Q248" i="1"/>
  <c r="R248" i="1"/>
  <c r="S248" i="1"/>
  <c r="T248" i="1"/>
  <c r="U248" i="1"/>
  <c r="V248" i="1"/>
  <c r="W248" i="1"/>
  <c r="L249" i="1"/>
  <c r="M249" i="1"/>
  <c r="N249" i="1"/>
  <c r="O249" i="1"/>
  <c r="P249" i="1"/>
  <c r="Q249" i="1"/>
  <c r="R249" i="1"/>
  <c r="S249" i="1"/>
  <c r="T249" i="1"/>
  <c r="U249" i="1"/>
  <c r="V249" i="1"/>
  <c r="W249" i="1"/>
  <c r="L250" i="1"/>
  <c r="M250" i="1"/>
  <c r="N250" i="1"/>
  <c r="O250" i="1"/>
  <c r="P250" i="1"/>
  <c r="Q250" i="1"/>
  <c r="R250" i="1"/>
  <c r="S250" i="1"/>
  <c r="T250" i="1"/>
  <c r="U250" i="1"/>
  <c r="V250" i="1"/>
  <c r="W250" i="1"/>
  <c r="L251" i="1"/>
  <c r="M251" i="1"/>
  <c r="N251" i="1"/>
  <c r="O251" i="1"/>
  <c r="P251" i="1"/>
  <c r="Q251" i="1"/>
  <c r="R251" i="1"/>
  <c r="S251" i="1"/>
  <c r="T251" i="1"/>
  <c r="U251" i="1"/>
  <c r="V251" i="1"/>
  <c r="W251" i="1"/>
  <c r="L252" i="1"/>
  <c r="M252" i="1"/>
  <c r="N252" i="1"/>
  <c r="O252" i="1"/>
  <c r="P252" i="1"/>
  <c r="Q252" i="1"/>
  <c r="R252" i="1"/>
  <c r="S252" i="1"/>
  <c r="T252" i="1"/>
  <c r="U252" i="1"/>
  <c r="V252" i="1"/>
  <c r="W252" i="1"/>
  <c r="L253" i="1"/>
  <c r="M253" i="1"/>
  <c r="N253" i="1"/>
  <c r="O253" i="1"/>
  <c r="P253" i="1"/>
  <c r="Q253" i="1"/>
  <c r="R253" i="1"/>
  <c r="S253" i="1"/>
  <c r="T253" i="1"/>
  <c r="U253" i="1"/>
  <c r="V253" i="1"/>
  <c r="W253" i="1"/>
  <c r="L254" i="1"/>
  <c r="M254" i="1"/>
  <c r="N254" i="1"/>
  <c r="O254" i="1"/>
  <c r="P254" i="1"/>
  <c r="Q254" i="1"/>
  <c r="R254" i="1"/>
  <c r="S254" i="1"/>
  <c r="T254" i="1"/>
  <c r="U254" i="1"/>
  <c r="V254" i="1"/>
  <c r="W254" i="1"/>
  <c r="M245" i="1"/>
  <c r="N245" i="1"/>
  <c r="O245" i="1"/>
  <c r="P245" i="1"/>
  <c r="Q245" i="1"/>
  <c r="R245" i="1"/>
  <c r="S245" i="1"/>
  <c r="T245" i="1"/>
  <c r="U245" i="1"/>
  <c r="V245" i="1"/>
  <c r="W245" i="1"/>
  <c r="L245" i="1"/>
  <c r="M58" i="3"/>
  <c r="R58" i="3"/>
  <c r="M194" i="3"/>
  <c r="M197" i="3"/>
  <c r="Z5" i="1"/>
  <c r="AA5" i="1"/>
  <c r="AB5" i="1"/>
  <c r="AC5" i="1"/>
  <c r="Z6" i="1"/>
  <c r="AA6" i="1"/>
  <c r="AB6" i="1"/>
  <c r="AC6" i="1"/>
  <c r="Z7" i="1"/>
  <c r="AA7" i="1"/>
  <c r="AB7" i="1"/>
  <c r="AC7" i="1"/>
  <c r="Z8" i="1"/>
  <c r="AA8" i="1"/>
  <c r="AB8" i="1"/>
  <c r="AC8" i="1"/>
  <c r="Z9" i="1"/>
  <c r="AA9" i="1"/>
  <c r="AB9" i="1"/>
  <c r="AC9" i="1"/>
  <c r="Z10" i="1"/>
  <c r="AA10" i="1"/>
  <c r="AB10" i="1"/>
  <c r="AC10" i="1"/>
  <c r="Z11" i="1"/>
  <c r="AA11" i="1"/>
  <c r="AB11" i="1"/>
  <c r="AC11" i="1"/>
  <c r="Z12" i="1"/>
  <c r="AA12" i="1"/>
  <c r="AB12" i="1"/>
  <c r="AC12" i="1"/>
  <c r="Z13" i="1"/>
  <c r="AA13" i="1"/>
  <c r="AB13" i="1"/>
  <c r="AC13" i="1"/>
  <c r="Z14" i="1"/>
  <c r="AA14" i="1"/>
  <c r="AB14" i="1"/>
  <c r="AC14" i="1"/>
  <c r="Z15" i="1"/>
  <c r="AA15" i="1"/>
  <c r="AB15" i="1"/>
  <c r="AC15" i="1"/>
  <c r="Z16" i="1"/>
  <c r="AA16" i="1"/>
  <c r="AB16" i="1"/>
  <c r="AC16" i="1"/>
  <c r="Z17" i="1"/>
  <c r="AA17" i="1"/>
  <c r="AB17" i="1"/>
  <c r="AC17" i="1"/>
  <c r="Z18" i="1"/>
  <c r="AA18" i="1"/>
  <c r="AB18" i="1"/>
  <c r="AC18" i="1"/>
  <c r="Z19" i="1"/>
  <c r="AA19" i="1"/>
  <c r="AB19" i="1"/>
  <c r="AC19" i="1"/>
  <c r="Z20" i="1"/>
  <c r="AA20" i="1"/>
  <c r="AB20" i="1"/>
  <c r="AC20" i="1"/>
  <c r="Z21" i="1"/>
  <c r="AA21" i="1"/>
  <c r="AB21" i="1"/>
  <c r="AC21" i="1"/>
  <c r="Z22" i="1"/>
  <c r="AA22" i="1"/>
  <c r="AB22" i="1"/>
  <c r="AC22" i="1"/>
  <c r="Z23" i="1"/>
  <c r="AA23" i="1"/>
  <c r="AB23" i="1"/>
  <c r="AC23" i="1"/>
  <c r="Z24" i="1"/>
  <c r="AA24" i="1"/>
  <c r="AB24" i="1"/>
  <c r="AC24" i="1"/>
  <c r="Z25" i="1"/>
  <c r="AA25" i="1"/>
  <c r="AB25" i="1"/>
  <c r="AC25" i="1"/>
  <c r="Z26" i="1"/>
  <c r="AA26" i="1"/>
  <c r="AB26" i="1"/>
  <c r="AC26" i="1"/>
  <c r="Z27" i="1"/>
  <c r="AA27" i="1"/>
  <c r="AB27" i="1"/>
  <c r="AC27" i="1"/>
  <c r="Z28" i="1"/>
  <c r="AA28" i="1"/>
  <c r="AB28" i="1"/>
  <c r="AC28" i="1"/>
  <c r="Z29" i="1"/>
  <c r="AA29" i="1"/>
  <c r="AB29" i="1"/>
  <c r="AC29" i="1"/>
  <c r="Z30" i="1"/>
  <c r="AA30" i="1"/>
  <c r="AB30" i="1"/>
  <c r="AC30" i="1"/>
  <c r="Z31" i="1"/>
  <c r="AA31" i="1"/>
  <c r="AB31" i="1"/>
  <c r="AC31" i="1"/>
  <c r="Z32" i="1"/>
  <c r="AA32" i="1"/>
  <c r="AB32" i="1"/>
  <c r="AC32" i="1"/>
  <c r="Z33" i="1"/>
  <c r="AA33" i="1"/>
  <c r="AB33" i="1"/>
  <c r="AC33" i="1"/>
  <c r="Z34" i="1"/>
  <c r="AA34" i="1"/>
  <c r="AB34" i="1"/>
  <c r="AC34" i="1"/>
  <c r="Z35" i="1"/>
  <c r="AA35" i="1"/>
  <c r="AB35" i="1"/>
  <c r="AC35" i="1"/>
  <c r="Z36" i="1"/>
  <c r="AA36" i="1"/>
  <c r="AB36" i="1"/>
  <c r="AC36" i="1"/>
  <c r="Z37" i="1"/>
  <c r="AA37" i="1"/>
  <c r="AB37" i="1"/>
  <c r="AC37" i="1"/>
  <c r="Z38" i="1"/>
  <c r="AA38" i="1"/>
  <c r="AB38" i="1"/>
  <c r="AC38" i="1"/>
  <c r="Z39" i="1"/>
  <c r="AA39" i="1"/>
  <c r="AB39" i="1"/>
  <c r="AC39" i="1"/>
  <c r="Z40" i="1"/>
  <c r="AA40" i="1"/>
  <c r="AB40" i="1"/>
  <c r="AC40" i="1"/>
  <c r="Z41" i="1"/>
  <c r="AA41" i="1"/>
  <c r="AB41" i="1"/>
  <c r="AC41" i="1"/>
  <c r="Z42" i="1"/>
  <c r="AA42" i="1"/>
  <c r="AB42" i="1"/>
  <c r="AC42" i="1"/>
  <c r="Z43" i="1"/>
  <c r="AA43" i="1"/>
  <c r="AB43" i="1"/>
  <c r="AC43" i="1"/>
  <c r="Z44" i="1"/>
  <c r="AA44" i="1"/>
  <c r="AB44" i="1"/>
  <c r="AC44" i="1"/>
  <c r="Z45" i="1"/>
  <c r="AA45" i="1"/>
  <c r="AB45" i="1"/>
  <c r="AC45" i="1"/>
  <c r="Z46" i="1"/>
  <c r="AA46" i="1"/>
  <c r="AB46" i="1"/>
  <c r="AC46" i="1"/>
  <c r="Z47" i="1"/>
  <c r="AA47" i="1"/>
  <c r="AB47" i="1"/>
  <c r="AC47" i="1"/>
  <c r="Z48" i="1"/>
  <c r="AA48" i="1"/>
  <c r="AB48" i="1"/>
  <c r="AC48" i="1"/>
  <c r="Z49" i="1"/>
  <c r="AA49" i="1"/>
  <c r="AB49" i="1"/>
  <c r="AC49" i="1"/>
  <c r="Z50" i="1"/>
  <c r="AA50" i="1"/>
  <c r="AB50" i="1"/>
  <c r="AC50" i="1"/>
  <c r="Z51" i="1"/>
  <c r="AA51" i="1"/>
  <c r="AB51" i="1"/>
  <c r="AC51" i="1"/>
  <c r="Z52" i="1"/>
  <c r="AA52" i="1"/>
  <c r="AB52" i="1"/>
  <c r="AC52" i="1"/>
  <c r="Z53" i="1"/>
  <c r="AA53" i="1"/>
  <c r="AB53" i="1"/>
  <c r="AC53" i="1"/>
  <c r="Z54" i="1"/>
  <c r="AA54" i="1"/>
  <c r="AB54" i="1"/>
  <c r="AC54" i="1"/>
  <c r="Z55" i="1"/>
  <c r="AA55" i="1"/>
  <c r="AB55" i="1"/>
  <c r="AC55" i="1"/>
  <c r="Z56" i="1"/>
  <c r="AA56" i="1"/>
  <c r="AB56" i="1"/>
  <c r="AC56" i="1"/>
  <c r="Z57" i="1"/>
  <c r="AA57" i="1"/>
  <c r="AB57" i="1"/>
  <c r="AC57" i="1"/>
  <c r="Z59" i="1"/>
  <c r="AA59" i="1"/>
  <c r="AB59" i="1"/>
  <c r="AC59" i="1"/>
  <c r="Z60" i="1"/>
  <c r="AA60" i="1"/>
  <c r="AB60" i="1"/>
  <c r="AC60" i="1"/>
  <c r="Z61" i="1"/>
  <c r="AA61" i="1"/>
  <c r="AB61" i="1"/>
  <c r="AC61" i="1"/>
  <c r="Z62" i="1"/>
  <c r="AA62" i="1"/>
  <c r="AB62" i="1"/>
  <c r="AC62" i="1"/>
  <c r="Z63" i="1"/>
  <c r="AA63" i="1"/>
  <c r="AB63" i="1"/>
  <c r="AC63" i="1"/>
  <c r="Z64" i="1"/>
  <c r="AA64" i="1"/>
  <c r="AB64" i="1"/>
  <c r="AC64" i="1"/>
  <c r="Z65" i="1"/>
  <c r="AA65" i="1"/>
  <c r="AB65" i="1"/>
  <c r="AC65" i="1"/>
  <c r="Z66" i="1"/>
  <c r="AA66" i="1"/>
  <c r="AB66" i="1"/>
  <c r="AC66" i="1"/>
  <c r="Z67" i="1"/>
  <c r="AA67" i="1"/>
  <c r="AB67" i="1"/>
  <c r="AC67" i="1"/>
  <c r="Z68" i="1"/>
  <c r="AA68" i="1"/>
  <c r="AB68" i="1"/>
  <c r="AC68" i="1"/>
  <c r="Z69" i="1"/>
  <c r="AA69" i="1"/>
  <c r="AB69" i="1"/>
  <c r="AC69" i="1"/>
  <c r="Z70" i="1"/>
  <c r="AA70" i="1"/>
  <c r="AB70" i="1"/>
  <c r="AC70" i="1"/>
  <c r="Z71" i="1"/>
  <c r="AA71" i="1"/>
  <c r="AB71" i="1"/>
  <c r="AC71" i="1"/>
  <c r="Z72" i="1"/>
  <c r="AA72" i="1"/>
  <c r="AB72" i="1"/>
  <c r="AC72" i="1"/>
  <c r="Z73" i="1"/>
  <c r="AA73" i="1"/>
  <c r="AB73" i="1"/>
  <c r="AC73" i="1"/>
  <c r="Z74" i="1"/>
  <c r="AA74" i="1"/>
  <c r="AB74" i="1"/>
  <c r="AC74" i="1"/>
  <c r="Z75" i="1"/>
  <c r="AA75" i="1"/>
  <c r="AB75" i="1"/>
  <c r="AC75" i="1"/>
  <c r="Z76" i="1"/>
  <c r="AA76" i="1"/>
  <c r="AB76" i="1"/>
  <c r="AC76" i="1"/>
  <c r="Z77" i="1"/>
  <c r="AA77" i="1"/>
  <c r="AB77" i="1"/>
  <c r="AC77" i="1"/>
  <c r="Z78" i="1"/>
  <c r="AA78" i="1"/>
  <c r="AB78" i="1"/>
  <c r="AC78" i="1"/>
  <c r="Z80" i="1"/>
  <c r="AA80" i="1"/>
  <c r="AB80" i="1"/>
  <c r="AC80" i="1"/>
  <c r="Z81" i="1"/>
  <c r="AA81" i="1"/>
  <c r="AB81" i="1"/>
  <c r="AC81" i="1"/>
  <c r="Z82" i="1"/>
  <c r="AA82" i="1"/>
  <c r="AB82" i="1"/>
  <c r="AC82" i="1"/>
  <c r="Z83" i="1"/>
  <c r="AA83" i="1"/>
  <c r="AB83" i="1"/>
  <c r="AC83" i="1"/>
  <c r="Z84" i="1"/>
  <c r="AA84" i="1"/>
  <c r="AB84" i="1"/>
  <c r="AC84" i="1"/>
  <c r="Z85" i="1"/>
  <c r="AA85" i="1"/>
  <c r="AB85" i="1"/>
  <c r="AC85" i="1"/>
  <c r="Z86" i="1"/>
  <c r="AA86" i="1"/>
  <c r="AB86" i="1"/>
  <c r="AC86" i="1"/>
  <c r="Z87" i="1"/>
  <c r="AA87" i="1"/>
  <c r="AB87" i="1"/>
  <c r="AC87" i="1"/>
  <c r="Z88" i="1"/>
  <c r="AA88" i="1"/>
  <c r="AB88" i="1"/>
  <c r="AC88" i="1"/>
  <c r="Z89" i="1"/>
  <c r="AA89" i="1"/>
  <c r="AB89" i="1"/>
  <c r="AC89" i="1"/>
  <c r="Z90" i="1"/>
  <c r="AA90" i="1"/>
  <c r="AB90" i="1"/>
  <c r="AC90" i="1"/>
  <c r="Z91" i="1"/>
  <c r="AA91" i="1"/>
  <c r="AB91" i="1"/>
  <c r="AC91" i="1"/>
  <c r="Z92" i="1"/>
  <c r="AA92" i="1"/>
  <c r="AB92" i="1"/>
  <c r="AC92" i="1"/>
  <c r="Z93" i="1"/>
  <c r="AA93" i="1"/>
  <c r="AB93" i="1"/>
  <c r="AC93" i="1"/>
  <c r="Z94" i="1"/>
  <c r="AA94" i="1"/>
  <c r="AB94" i="1"/>
  <c r="AC94" i="1"/>
  <c r="Z95" i="1"/>
  <c r="AA95" i="1"/>
  <c r="AB95" i="1"/>
  <c r="AC95" i="1"/>
  <c r="Z96" i="1"/>
  <c r="AA96" i="1"/>
  <c r="AB96" i="1"/>
  <c r="AC96" i="1"/>
  <c r="Z97" i="1"/>
  <c r="AA97" i="1"/>
  <c r="AB97" i="1"/>
  <c r="AC97" i="1"/>
  <c r="Z98" i="1"/>
  <c r="AA98" i="1"/>
  <c r="AB98" i="1"/>
  <c r="AC98" i="1"/>
  <c r="Z99" i="1"/>
  <c r="AA99" i="1"/>
  <c r="AB99" i="1"/>
  <c r="AC99" i="1"/>
  <c r="Z100" i="1"/>
  <c r="AA100" i="1"/>
  <c r="AB100" i="1"/>
  <c r="AC100" i="1"/>
  <c r="Z101" i="1"/>
  <c r="AA101" i="1"/>
  <c r="AB101" i="1"/>
  <c r="AC101" i="1"/>
  <c r="Z102" i="1"/>
  <c r="AA102" i="1"/>
  <c r="AB102" i="1"/>
  <c r="AC102" i="1"/>
  <c r="Z103" i="1"/>
  <c r="AA103" i="1"/>
  <c r="AB103" i="1"/>
  <c r="AC103" i="1"/>
  <c r="Z104" i="1"/>
  <c r="AA104" i="1"/>
  <c r="AB104" i="1"/>
  <c r="AC104" i="1"/>
  <c r="Z105" i="1"/>
  <c r="AA105" i="1"/>
  <c r="AB105" i="1"/>
  <c r="AC105" i="1"/>
  <c r="Z106" i="1"/>
  <c r="AA106" i="1"/>
  <c r="AB106" i="1"/>
  <c r="AC106" i="1"/>
  <c r="Z107" i="1"/>
  <c r="AA107" i="1"/>
  <c r="AB107" i="1"/>
  <c r="AC107" i="1"/>
  <c r="Z108" i="1"/>
  <c r="AA108" i="1"/>
  <c r="AB108" i="1"/>
  <c r="AC108" i="1"/>
  <c r="Z109" i="1"/>
  <c r="AA109" i="1"/>
  <c r="AB109" i="1"/>
  <c r="AC109" i="1"/>
  <c r="Z110" i="1"/>
  <c r="AA110" i="1"/>
  <c r="AB110" i="1"/>
  <c r="AC110" i="1"/>
  <c r="Z111" i="1"/>
  <c r="AA111" i="1"/>
  <c r="AB111" i="1"/>
  <c r="AC111" i="1"/>
  <c r="Z112" i="1"/>
  <c r="AA112" i="1"/>
  <c r="AB112" i="1"/>
  <c r="AC112" i="1"/>
  <c r="Z113" i="1"/>
  <c r="AA113" i="1"/>
  <c r="AB113" i="1"/>
  <c r="AC113" i="1"/>
  <c r="Z114" i="1"/>
  <c r="AA114" i="1"/>
  <c r="AB114" i="1"/>
  <c r="AC114" i="1"/>
  <c r="Z115" i="1"/>
  <c r="AA115" i="1"/>
  <c r="AB115" i="1"/>
  <c r="AC115" i="1"/>
  <c r="Z116" i="1"/>
  <c r="AA116" i="1"/>
  <c r="AB116" i="1"/>
  <c r="AC116" i="1"/>
  <c r="Z117" i="1"/>
  <c r="AA117" i="1"/>
  <c r="AB117" i="1"/>
  <c r="AC117" i="1"/>
  <c r="Z118" i="1"/>
  <c r="AA118" i="1"/>
  <c r="AB118" i="1"/>
  <c r="AC118" i="1"/>
  <c r="Z119" i="1"/>
  <c r="AA119" i="1"/>
  <c r="AB119" i="1"/>
  <c r="AC119" i="1"/>
  <c r="Z120" i="1"/>
  <c r="AA120" i="1"/>
  <c r="AB120" i="1"/>
  <c r="AC120" i="1"/>
  <c r="Z121" i="1"/>
  <c r="AA121" i="1"/>
  <c r="AB121" i="1"/>
  <c r="AC121" i="1"/>
  <c r="Z122" i="1"/>
  <c r="AA122" i="1"/>
  <c r="AB122" i="1"/>
  <c r="AC122" i="1"/>
  <c r="Z123" i="1"/>
  <c r="AA123" i="1"/>
  <c r="AB123" i="1"/>
  <c r="AC123" i="1"/>
  <c r="Z124" i="1"/>
  <c r="AA124" i="1"/>
  <c r="AB124" i="1"/>
  <c r="AC124" i="1"/>
  <c r="Z125" i="1"/>
  <c r="AA125" i="1"/>
  <c r="AB125" i="1"/>
  <c r="AC125" i="1"/>
  <c r="Z126" i="1"/>
  <c r="AA126" i="1"/>
  <c r="AB126" i="1"/>
  <c r="AC126" i="1"/>
  <c r="Z127" i="1"/>
  <c r="AA127" i="1"/>
  <c r="AB127" i="1"/>
  <c r="AC127" i="1"/>
  <c r="Z128" i="1"/>
  <c r="AA128" i="1"/>
  <c r="AB128" i="1"/>
  <c r="AC128" i="1"/>
  <c r="Z129" i="1"/>
  <c r="AA129" i="1"/>
  <c r="AB129" i="1"/>
  <c r="AC129" i="1"/>
  <c r="Z130" i="1"/>
  <c r="AA130" i="1"/>
  <c r="AB130" i="1"/>
  <c r="AC130" i="1"/>
  <c r="Z131" i="1"/>
  <c r="AA131" i="1"/>
  <c r="AB131" i="1"/>
  <c r="AC131" i="1"/>
  <c r="Z132" i="1"/>
  <c r="AA132" i="1"/>
  <c r="AB132" i="1"/>
  <c r="AC132" i="1"/>
  <c r="Z133" i="1"/>
  <c r="AA133" i="1"/>
  <c r="AB133" i="1"/>
  <c r="AC133" i="1"/>
  <c r="Z134" i="1"/>
  <c r="AA134" i="1"/>
  <c r="AB134" i="1"/>
  <c r="AC134" i="1"/>
  <c r="Z135" i="1"/>
  <c r="AA135" i="1"/>
  <c r="AB135" i="1"/>
  <c r="AC135" i="1"/>
  <c r="Z136" i="1"/>
  <c r="AA136" i="1"/>
  <c r="AB136" i="1"/>
  <c r="AC136" i="1"/>
  <c r="Z137" i="1"/>
  <c r="AA137" i="1"/>
  <c r="AB137" i="1"/>
  <c r="AC137" i="1"/>
  <c r="Z138" i="1"/>
  <c r="AA138" i="1"/>
  <c r="AB138" i="1"/>
  <c r="AC138" i="1"/>
  <c r="Z139" i="1"/>
  <c r="AA139" i="1"/>
  <c r="AB139" i="1"/>
  <c r="AC139" i="1"/>
  <c r="Z140" i="1"/>
  <c r="AA140" i="1"/>
  <c r="AB140" i="1"/>
  <c r="AC140" i="1"/>
  <c r="Z141" i="1"/>
  <c r="AA141" i="1"/>
  <c r="AB141" i="1"/>
  <c r="AC141" i="1"/>
  <c r="Z142" i="1"/>
  <c r="AA142" i="1"/>
  <c r="AB142" i="1"/>
  <c r="AC142" i="1"/>
  <c r="Z143" i="1"/>
  <c r="AA143" i="1"/>
  <c r="AB143" i="1"/>
  <c r="AC143" i="1"/>
  <c r="Z144" i="1"/>
  <c r="AA144" i="1"/>
  <c r="AB144" i="1"/>
  <c r="AC144" i="1"/>
  <c r="Z145" i="1"/>
  <c r="AA145" i="1"/>
  <c r="AB145" i="1"/>
  <c r="AC145" i="1"/>
  <c r="Z146" i="1"/>
  <c r="AA146" i="1"/>
  <c r="AB146" i="1"/>
  <c r="AC146" i="1"/>
  <c r="Z147" i="1"/>
  <c r="AA147" i="1"/>
  <c r="AB147" i="1"/>
  <c r="AC147" i="1"/>
  <c r="Z148" i="1"/>
  <c r="AA148" i="1"/>
  <c r="AB148" i="1"/>
  <c r="AC148" i="1"/>
  <c r="Z149" i="1"/>
  <c r="AA149" i="1"/>
  <c r="AB149" i="1"/>
  <c r="AC149" i="1"/>
  <c r="Z150" i="1"/>
  <c r="AA150" i="1"/>
  <c r="AB150" i="1"/>
  <c r="AC150" i="1"/>
  <c r="Z151" i="1"/>
  <c r="AA151" i="1"/>
  <c r="AB151" i="1"/>
  <c r="AC151" i="1"/>
  <c r="Z152" i="1"/>
  <c r="AA152" i="1"/>
  <c r="AB152" i="1"/>
  <c r="AC152" i="1"/>
  <c r="Z153" i="1"/>
  <c r="AA153" i="1"/>
  <c r="AB153" i="1"/>
  <c r="AC153" i="1"/>
  <c r="Z154" i="1"/>
  <c r="AA154" i="1"/>
  <c r="AB154" i="1"/>
  <c r="AC154" i="1"/>
  <c r="Z155" i="1"/>
  <c r="AA155" i="1"/>
  <c r="AB155" i="1"/>
  <c r="AC155" i="1"/>
  <c r="Z156" i="1"/>
  <c r="AA156" i="1"/>
  <c r="AB156" i="1"/>
  <c r="AC156" i="1"/>
  <c r="Z157" i="1"/>
  <c r="AA157" i="1"/>
  <c r="AB157" i="1"/>
  <c r="AC157" i="1"/>
  <c r="Z158" i="1"/>
  <c r="AA158" i="1"/>
  <c r="AB158" i="1"/>
  <c r="AC158" i="1"/>
  <c r="Z159" i="1"/>
  <c r="AA159" i="1"/>
  <c r="AB159" i="1"/>
  <c r="AC159" i="1"/>
  <c r="Z160" i="1"/>
  <c r="AA160" i="1"/>
  <c r="AB160" i="1"/>
  <c r="AC160" i="1"/>
  <c r="Z161" i="1"/>
  <c r="AA161" i="1"/>
  <c r="AB161" i="1"/>
  <c r="AC161" i="1"/>
  <c r="Z162" i="1"/>
  <c r="AA162" i="1"/>
  <c r="AB162" i="1"/>
  <c r="AC162" i="1"/>
  <c r="Z163" i="1"/>
  <c r="AA163" i="1"/>
  <c r="AB163" i="1"/>
  <c r="AC163" i="1"/>
  <c r="Z164" i="1"/>
  <c r="AA164" i="1"/>
  <c r="AB164" i="1"/>
  <c r="AC164" i="1"/>
  <c r="Z165" i="1"/>
  <c r="AA165" i="1"/>
  <c r="AB165" i="1"/>
  <c r="AC165" i="1"/>
  <c r="Z166" i="1"/>
  <c r="AA166" i="1"/>
  <c r="AB166" i="1"/>
  <c r="AC166" i="1"/>
  <c r="Z167" i="1"/>
  <c r="AA167" i="1"/>
  <c r="AB167" i="1"/>
  <c r="AC167" i="1"/>
  <c r="Z168" i="1"/>
  <c r="AA168" i="1"/>
  <c r="AB168" i="1"/>
  <c r="AC168" i="1"/>
  <c r="Z169" i="1"/>
  <c r="AA169" i="1"/>
  <c r="AB169" i="1"/>
  <c r="AC169" i="1"/>
  <c r="Z170" i="1"/>
  <c r="AA170" i="1"/>
  <c r="AB170" i="1"/>
  <c r="AC170" i="1"/>
  <c r="Z171" i="1"/>
  <c r="AA171" i="1"/>
  <c r="AB171" i="1"/>
  <c r="AC171" i="1"/>
  <c r="Z172" i="1"/>
  <c r="AA172" i="1"/>
  <c r="AB172" i="1"/>
  <c r="AC172" i="1"/>
  <c r="Z173" i="1"/>
  <c r="AA173" i="1"/>
  <c r="AB173" i="1"/>
  <c r="AC173" i="1"/>
  <c r="Z174" i="1"/>
  <c r="AA174" i="1"/>
  <c r="AB174" i="1"/>
  <c r="AC174" i="1"/>
  <c r="Z175" i="1"/>
  <c r="AA175" i="1"/>
  <c r="AB175" i="1"/>
  <c r="AC175" i="1"/>
  <c r="Z176" i="1"/>
  <c r="AA176" i="1"/>
  <c r="AB176" i="1"/>
  <c r="AC176" i="1"/>
  <c r="Z177" i="1"/>
  <c r="AA177" i="1"/>
  <c r="AB177" i="1"/>
  <c r="AC177" i="1"/>
  <c r="Z178" i="1"/>
  <c r="AA178" i="1"/>
  <c r="AB178" i="1"/>
  <c r="AC178" i="1"/>
  <c r="Z179" i="1"/>
  <c r="AA179" i="1"/>
  <c r="AB179" i="1"/>
  <c r="AC179" i="1"/>
  <c r="Z180" i="1"/>
  <c r="AA180" i="1"/>
  <c r="AB180" i="1"/>
  <c r="AC180" i="1"/>
  <c r="Z181" i="1"/>
  <c r="AA181" i="1"/>
  <c r="AB181" i="1"/>
  <c r="AC181" i="1"/>
  <c r="Z182" i="1"/>
  <c r="AA182" i="1"/>
  <c r="AB182" i="1"/>
  <c r="AC182" i="1"/>
  <c r="Z183" i="1"/>
  <c r="AA183" i="1"/>
  <c r="AB183" i="1"/>
  <c r="AC183" i="1"/>
  <c r="Z184" i="1"/>
  <c r="AA184" i="1"/>
  <c r="AB184" i="1"/>
  <c r="AC184" i="1"/>
  <c r="Z185" i="1"/>
  <c r="AA185" i="1"/>
  <c r="AB185" i="1"/>
  <c r="AC185" i="1"/>
  <c r="Z186" i="1"/>
  <c r="AA186" i="1"/>
  <c r="AB186" i="1"/>
  <c r="AC186" i="1"/>
  <c r="Z187" i="1"/>
  <c r="AA187" i="1"/>
  <c r="AB187" i="1"/>
  <c r="AC187" i="1"/>
  <c r="Z188" i="1"/>
  <c r="AA188" i="1"/>
  <c r="AB188" i="1"/>
  <c r="AC188" i="1"/>
  <c r="Z189" i="1"/>
  <c r="AA189" i="1"/>
  <c r="AB189" i="1"/>
  <c r="AC189" i="1"/>
  <c r="Z190" i="1"/>
  <c r="AA190" i="1"/>
  <c r="AB190" i="1"/>
  <c r="AC190" i="1"/>
  <c r="Z191" i="1"/>
  <c r="AA191" i="1"/>
  <c r="AB191" i="1"/>
  <c r="AC191" i="1"/>
  <c r="Z192" i="1"/>
  <c r="AA192" i="1"/>
  <c r="AB192" i="1"/>
  <c r="AC192" i="1"/>
  <c r="Z193" i="1"/>
  <c r="AA193" i="1"/>
  <c r="AB193" i="1"/>
  <c r="AC193" i="1"/>
  <c r="Z195" i="1"/>
  <c r="AA195" i="1"/>
  <c r="AB195" i="1"/>
  <c r="AC195" i="1"/>
  <c r="Z197" i="1"/>
  <c r="AA197" i="1"/>
  <c r="AB197" i="1"/>
  <c r="AC197" i="1"/>
  <c r="Z198" i="1"/>
  <c r="AA198" i="1"/>
  <c r="AB198" i="1"/>
  <c r="AC198" i="1"/>
  <c r="Z199" i="1"/>
  <c r="AA199" i="1"/>
  <c r="AB199" i="1"/>
  <c r="AC199" i="1"/>
  <c r="Z200" i="1"/>
  <c r="AA200" i="1"/>
  <c r="AB200" i="1"/>
  <c r="AC200" i="1"/>
  <c r="Z201" i="1"/>
  <c r="AA201" i="1"/>
  <c r="AB201" i="1"/>
  <c r="AC201" i="1"/>
  <c r="Z202" i="1"/>
  <c r="AA202" i="1"/>
  <c r="AB202" i="1"/>
  <c r="AC202" i="1"/>
  <c r="Z203" i="1"/>
  <c r="AA203" i="1"/>
  <c r="AB203" i="1"/>
  <c r="AC203" i="1"/>
  <c r="Z204" i="1"/>
  <c r="AA204" i="1"/>
  <c r="AB204" i="1"/>
  <c r="AC204" i="1"/>
  <c r="Z205" i="1"/>
  <c r="AA205" i="1"/>
  <c r="AB205" i="1"/>
  <c r="AC205" i="1"/>
  <c r="Z206" i="1"/>
  <c r="AA206" i="1"/>
  <c r="AB206" i="1"/>
  <c r="AC206" i="1"/>
  <c r="Z207" i="1"/>
  <c r="AA207" i="1"/>
  <c r="AB207" i="1"/>
  <c r="AC207" i="1"/>
  <c r="Z208" i="1"/>
  <c r="AA208" i="1"/>
  <c r="AB208" i="1"/>
  <c r="AC208" i="1"/>
  <c r="Z209" i="1"/>
  <c r="AA209" i="1"/>
  <c r="AB209" i="1"/>
  <c r="AC209" i="1"/>
  <c r="Z210" i="1"/>
  <c r="AA210" i="1"/>
  <c r="AB210" i="1"/>
  <c r="AC210" i="1"/>
  <c r="Z211" i="1"/>
  <c r="AA211" i="1"/>
  <c r="AB211" i="1"/>
  <c r="AC211" i="1"/>
  <c r="Z212" i="1"/>
  <c r="AA212" i="1"/>
  <c r="AB212" i="1"/>
  <c r="AC212" i="1"/>
  <c r="Z213" i="1"/>
  <c r="AA213" i="1"/>
  <c r="AB213" i="1"/>
  <c r="AC213" i="1"/>
  <c r="Z214" i="1"/>
  <c r="AA214" i="1"/>
  <c r="AB214" i="1"/>
  <c r="AC214" i="1"/>
  <c r="Z215" i="1"/>
  <c r="AA215" i="1"/>
  <c r="AB215" i="1"/>
  <c r="AC215" i="1"/>
  <c r="Z216" i="1"/>
  <c r="AA216" i="1"/>
  <c r="AB216" i="1"/>
  <c r="AC216" i="1"/>
  <c r="Z217" i="1"/>
  <c r="AA217" i="1"/>
  <c r="AB217" i="1"/>
  <c r="AC217" i="1"/>
  <c r="Z218" i="1"/>
  <c r="AA218" i="1"/>
  <c r="AB218" i="1"/>
  <c r="AC218" i="1"/>
  <c r="Z219" i="1"/>
  <c r="AA219" i="1"/>
  <c r="AB219" i="1"/>
  <c r="AC219" i="1"/>
  <c r="Z220" i="1"/>
  <c r="AA220" i="1"/>
  <c r="AB220" i="1"/>
  <c r="AC220" i="1"/>
  <c r="Z221" i="1"/>
  <c r="AA221" i="1"/>
  <c r="AB221" i="1"/>
  <c r="AC221" i="1"/>
  <c r="Z222" i="1"/>
  <c r="AA222" i="1"/>
  <c r="AB222" i="1"/>
  <c r="AC222" i="1"/>
  <c r="Z223" i="1"/>
  <c r="AA223" i="1"/>
  <c r="AB223" i="1"/>
  <c r="AC223" i="1"/>
  <c r="Z224" i="1"/>
  <c r="AA224" i="1"/>
  <c r="AB224" i="1"/>
  <c r="AC224" i="1"/>
  <c r="Z225" i="1"/>
  <c r="AA225" i="1"/>
  <c r="AB225" i="1"/>
  <c r="AC225" i="1"/>
  <c r="Z226" i="1"/>
  <c r="AA226" i="1"/>
  <c r="AB226" i="1"/>
  <c r="AC226" i="1"/>
  <c r="Z227" i="1"/>
  <c r="AA227" i="1"/>
  <c r="AB227" i="1"/>
  <c r="AC227" i="1"/>
  <c r="Z228" i="1"/>
  <c r="AA228" i="1"/>
  <c r="AB228" i="1"/>
  <c r="AC228" i="1"/>
  <c r="Z229" i="1"/>
  <c r="AA229" i="1"/>
  <c r="AB229" i="1"/>
  <c r="AC229" i="1"/>
  <c r="Z230" i="1"/>
  <c r="AA230" i="1"/>
  <c r="AB230" i="1"/>
  <c r="AC230" i="1"/>
  <c r="Z231" i="1"/>
  <c r="AA231" i="1"/>
  <c r="AB231" i="1"/>
  <c r="AC231" i="1"/>
  <c r="Z232" i="1"/>
  <c r="AA232" i="1"/>
  <c r="AB232" i="1"/>
  <c r="AC232" i="1"/>
  <c r="Z233" i="1"/>
  <c r="AA233" i="1"/>
  <c r="AB233" i="1"/>
  <c r="AC233" i="1"/>
  <c r="Z234" i="1"/>
  <c r="AA234" i="1"/>
  <c r="AB234" i="1"/>
  <c r="AC234" i="1"/>
  <c r="Z235" i="1"/>
  <c r="AA235" i="1"/>
  <c r="AB235" i="1"/>
  <c r="AC235" i="1"/>
  <c r="Z236" i="1"/>
  <c r="AA236" i="1"/>
  <c r="AB236" i="1"/>
  <c r="AC236" i="1"/>
  <c r="Z237" i="1"/>
  <c r="AA237" i="1"/>
  <c r="AB237" i="1"/>
  <c r="AC237" i="1"/>
  <c r="Z238" i="1"/>
  <c r="AA238" i="1"/>
  <c r="AB238" i="1"/>
  <c r="AC238" i="1"/>
  <c r="Z239" i="1"/>
  <c r="AA239" i="1"/>
  <c r="AB239" i="1"/>
  <c r="AC239" i="1"/>
  <c r="Z240" i="1"/>
  <c r="AA240" i="1"/>
  <c r="AB240" i="1"/>
  <c r="AC240" i="1"/>
  <c r="Z241" i="1"/>
  <c r="AA241" i="1"/>
  <c r="AB241" i="1"/>
  <c r="AC241" i="1"/>
  <c r="Z242" i="1"/>
  <c r="AA242" i="1"/>
  <c r="AB242" i="1"/>
  <c r="AC242" i="1"/>
  <c r="Z243" i="1"/>
  <c r="AA243" i="1"/>
  <c r="AB243" i="1"/>
  <c r="AC243" i="1"/>
  <c r="Z244" i="1"/>
  <c r="AA244" i="1"/>
  <c r="AB244" i="1"/>
  <c r="AC244" i="1"/>
  <c r="Z245" i="1"/>
  <c r="AA245" i="1"/>
  <c r="AB245" i="1"/>
  <c r="AC245" i="1"/>
  <c r="Z246" i="1"/>
  <c r="AA246" i="1"/>
  <c r="AB246" i="1"/>
  <c r="AC246" i="1"/>
  <c r="Z247" i="1"/>
  <c r="AA247" i="1"/>
  <c r="AB247" i="1"/>
  <c r="AC247" i="1"/>
  <c r="Z248" i="1"/>
  <c r="AA248" i="1"/>
  <c r="AB248" i="1"/>
  <c r="AC248" i="1"/>
  <c r="Z249" i="1"/>
  <c r="AA249" i="1"/>
  <c r="AB249" i="1"/>
  <c r="AC249" i="1"/>
  <c r="Z250" i="1"/>
  <c r="AA250" i="1"/>
  <c r="AB250" i="1"/>
  <c r="AC250" i="1"/>
  <c r="Z251" i="1"/>
  <c r="AA251" i="1"/>
  <c r="AB251" i="1"/>
  <c r="AC251" i="1"/>
  <c r="Z252" i="1"/>
  <c r="AA252" i="1"/>
  <c r="AB252" i="1"/>
  <c r="AC252" i="1"/>
  <c r="Z253" i="1"/>
  <c r="AA253" i="1"/>
  <c r="AB253" i="1"/>
  <c r="AC253" i="1"/>
  <c r="Z254" i="1"/>
  <c r="AA254" i="1"/>
  <c r="AB254" i="1"/>
  <c r="AC254" i="1"/>
  <c r="Z255" i="1"/>
  <c r="AA255" i="1"/>
  <c r="AB255" i="1"/>
  <c r="AC255" i="1"/>
  <c r="Z256" i="1"/>
  <c r="AA256" i="1"/>
  <c r="AB256" i="1"/>
  <c r="AC256" i="1"/>
  <c r="Z257" i="1"/>
  <c r="AA257" i="1"/>
  <c r="AB257" i="1"/>
  <c r="AC257" i="1"/>
  <c r="AC3" i="1"/>
  <c r="AC4" i="1"/>
  <c r="AC2" i="1"/>
  <c r="AB4" i="1"/>
  <c r="AB2" i="1"/>
  <c r="AB3" i="1"/>
  <c r="AA4" i="1"/>
  <c r="AA2" i="1"/>
  <c r="AA3" i="1"/>
  <c r="Z3" i="1"/>
  <c r="Z4" i="1"/>
  <c r="Z2" i="1"/>
  <c r="R257" i="3"/>
  <c r="R255" i="3"/>
  <c r="R254" i="3"/>
  <c r="R253" i="3"/>
  <c r="R252" i="3"/>
  <c r="R251" i="3"/>
  <c r="R250" i="3"/>
  <c r="R249" i="3"/>
  <c r="R248" i="3"/>
  <c r="R247" i="3"/>
  <c r="R246" i="3"/>
  <c r="R245" i="3"/>
  <c r="R243" i="3"/>
  <c r="R242" i="3"/>
  <c r="R241" i="3"/>
  <c r="R240" i="3"/>
  <c r="R239" i="3"/>
  <c r="R238" i="3"/>
  <c r="R237" i="3"/>
  <c r="R235" i="3"/>
  <c r="R234" i="3"/>
  <c r="R233" i="3"/>
  <c r="R232" i="3"/>
  <c r="R231" i="3"/>
  <c r="R230" i="3"/>
  <c r="R229" i="3"/>
  <c r="R228" i="3"/>
  <c r="R217" i="3"/>
  <c r="R218" i="3"/>
  <c r="R219" i="3"/>
  <c r="R220" i="3"/>
  <c r="R221" i="3"/>
  <c r="R222" i="3"/>
  <c r="R223" i="3"/>
  <c r="R224" i="3"/>
  <c r="R225" i="3"/>
  <c r="R226" i="3"/>
  <c r="R216" i="3"/>
  <c r="R213" i="3"/>
  <c r="R214" i="3"/>
  <c r="R212" i="3"/>
  <c r="R209" i="3"/>
  <c r="R210" i="3"/>
  <c r="R208"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5" i="3"/>
  <c r="R197" i="3"/>
  <c r="R198" i="3"/>
  <c r="R199" i="3"/>
  <c r="R200" i="3"/>
  <c r="R201" i="3"/>
  <c r="R202" i="3"/>
  <c r="R203" i="3"/>
  <c r="R204" i="3"/>
  <c r="R205" i="3"/>
  <c r="R206" i="3"/>
  <c r="R167"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31"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04" i="3"/>
  <c r="R96" i="3"/>
  <c r="R97" i="3"/>
  <c r="R98" i="3"/>
  <c r="R99" i="3"/>
  <c r="R100" i="3"/>
  <c r="R101" i="3"/>
  <c r="R102" i="3"/>
  <c r="R95" i="3"/>
  <c r="R93" i="3"/>
  <c r="R92" i="3"/>
  <c r="R77" i="3"/>
  <c r="R78" i="3"/>
  <c r="R79" i="3"/>
  <c r="R81" i="3"/>
  <c r="R82" i="3"/>
  <c r="R83" i="3"/>
  <c r="R84" i="3"/>
  <c r="R85" i="3"/>
  <c r="R86" i="3"/>
  <c r="R87" i="3"/>
  <c r="R90" i="3"/>
  <c r="R76" i="3"/>
  <c r="R50" i="3"/>
  <c r="R51" i="3"/>
  <c r="R52" i="3"/>
  <c r="R53" i="3"/>
  <c r="R54" i="3"/>
  <c r="R55" i="3"/>
  <c r="R56" i="3"/>
  <c r="R57" i="3"/>
  <c r="R61" i="3"/>
  <c r="R62" i="3"/>
  <c r="R63" i="3"/>
  <c r="R64" i="3"/>
  <c r="R65" i="3"/>
  <c r="R66" i="3"/>
  <c r="R67" i="3"/>
  <c r="R68" i="3"/>
  <c r="R69" i="3"/>
  <c r="R70" i="3"/>
  <c r="R71" i="3"/>
  <c r="R72" i="3"/>
  <c r="R73" i="3"/>
  <c r="R74" i="3"/>
  <c r="R49" i="3"/>
  <c r="R31" i="3"/>
  <c r="R32" i="3"/>
  <c r="R33" i="3"/>
  <c r="R34" i="3"/>
  <c r="R35" i="3"/>
  <c r="R36" i="3"/>
  <c r="R37" i="3"/>
  <c r="R38" i="3"/>
  <c r="R41" i="3"/>
  <c r="R42" i="3"/>
  <c r="R43" i="3"/>
  <c r="R44" i="3"/>
  <c r="R45" i="3"/>
  <c r="R46" i="3"/>
  <c r="R47" i="3"/>
  <c r="R4" i="3"/>
  <c r="R5" i="3"/>
  <c r="R6" i="3"/>
  <c r="R7" i="3"/>
  <c r="R8" i="3"/>
  <c r="R10" i="3"/>
  <c r="R11" i="3"/>
  <c r="R12" i="3"/>
  <c r="R13" i="3"/>
  <c r="R14" i="3"/>
  <c r="R15" i="3"/>
  <c r="R16" i="3"/>
  <c r="R17" i="3"/>
  <c r="R18" i="3"/>
  <c r="R19" i="3"/>
  <c r="R20" i="3"/>
  <c r="R21" i="3"/>
  <c r="R22" i="3"/>
  <c r="R23" i="3"/>
  <c r="R24" i="3"/>
  <c r="R25" i="3"/>
  <c r="R26" i="3"/>
  <c r="R27" i="3"/>
  <c r="R28" i="3"/>
  <c r="R30" i="3"/>
  <c r="R3" i="3"/>
  <c r="AP81" i="3" l="1"/>
  <c r="AM186" i="3"/>
  <c r="AV78" i="3"/>
  <c r="AT78" i="3"/>
  <c r="AV161" i="3"/>
  <c r="AO136" i="3"/>
  <c r="AU96" i="3"/>
  <c r="AW255" i="3"/>
  <c r="AT161" i="3"/>
  <c r="AV255" i="3"/>
  <c r="AW229" i="3"/>
  <c r="AS161" i="3"/>
  <c r="AP255" i="3"/>
  <c r="AP229" i="3"/>
  <c r="AO212" i="3"/>
  <c r="AT193" i="3"/>
  <c r="AM170" i="3"/>
  <c r="AV145" i="3"/>
  <c r="AO229" i="3"/>
  <c r="AS193" i="3"/>
  <c r="AV180" i="3"/>
  <c r="AU145" i="3"/>
  <c r="AS119" i="3"/>
  <c r="AU180" i="3"/>
  <c r="AT145" i="3"/>
  <c r="AU34" i="3"/>
  <c r="AQ113" i="3"/>
  <c r="AS180" i="3"/>
  <c r="AW104" i="3"/>
  <c r="AV257" i="3"/>
  <c r="AV104" i="3"/>
  <c r="AU61" i="3"/>
  <c r="AT129" i="3"/>
  <c r="AW116" i="3"/>
  <c r="AL186" i="3"/>
  <c r="AW138" i="3"/>
  <c r="AT199" i="3"/>
  <c r="AU109" i="3"/>
  <c r="AP83" i="3"/>
  <c r="AU39" i="3"/>
  <c r="AS199" i="3"/>
  <c r="AM109" i="3"/>
  <c r="AM39" i="3"/>
  <c r="AW157" i="3"/>
  <c r="AM133" i="3"/>
  <c r="AN165" i="3"/>
  <c r="AL133" i="3"/>
  <c r="AV46" i="3"/>
  <c r="AM165" i="3"/>
  <c r="AL87" i="3"/>
  <c r="AU47" i="3"/>
  <c r="AR193" i="3"/>
  <c r="AQ182" i="3"/>
  <c r="AL165" i="3"/>
  <c r="AP155" i="3"/>
  <c r="AS132" i="3"/>
  <c r="AP113" i="3"/>
  <c r="AV241" i="3"/>
  <c r="AV157" i="3"/>
  <c r="AW247" i="3"/>
  <c r="AP193" i="3"/>
  <c r="AP182" i="3"/>
  <c r="AO132" i="3"/>
  <c r="AW120" i="3"/>
  <c r="AN113" i="3"/>
  <c r="AP102" i="3"/>
  <c r="AQ86" i="3"/>
  <c r="AW16" i="3"/>
  <c r="AO193" i="3"/>
  <c r="AU120" i="3"/>
  <c r="AO102" i="3"/>
  <c r="AV53" i="3"/>
  <c r="AQ16" i="3"/>
  <c r="AW82" i="3"/>
  <c r="AT116" i="3"/>
  <c r="AW46" i="3"/>
  <c r="AQ120" i="3"/>
  <c r="AN102" i="3"/>
  <c r="AM53" i="3"/>
  <c r="AP16" i="3"/>
  <c r="AV116" i="3"/>
  <c r="AN170" i="3"/>
  <c r="AO152" i="3"/>
  <c r="AL102" i="3"/>
  <c r="AM63" i="3"/>
  <c r="AS17" i="3"/>
  <c r="AT7" i="3"/>
  <c r="AS7" i="3"/>
  <c r="AR7" i="3"/>
  <c r="AQ7" i="3"/>
  <c r="AN253" i="3"/>
  <c r="AU246" i="3"/>
  <c r="AU241" i="3"/>
  <c r="AO235" i="3"/>
  <c r="AP208" i="3"/>
  <c r="AP205" i="3"/>
  <c r="AL198" i="3"/>
  <c r="AQ192" i="3"/>
  <c r="AW183" i="3"/>
  <c r="AS167" i="3"/>
  <c r="AQ150" i="3"/>
  <c r="AV135" i="3"/>
  <c r="AW100" i="3"/>
  <c r="AP66" i="3"/>
  <c r="AT50" i="3"/>
  <c r="AR23" i="3"/>
  <c r="AM253" i="3"/>
  <c r="AT246" i="3"/>
  <c r="AT241" i="3"/>
  <c r="AN235" i="3"/>
  <c r="AW217" i="3"/>
  <c r="AO208" i="3"/>
  <c r="AP192" i="3"/>
  <c r="AV183" i="3"/>
  <c r="AR167" i="3"/>
  <c r="AU161" i="3"/>
  <c r="AP150" i="3"/>
  <c r="AW141" i="3"/>
  <c r="AT135" i="3"/>
  <c r="AU129" i="3"/>
  <c r="AM66" i="3"/>
  <c r="AM58" i="3"/>
  <c r="AR50" i="3"/>
  <c r="AT226" i="3"/>
  <c r="AW167" i="3"/>
  <c r="AW101" i="3"/>
  <c r="T195" i="3"/>
  <c r="AQ235" i="3"/>
  <c r="AU217" i="3"/>
  <c r="AT183" i="3"/>
  <c r="AV141" i="3"/>
  <c r="AW117" i="3"/>
  <c r="AN196" i="3"/>
  <c r="AV252" i="3"/>
  <c r="AP245" i="3"/>
  <c r="AV234" i="3"/>
  <c r="AS217" i="3"/>
  <c r="AL208" i="3"/>
  <c r="AM196" i="3"/>
  <c r="AP191" i="3"/>
  <c r="AR183" i="3"/>
  <c r="AT177" i="3"/>
  <c r="AO171" i="3"/>
  <c r="AR161" i="3"/>
  <c r="AN154" i="3"/>
  <c r="AL149" i="3"/>
  <c r="AP141" i="3"/>
  <c r="AP129" i="3"/>
  <c r="AU124" i="3"/>
  <c r="AT117" i="3"/>
  <c r="AR110" i="3"/>
  <c r="AU104" i="3"/>
  <c r="AU83" i="3"/>
  <c r="AU77" i="3"/>
  <c r="AT72" i="3"/>
  <c r="AW64" i="3"/>
  <c r="AU40" i="3"/>
  <c r="AL31" i="3"/>
  <c r="AW237" i="3"/>
  <c r="AQ237" i="3"/>
  <c r="AP237" i="3"/>
  <c r="AR199" i="3"/>
  <c r="AW151" i="3"/>
  <c r="AV126" i="3"/>
  <c r="AV226" i="3"/>
  <c r="AQ199" i="3"/>
  <c r="AQ176" i="3"/>
  <c r="AT126" i="3"/>
  <c r="AU226" i="3"/>
  <c r="AL199" i="3"/>
  <c r="AP176" i="3"/>
  <c r="AT151" i="3"/>
  <c r="AP24" i="3"/>
  <c r="AS151" i="3"/>
  <c r="AM108" i="3"/>
  <c r="T3" i="3"/>
  <c r="C3" i="3" s="1"/>
  <c r="AS226" i="3"/>
  <c r="AM218" i="3"/>
  <c r="AW205" i="3"/>
  <c r="AP198" i="3"/>
  <c r="AV167" i="3"/>
  <c r="AO157" i="3"/>
  <c r="AU101" i="3"/>
  <c r="AO74" i="3"/>
  <c r="AS66" i="3"/>
  <c r="AN208" i="3"/>
  <c r="AO192" i="3"/>
  <c r="AW124" i="3"/>
  <c r="AV72" i="3"/>
  <c r="AP50" i="3"/>
  <c r="AW40" i="3"/>
  <c r="AM208" i="3"/>
  <c r="AL167" i="3"/>
  <c r="AM149" i="3"/>
  <c r="AV124" i="3"/>
  <c r="AV83" i="3"/>
  <c r="AU252" i="3"/>
  <c r="AO245" i="3"/>
  <c r="AQ238" i="3"/>
  <c r="AU234" i="3"/>
  <c r="AW201" i="3"/>
  <c r="AL191" i="3"/>
  <c r="AQ183" i="3"/>
  <c r="AS177" i="3"/>
  <c r="AN171" i="3"/>
  <c r="AP161" i="3"/>
  <c r="AM154" i="3"/>
  <c r="AO141" i="3"/>
  <c r="AP134" i="3"/>
  <c r="AS117" i="3"/>
  <c r="AP110" i="3"/>
  <c r="AT83" i="3"/>
  <c r="AQ64" i="3"/>
  <c r="AS56" i="3"/>
  <c r="AP40" i="3"/>
  <c r="AS219" i="3"/>
  <c r="AR126" i="3"/>
  <c r="AU74" i="3"/>
  <c r="AT66" i="3"/>
  <c r="AO24" i="3"/>
  <c r="T115" i="3"/>
  <c r="AP253" i="3"/>
  <c r="AP175" i="3"/>
  <c r="AP6" i="3"/>
  <c r="AW252" i="3"/>
  <c r="AW234" i="3"/>
  <c r="AQ141" i="3"/>
  <c r="AL135" i="3"/>
  <c r="AR129" i="3"/>
  <c r="AU117" i="3"/>
  <c r="AU72" i="3"/>
  <c r="AO50" i="3"/>
  <c r="AV40" i="3"/>
  <c r="AS252" i="3"/>
  <c r="AN234" i="3"/>
  <c r="AL183" i="3"/>
  <c r="AR177" i="3"/>
  <c r="AN134" i="3"/>
  <c r="AN110" i="3"/>
  <c r="AV97" i="3"/>
  <c r="AS83" i="3"/>
  <c r="AR219" i="3"/>
  <c r="AW126" i="3"/>
  <c r="AQ219" i="3"/>
  <c r="AR176" i="3"/>
  <c r="AP219" i="3"/>
  <c r="AV151" i="3"/>
  <c r="AL109" i="3"/>
  <c r="AM209" i="3"/>
  <c r="AQ157" i="3"/>
  <c r="AS126" i="3"/>
  <c r="AU66" i="3"/>
  <c r="AR235" i="3"/>
  <c r="AN218" i="3"/>
  <c r="AP157" i="3"/>
  <c r="T99" i="3"/>
  <c r="AR208" i="3"/>
  <c r="AQ126" i="3"/>
  <c r="AP235" i="3"/>
  <c r="AN226" i="3"/>
  <c r="AL218" i="3"/>
  <c r="AQ205" i="3"/>
  <c r="AR192" i="3"/>
  <c r="AL175" i="3"/>
  <c r="AT167" i="3"/>
  <c r="AW135" i="3"/>
  <c r="AL126" i="3"/>
  <c r="AR66" i="3"/>
  <c r="AS246" i="3"/>
  <c r="AQ167" i="3"/>
  <c r="AS183" i="3"/>
  <c r="AR252" i="3"/>
  <c r="AM234" i="3"/>
  <c r="AT219" i="3"/>
  <c r="AW170" i="3"/>
  <c r="AU127" i="3"/>
  <c r="AM110" i="3"/>
  <c r="AQ83" i="3"/>
  <c r="AL70" i="3"/>
  <c r="AV39" i="3"/>
  <c r="AW242" i="3"/>
  <c r="AM242" i="3"/>
  <c r="AN242" i="3"/>
  <c r="AS242" i="3"/>
  <c r="AT242" i="3"/>
  <c r="AU242" i="3"/>
  <c r="AV242" i="3"/>
  <c r="AO88" i="3"/>
  <c r="AQ88" i="3"/>
  <c r="AO5" i="3"/>
  <c r="AP5" i="3"/>
  <c r="AQ131" i="3"/>
  <c r="AR131" i="3"/>
  <c r="AS131" i="3"/>
  <c r="AU131" i="3"/>
  <c r="AV131" i="3"/>
  <c r="T184" i="3"/>
  <c r="T41" i="3"/>
  <c r="AS106" i="3"/>
  <c r="AW106" i="3"/>
  <c r="T163" i="3"/>
  <c r="AQ46" i="3"/>
  <c r="AR249" i="3"/>
  <c r="AL249" i="3"/>
  <c r="AM249" i="3"/>
  <c r="AW249" i="3"/>
  <c r="AN249" i="3"/>
  <c r="AS249" i="3"/>
  <c r="AT249" i="3"/>
  <c r="AU249" i="3"/>
  <c r="AL240" i="3"/>
  <c r="AM240" i="3"/>
  <c r="AN240" i="3"/>
  <c r="AO240" i="3"/>
  <c r="AP240" i="3"/>
  <c r="AV231" i="3"/>
  <c r="AS231" i="3"/>
  <c r="AL231" i="3"/>
  <c r="AR231" i="3"/>
  <c r="AT222" i="3"/>
  <c r="AL222" i="3"/>
  <c r="AQ222" i="3"/>
  <c r="AR222" i="3"/>
  <c r="AS222" i="3"/>
  <c r="AO213" i="3"/>
  <c r="AP213" i="3"/>
  <c r="AU195" i="3"/>
  <c r="AQ195" i="3"/>
  <c r="AR195" i="3"/>
  <c r="AS195" i="3"/>
  <c r="AQ179" i="3"/>
  <c r="AR179" i="3"/>
  <c r="AS179" i="3"/>
  <c r="AU179" i="3"/>
  <c r="AV179" i="3"/>
  <c r="AN250" i="3"/>
  <c r="AP241" i="3"/>
  <c r="AQ232" i="3"/>
  <c r="AM224" i="3"/>
  <c r="AP189" i="3"/>
  <c r="AM180" i="3"/>
  <c r="AS145" i="3"/>
  <c r="AO139" i="3"/>
  <c r="AP120" i="3"/>
  <c r="AV37" i="3"/>
  <c r="AP13" i="3"/>
  <c r="AM38" i="3"/>
  <c r="AN38" i="3"/>
  <c r="AS38" i="3"/>
  <c r="AN257" i="3"/>
  <c r="AS257" i="3"/>
  <c r="AL257" i="3"/>
  <c r="AM257" i="3"/>
  <c r="AQ257" i="3"/>
  <c r="AR257" i="3"/>
  <c r="AP121" i="3"/>
  <c r="AQ121" i="3"/>
  <c r="AS121" i="3"/>
  <c r="AT121" i="3"/>
  <c r="AU121" i="3"/>
  <c r="AN86" i="3"/>
  <c r="AL86" i="3"/>
  <c r="AM86" i="3"/>
  <c r="AM69" i="3"/>
  <c r="AN69" i="3"/>
  <c r="AQ61" i="3"/>
  <c r="AR61" i="3"/>
  <c r="AO61" i="3"/>
  <c r="AQ44" i="3"/>
  <c r="AR44" i="3"/>
  <c r="AW257" i="3"/>
  <c r="AM250" i="3"/>
  <c r="AO241" i="3"/>
  <c r="AP232" i="3"/>
  <c r="AW202" i="3"/>
  <c r="AO189" i="3"/>
  <c r="AW154" i="3"/>
  <c r="AR145" i="3"/>
  <c r="AS129" i="3"/>
  <c r="AV96" i="3"/>
  <c r="AN13" i="3"/>
  <c r="AM181" i="3"/>
  <c r="AN181" i="3"/>
  <c r="AO181" i="3"/>
  <c r="AP181" i="3"/>
  <c r="T216" i="3"/>
  <c r="AU79" i="3"/>
  <c r="AV79" i="3"/>
  <c r="AW79" i="3"/>
  <c r="T131" i="3"/>
  <c r="AV250" i="3"/>
  <c r="AP251" i="3"/>
  <c r="AQ251" i="3"/>
  <c r="AS233" i="3"/>
  <c r="AT233" i="3"/>
  <c r="AU233" i="3"/>
  <c r="AL197" i="3"/>
  <c r="AM197" i="3"/>
  <c r="AN197" i="3"/>
  <c r="AO197" i="3"/>
  <c r="AP197" i="3"/>
  <c r="AL164" i="3"/>
  <c r="AN164" i="3"/>
  <c r="AM164" i="3"/>
  <c r="AO156" i="3"/>
  <c r="AP156" i="3"/>
  <c r="AQ156" i="3"/>
  <c r="AW156" i="3"/>
  <c r="AR156" i="3"/>
  <c r="AS156" i="3"/>
  <c r="AU156" i="3"/>
  <c r="AV156" i="3"/>
  <c r="AL148" i="3"/>
  <c r="AM148" i="3"/>
  <c r="AO140" i="3"/>
  <c r="AP140" i="3"/>
  <c r="AQ140" i="3"/>
  <c r="AR140" i="3"/>
  <c r="AS140" i="3"/>
  <c r="AU140" i="3"/>
  <c r="AV140" i="3"/>
  <c r="AW140" i="3"/>
  <c r="AL132" i="3"/>
  <c r="AM132" i="3"/>
  <c r="AM22" i="3"/>
  <c r="AL22" i="3"/>
  <c r="AO251" i="3"/>
  <c r="AM233" i="3"/>
  <c r="AO205" i="3"/>
  <c r="AM115" i="3"/>
  <c r="AN115" i="3"/>
  <c r="AQ115" i="3"/>
  <c r="AR115" i="3"/>
  <c r="AP55" i="3"/>
  <c r="AU55" i="3"/>
  <c r="AV55" i="3"/>
  <c r="AL55" i="3"/>
  <c r="AQ55" i="3"/>
  <c r="AR55" i="3"/>
  <c r="AS55" i="3"/>
  <c r="AP224" i="3"/>
  <c r="AO204" i="3"/>
  <c r="AP204" i="3"/>
  <c r="AQ204" i="3"/>
  <c r="AW204" i="3"/>
  <c r="AR204" i="3"/>
  <c r="AS204" i="3"/>
  <c r="AU204" i="3"/>
  <c r="AV204" i="3"/>
  <c r="AO188" i="3"/>
  <c r="AQ188" i="3"/>
  <c r="AR188" i="3"/>
  <c r="AS188" i="3"/>
  <c r="AU188" i="3"/>
  <c r="AV188" i="3"/>
  <c r="AW188" i="3"/>
  <c r="AO172" i="3"/>
  <c r="AQ172" i="3"/>
  <c r="AR172" i="3"/>
  <c r="AS172" i="3"/>
  <c r="AU172" i="3"/>
  <c r="AV172" i="3"/>
  <c r="AW172" i="3"/>
  <c r="AR147" i="3"/>
  <c r="AS147" i="3"/>
  <c r="AU147" i="3"/>
  <c r="AV147" i="3"/>
  <c r="AW250" i="3"/>
  <c r="AO224" i="3"/>
  <c r="AW189" i="3"/>
  <c r="AO180" i="3"/>
  <c r="AO155" i="3"/>
  <c r="AV45" i="3"/>
  <c r="AW45" i="3"/>
  <c r="T227" i="3"/>
  <c r="T67" i="3"/>
  <c r="AQ189" i="3"/>
  <c r="AN180" i="3"/>
  <c r="AW13" i="3"/>
  <c r="AL128" i="3"/>
  <c r="AM128" i="3"/>
  <c r="AR128" i="3"/>
  <c r="AN128" i="3"/>
  <c r="AO128" i="3"/>
  <c r="AP128" i="3"/>
  <c r="AQ128" i="3"/>
  <c r="AV112" i="3"/>
  <c r="AL112" i="3"/>
  <c r="AM112" i="3"/>
  <c r="AU112" i="3"/>
  <c r="AP104" i="3"/>
  <c r="AL104" i="3"/>
  <c r="AN104" i="3"/>
  <c r="AW95" i="3"/>
  <c r="AS95" i="3"/>
  <c r="AU95" i="3"/>
  <c r="AO77" i="3"/>
  <c r="AQ77" i="3"/>
  <c r="AN77" i="3"/>
  <c r="AU68" i="3"/>
  <c r="AT68" i="3"/>
  <c r="AN43" i="3"/>
  <c r="AO43" i="3"/>
  <c r="AT214" i="3"/>
  <c r="AN202" i="3"/>
  <c r="AP188" i="3"/>
  <c r="AW173" i="3"/>
  <c r="AV164" i="3"/>
  <c r="AO145" i="3"/>
  <c r="AR35" i="3"/>
  <c r="AV239" i="3"/>
  <c r="AV222" i="3"/>
  <c r="AS214" i="3"/>
  <c r="AM202" i="3"/>
  <c r="AQ173" i="3"/>
  <c r="AU164" i="3"/>
  <c r="AN138" i="3"/>
  <c r="AO113" i="3"/>
  <c r="AQ35" i="3"/>
  <c r="AQ241" i="3"/>
  <c r="AM241" i="3"/>
  <c r="AL241" i="3"/>
  <c r="AS163" i="3"/>
  <c r="AU163" i="3"/>
  <c r="AV163" i="3"/>
  <c r="T179" i="3"/>
  <c r="T51" i="3"/>
  <c r="AR241" i="3"/>
  <c r="AL71" i="3"/>
  <c r="AN71" i="3"/>
  <c r="AO71" i="3"/>
  <c r="AQ71" i="3"/>
  <c r="AV71" i="3"/>
  <c r="AR22" i="3"/>
  <c r="AR230" i="3"/>
  <c r="AS230" i="3"/>
  <c r="AT230" i="3"/>
  <c r="AU230" i="3"/>
  <c r="AQ221" i="3"/>
  <c r="AW221" i="3"/>
  <c r="AT212" i="3"/>
  <c r="AS212" i="3"/>
  <c r="AU212" i="3"/>
  <c r="AV212" i="3"/>
  <c r="AU194" i="3"/>
  <c r="AV194" i="3"/>
  <c r="AU153" i="3"/>
  <c r="AW153" i="3"/>
  <c r="AT137" i="3"/>
  <c r="AU137" i="3"/>
  <c r="AW137" i="3"/>
  <c r="AS19" i="3"/>
  <c r="AT19" i="3"/>
  <c r="AU214" i="3"/>
  <c r="AV202" i="3"/>
  <c r="AP35" i="3"/>
  <c r="AR248" i="3"/>
  <c r="AN230" i="3"/>
  <c r="AP221" i="3"/>
  <c r="AQ214" i="3"/>
  <c r="AU196" i="3"/>
  <c r="AO173" i="3"/>
  <c r="AO164" i="3"/>
  <c r="AU148" i="3"/>
  <c r="AL138" i="3"/>
  <c r="AT106" i="3"/>
  <c r="AV87" i="3"/>
  <c r="AP70" i="3"/>
  <c r="AQ98" i="3"/>
  <c r="AR98" i="3"/>
  <c r="AS98" i="3"/>
  <c r="AU98" i="3"/>
  <c r="AT63" i="3"/>
  <c r="AU63" i="3"/>
  <c r="AU239" i="3"/>
  <c r="AP230" i="3"/>
  <c r="AR214" i="3"/>
  <c r="AV196" i="3"/>
  <c r="AP173" i="3"/>
  <c r="AS164" i="3"/>
  <c r="AQ248" i="3"/>
  <c r="AL230" i="3"/>
  <c r="AO221" i="3"/>
  <c r="AP214" i="3"/>
  <c r="AS196" i="3"/>
  <c r="AW186" i="3"/>
  <c r="AS148" i="3"/>
  <c r="AV132" i="3"/>
  <c r="AP123" i="3"/>
  <c r="AR106" i="3"/>
  <c r="AU87" i="3"/>
  <c r="AN70" i="3"/>
  <c r="AL224" i="3"/>
  <c r="AQ224" i="3"/>
  <c r="AR224" i="3"/>
  <c r="AL107" i="3"/>
  <c r="AM107" i="3"/>
  <c r="AL233" i="3"/>
  <c r="AU30" i="3"/>
  <c r="T185" i="3"/>
  <c r="T243" i="3"/>
  <c r="T35" i="3"/>
  <c r="AT248" i="3"/>
  <c r="AV148" i="3"/>
  <c r="AN221" i="3"/>
  <c r="AN214" i="3"/>
  <c r="AO196" i="3"/>
  <c r="AP172" i="3"/>
  <c r="AO148" i="3"/>
  <c r="AU132" i="3"/>
  <c r="AM255" i="3"/>
  <c r="AM229" i="3"/>
  <c r="AS201" i="3"/>
  <c r="AW185" i="3"/>
  <c r="AQ160" i="3"/>
  <c r="AQ144" i="3"/>
  <c r="AQ119" i="3"/>
  <c r="AL255" i="3"/>
  <c r="AR246" i="3"/>
  <c r="AO237" i="3"/>
  <c r="AL229" i="3"/>
  <c r="AM226" i="3"/>
  <c r="AO219" i="3"/>
  <c r="AN192" i="3"/>
  <c r="AT185" i="3"/>
  <c r="AO176" i="3"/>
  <c r="AU169" i="3"/>
  <c r="AP160" i="3"/>
  <c r="AP144" i="3"/>
  <c r="AW125" i="3"/>
  <c r="AL108" i="3"/>
  <c r="AN90" i="3"/>
  <c r="AO81" i="3"/>
  <c r="AO64" i="3"/>
  <c r="AL39" i="3"/>
  <c r="AQ252" i="3"/>
  <c r="AQ246" i="3"/>
  <c r="AL234" i="3"/>
  <c r="AN219" i="3"/>
  <c r="AV210" i="3"/>
  <c r="AP200" i="3"/>
  <c r="AO144" i="3"/>
  <c r="AV125" i="3"/>
  <c r="AN64" i="3"/>
  <c r="AP32" i="3"/>
  <c r="AW15" i="3"/>
  <c r="AT254" i="3"/>
  <c r="AP252" i="3"/>
  <c r="AP246" i="3"/>
  <c r="AQ184" i="3"/>
  <c r="AR168" i="3"/>
  <c r="AV159" i="3"/>
  <c r="AT152" i="3"/>
  <c r="AW149" i="3"/>
  <c r="AW133" i="3"/>
  <c r="AQ125" i="3"/>
  <c r="AV118" i="3"/>
  <c r="AM64" i="3"/>
  <c r="AO59" i="3"/>
  <c r="AN32" i="3"/>
  <c r="AU24" i="3"/>
  <c r="AV15" i="3"/>
  <c r="AN255" i="3"/>
  <c r="AU201" i="3"/>
  <c r="AR160" i="3"/>
  <c r="AR144" i="3"/>
  <c r="AS254" i="3"/>
  <c r="AN246" i="3"/>
  <c r="AW218" i="3"/>
  <c r="AV191" i="3"/>
  <c r="AP184" i="3"/>
  <c r="AV175" i="3"/>
  <c r="AQ168" i="3"/>
  <c r="AW165" i="3"/>
  <c r="AU159" i="3"/>
  <c r="AR152" i="3"/>
  <c r="AP149" i="3"/>
  <c r="AV143" i="3"/>
  <c r="AR136" i="3"/>
  <c r="AP133" i="3"/>
  <c r="AP125" i="3"/>
  <c r="AQ118" i="3"/>
  <c r="AV102" i="3"/>
  <c r="AS89" i="3"/>
  <c r="AM59" i="3"/>
  <c r="AM32" i="3"/>
  <c r="AT24" i="3"/>
  <c r="T217" i="3"/>
  <c r="AR254" i="3"/>
  <c r="AT235" i="3"/>
  <c r="AV218" i="3"/>
  <c r="AP209" i="3"/>
  <c r="AW199" i="3"/>
  <c r="AU191" i="3"/>
  <c r="AU175" i="3"/>
  <c r="AP168" i="3"/>
  <c r="AP165" i="3"/>
  <c r="AQ152" i="3"/>
  <c r="AO149" i="3"/>
  <c r="AU143" i="3"/>
  <c r="AQ136" i="3"/>
  <c r="AO133" i="3"/>
  <c r="AO125" i="3"/>
  <c r="AP118" i="3"/>
  <c r="AT110" i="3"/>
  <c r="AU102" i="3"/>
  <c r="AW66" i="3"/>
  <c r="AW47" i="3"/>
  <c r="AR24" i="3"/>
  <c r="AV8" i="3"/>
  <c r="AP254" i="3"/>
  <c r="AS235" i="3"/>
  <c r="AU218" i="3"/>
  <c r="AO209" i="3"/>
  <c r="AV199" i="3"/>
  <c r="AN125" i="3"/>
  <c r="AO118" i="3"/>
  <c r="AS110" i="3"/>
  <c r="AQ102" i="3"/>
  <c r="AV31" i="3"/>
  <c r="AU8" i="3"/>
  <c r="AS220" i="3"/>
  <c r="AP88" i="3"/>
  <c r="AR220" i="3"/>
  <c r="T232" i="3"/>
  <c r="AL3" i="3"/>
  <c r="AM3" i="3"/>
  <c r="AN3" i="3"/>
  <c r="AO3" i="3"/>
  <c r="AP3" i="3"/>
  <c r="AQ3" i="3"/>
  <c r="AV3" i="3"/>
  <c r="AT3" i="3"/>
  <c r="AU3" i="3"/>
  <c r="AR3" i="3"/>
  <c r="AS3" i="3"/>
  <c r="AW3" i="3"/>
  <c r="AU251" i="3"/>
  <c r="AV251" i="3"/>
  <c r="AW251" i="3"/>
  <c r="AL251" i="3"/>
  <c r="AM251" i="3"/>
  <c r="AR251" i="3"/>
  <c r="AS251" i="3"/>
  <c r="AN251" i="3"/>
  <c r="AT251" i="3"/>
  <c r="AO236" i="3"/>
  <c r="AL236" i="3"/>
  <c r="AM236" i="3"/>
  <c r="AN236" i="3"/>
  <c r="AP236" i="3"/>
  <c r="AT236" i="3"/>
  <c r="AV236" i="3"/>
  <c r="AQ236" i="3"/>
  <c r="AW236" i="3"/>
  <c r="AR236" i="3"/>
  <c r="AS236" i="3"/>
  <c r="AU236" i="3"/>
  <c r="AP228" i="3"/>
  <c r="AQ228" i="3"/>
  <c r="AR228" i="3"/>
  <c r="AW228" i="3"/>
  <c r="AL228" i="3"/>
  <c r="AM228" i="3"/>
  <c r="AT228" i="3"/>
  <c r="AS228" i="3"/>
  <c r="AV228" i="3"/>
  <c r="AU228" i="3"/>
  <c r="AN228" i="3"/>
  <c r="AO228" i="3"/>
  <c r="AS213" i="3"/>
  <c r="AT213" i="3"/>
  <c r="AU213" i="3"/>
  <c r="AQ213" i="3"/>
  <c r="AR213" i="3"/>
  <c r="AV213" i="3"/>
  <c r="AW213" i="3"/>
  <c r="AL213" i="3"/>
  <c r="AN213" i="3"/>
  <c r="AM213" i="3"/>
  <c r="AN206" i="3"/>
  <c r="AO206" i="3"/>
  <c r="AP206" i="3"/>
  <c r="AU206" i="3"/>
  <c r="AM206" i="3"/>
  <c r="AS206" i="3"/>
  <c r="AV206" i="3"/>
  <c r="AR206" i="3"/>
  <c r="AT206" i="3"/>
  <c r="AL206" i="3"/>
  <c r="AQ206" i="3"/>
  <c r="AV198" i="3"/>
  <c r="AW198" i="3"/>
  <c r="AM198" i="3"/>
  <c r="AO198" i="3"/>
  <c r="AQ198" i="3"/>
  <c r="AR198" i="3"/>
  <c r="AS198" i="3"/>
  <c r="AT198" i="3"/>
  <c r="AU198" i="3"/>
  <c r="AN190" i="3"/>
  <c r="AO190" i="3"/>
  <c r="AP190" i="3"/>
  <c r="AU190" i="3"/>
  <c r="AM190" i="3"/>
  <c r="AL190" i="3"/>
  <c r="AT190" i="3"/>
  <c r="AW190" i="3"/>
  <c r="AV190" i="3"/>
  <c r="AQ190" i="3"/>
  <c r="AR190" i="3"/>
  <c r="AS190" i="3"/>
  <c r="AV182" i="3"/>
  <c r="AW182" i="3"/>
  <c r="AM182" i="3"/>
  <c r="AO182" i="3"/>
  <c r="AR182" i="3"/>
  <c r="AL182" i="3"/>
  <c r="AS182" i="3"/>
  <c r="AT182" i="3"/>
  <c r="AU182" i="3"/>
  <c r="AN174" i="3"/>
  <c r="AO174" i="3"/>
  <c r="AP174" i="3"/>
  <c r="AU174" i="3"/>
  <c r="AM174" i="3"/>
  <c r="AQ174" i="3"/>
  <c r="AR174" i="3"/>
  <c r="AV174" i="3"/>
  <c r="AL174" i="3"/>
  <c r="AW174" i="3"/>
  <c r="AS174" i="3"/>
  <c r="AT174" i="3"/>
  <c r="AQ127" i="3"/>
  <c r="AR127" i="3"/>
  <c r="AS127" i="3"/>
  <c r="AM127" i="3"/>
  <c r="AN127" i="3"/>
  <c r="AT127" i="3"/>
  <c r="AO127" i="3"/>
  <c r="AP127" i="3"/>
  <c r="AW127" i="3"/>
  <c r="AV127" i="3"/>
  <c r="AU119" i="3"/>
  <c r="AV119" i="3"/>
  <c r="AW119" i="3"/>
  <c r="AL119" i="3"/>
  <c r="AM119" i="3"/>
  <c r="AR119" i="3"/>
  <c r="AT119" i="3"/>
  <c r="AN119" i="3"/>
  <c r="AO119" i="3"/>
  <c r="AM111" i="3"/>
  <c r="AN111" i="3"/>
  <c r="AO111" i="3"/>
  <c r="AT111" i="3"/>
  <c r="AR111" i="3"/>
  <c r="AS111" i="3"/>
  <c r="AU111" i="3"/>
  <c r="AV111" i="3"/>
  <c r="AW111" i="3"/>
  <c r="AL111" i="3"/>
  <c r="AP111" i="3"/>
  <c r="AQ111" i="3"/>
  <c r="AM73" i="3"/>
  <c r="AN73" i="3"/>
  <c r="AO73" i="3"/>
  <c r="AP73" i="3"/>
  <c r="AQ73" i="3"/>
  <c r="AU73" i="3"/>
  <c r="AV73" i="3"/>
  <c r="AW73" i="3"/>
  <c r="AR73" i="3"/>
  <c r="AS73" i="3"/>
  <c r="AT73" i="3"/>
  <c r="AL73" i="3"/>
  <c r="AU65" i="3"/>
  <c r="AV65" i="3"/>
  <c r="AW65" i="3"/>
  <c r="AQ65" i="3"/>
  <c r="AR65" i="3"/>
  <c r="AS65" i="3"/>
  <c r="AM65" i="3"/>
  <c r="AN65" i="3"/>
  <c r="AO65" i="3"/>
  <c r="AL65" i="3"/>
  <c r="AP65" i="3"/>
  <c r="AT65" i="3"/>
  <c r="AM57" i="3"/>
  <c r="AN57" i="3"/>
  <c r="AO57" i="3"/>
  <c r="AP57" i="3"/>
  <c r="AQ57" i="3"/>
  <c r="AS57" i="3"/>
  <c r="AL57" i="3"/>
  <c r="AR57" i="3"/>
  <c r="AT57" i="3"/>
  <c r="AU57" i="3"/>
  <c r="AV57" i="3"/>
  <c r="AW57" i="3"/>
  <c r="AU49" i="3"/>
  <c r="AV49" i="3"/>
  <c r="AW49" i="3"/>
  <c r="AL49" i="3"/>
  <c r="AQ49" i="3"/>
  <c r="AR49" i="3"/>
  <c r="AS49" i="3"/>
  <c r="AO49" i="3"/>
  <c r="AT49" i="3"/>
  <c r="AM49" i="3"/>
  <c r="AN49" i="3"/>
  <c r="AP49" i="3"/>
  <c r="AP26" i="3"/>
  <c r="AQ26" i="3"/>
  <c r="AR26" i="3"/>
  <c r="AS26" i="3"/>
  <c r="AT26" i="3"/>
  <c r="AN26" i="3"/>
  <c r="AL26" i="3"/>
  <c r="AU26" i="3"/>
  <c r="AM26" i="3"/>
  <c r="AO26" i="3"/>
  <c r="AV26" i="3"/>
  <c r="AW26" i="3"/>
  <c r="AL18" i="3"/>
  <c r="AT18" i="3"/>
  <c r="AU18" i="3"/>
  <c r="AV18" i="3"/>
  <c r="AO18" i="3"/>
  <c r="AP18" i="3"/>
  <c r="AQ18" i="3"/>
  <c r="AM18" i="3"/>
  <c r="AR18" i="3"/>
  <c r="AS18" i="3"/>
  <c r="AW18" i="3"/>
  <c r="AN18" i="3"/>
  <c r="AP10" i="3"/>
  <c r="AQ10" i="3"/>
  <c r="AR10" i="3"/>
  <c r="AS10" i="3"/>
  <c r="AT10" i="3"/>
  <c r="AL10" i="3"/>
  <c r="AM10" i="3"/>
  <c r="AW10" i="3"/>
  <c r="AN10" i="3"/>
  <c r="AU10" i="3"/>
  <c r="AV10" i="3"/>
  <c r="AO10" i="3"/>
  <c r="AM243" i="3"/>
  <c r="AN243" i="3"/>
  <c r="AO243" i="3"/>
  <c r="AT243" i="3"/>
  <c r="AW243" i="3"/>
  <c r="AQ243" i="3"/>
  <c r="AU243" i="3"/>
  <c r="AL243" i="3"/>
  <c r="AP243" i="3"/>
  <c r="AV243" i="3"/>
  <c r="AR243" i="3"/>
  <c r="AS243" i="3"/>
  <c r="AO220" i="3"/>
  <c r="AL220" i="3"/>
  <c r="AM220" i="3"/>
  <c r="AN220" i="3"/>
  <c r="AP220" i="3"/>
  <c r="AT220" i="3"/>
  <c r="AU220" i="3"/>
  <c r="AV220" i="3"/>
  <c r="AW220" i="3"/>
  <c r="AV166" i="3"/>
  <c r="AW166" i="3"/>
  <c r="AM166" i="3"/>
  <c r="AO166" i="3"/>
  <c r="AS166" i="3"/>
  <c r="AL166" i="3"/>
  <c r="AN166" i="3"/>
  <c r="AT166" i="3"/>
  <c r="AU166" i="3"/>
  <c r="AN158" i="3"/>
  <c r="AO158" i="3"/>
  <c r="AP158" i="3"/>
  <c r="AU158" i="3"/>
  <c r="AM158" i="3"/>
  <c r="AQ158" i="3"/>
  <c r="AL158" i="3"/>
  <c r="AR158" i="3"/>
  <c r="AV158" i="3"/>
  <c r="AW158" i="3"/>
  <c r="AS158" i="3"/>
  <c r="AT158" i="3"/>
  <c r="AV150" i="3"/>
  <c r="AW150" i="3"/>
  <c r="AM150" i="3"/>
  <c r="AO150" i="3"/>
  <c r="AR150" i="3"/>
  <c r="AL150" i="3"/>
  <c r="AS150" i="3"/>
  <c r="AT150" i="3"/>
  <c r="AU150" i="3"/>
  <c r="AN142" i="3"/>
  <c r="AO142" i="3"/>
  <c r="AP142" i="3"/>
  <c r="AU142" i="3"/>
  <c r="AM142" i="3"/>
  <c r="AQ142" i="3"/>
  <c r="AT142" i="3"/>
  <c r="AW142" i="3"/>
  <c r="AL142" i="3"/>
  <c r="AV142" i="3"/>
  <c r="AR142" i="3"/>
  <c r="AS142" i="3"/>
  <c r="AV134" i="3"/>
  <c r="AW134" i="3"/>
  <c r="AM134" i="3"/>
  <c r="AO134" i="3"/>
  <c r="AQ134" i="3"/>
  <c r="AR134" i="3"/>
  <c r="AS134" i="3"/>
  <c r="AT134" i="3"/>
  <c r="AU134" i="3"/>
  <c r="AU103" i="3"/>
  <c r="AV103" i="3"/>
  <c r="AW103" i="3"/>
  <c r="AL103" i="3"/>
  <c r="AM103" i="3"/>
  <c r="AR103" i="3"/>
  <c r="AO103" i="3"/>
  <c r="AP103" i="3"/>
  <c r="AQ103" i="3"/>
  <c r="AS103" i="3"/>
  <c r="AT103" i="3"/>
  <c r="AN103" i="3"/>
  <c r="AM95" i="3"/>
  <c r="AN95" i="3"/>
  <c r="AO95" i="3"/>
  <c r="AT95" i="3"/>
  <c r="AR95" i="3"/>
  <c r="AL95" i="3"/>
  <c r="AP95" i="3"/>
  <c r="AQ95" i="3"/>
  <c r="AV95" i="3"/>
  <c r="AL88" i="3"/>
  <c r="AM88" i="3"/>
  <c r="AV88" i="3"/>
  <c r="AW88" i="3"/>
  <c r="AR88" i="3"/>
  <c r="AS88" i="3"/>
  <c r="AT88" i="3"/>
  <c r="AN88" i="3"/>
  <c r="AU88" i="3"/>
  <c r="AR80" i="3"/>
  <c r="AS80" i="3"/>
  <c r="AT80" i="3"/>
  <c r="AU80" i="3"/>
  <c r="AL80" i="3"/>
  <c r="AP80" i="3"/>
  <c r="AQ80" i="3"/>
  <c r="AV80" i="3"/>
  <c r="AM80" i="3"/>
  <c r="AN80" i="3"/>
  <c r="AO80" i="3"/>
  <c r="AW80" i="3"/>
  <c r="AM41" i="3"/>
  <c r="AN41" i="3"/>
  <c r="AO41" i="3"/>
  <c r="AP41" i="3"/>
  <c r="AQ41" i="3"/>
  <c r="AL41" i="3"/>
  <c r="AR41" i="3"/>
  <c r="AW41" i="3"/>
  <c r="AS41" i="3"/>
  <c r="AU41" i="3"/>
  <c r="AV41" i="3"/>
  <c r="AT41" i="3"/>
  <c r="AU33" i="3"/>
  <c r="AV33" i="3"/>
  <c r="AW33" i="3"/>
  <c r="AP33" i="3"/>
  <c r="AS33" i="3"/>
  <c r="AT33" i="3"/>
  <c r="AN33" i="3"/>
  <c r="AO33" i="3"/>
  <c r="AL33" i="3"/>
  <c r="AM33" i="3"/>
  <c r="AQ33" i="3"/>
  <c r="AR33" i="3"/>
  <c r="AM195" i="3"/>
  <c r="AN195" i="3"/>
  <c r="AO195" i="3"/>
  <c r="AT195" i="3"/>
  <c r="AW195" i="3"/>
  <c r="T66" i="3"/>
  <c r="AT240" i="3"/>
  <c r="AU240" i="3"/>
  <c r="AV240" i="3"/>
  <c r="AS240" i="3"/>
  <c r="AW240" i="3"/>
  <c r="AW225" i="3"/>
  <c r="AN225" i="3"/>
  <c r="AL225" i="3"/>
  <c r="AQ225" i="3"/>
  <c r="AO217" i="3"/>
  <c r="AP217" i="3"/>
  <c r="AQ217" i="3"/>
  <c r="AV217" i="3"/>
  <c r="AR217" i="3"/>
  <c r="AL210" i="3"/>
  <c r="AQ210" i="3"/>
  <c r="AO210" i="3"/>
  <c r="AP210" i="3"/>
  <c r="AR210" i="3"/>
  <c r="AS210" i="3"/>
  <c r="AW210" i="3"/>
  <c r="AM163" i="3"/>
  <c r="AN163" i="3"/>
  <c r="AO163" i="3"/>
  <c r="AT163" i="3"/>
  <c r="AW163" i="3"/>
  <c r="AU155" i="3"/>
  <c r="AV155" i="3"/>
  <c r="AW155" i="3"/>
  <c r="AL155" i="3"/>
  <c r="AM155" i="3"/>
  <c r="AM147" i="3"/>
  <c r="AN147" i="3"/>
  <c r="AO147" i="3"/>
  <c r="AT147" i="3"/>
  <c r="AW147" i="3"/>
  <c r="AU139" i="3"/>
  <c r="AV139" i="3"/>
  <c r="AW139" i="3"/>
  <c r="AL139" i="3"/>
  <c r="AM139" i="3"/>
  <c r="AM131" i="3"/>
  <c r="AN131" i="3"/>
  <c r="AO131" i="3"/>
  <c r="AT131" i="3"/>
  <c r="AW131" i="3"/>
  <c r="AL100" i="3"/>
  <c r="AM100" i="3"/>
  <c r="AN100" i="3"/>
  <c r="AS100" i="3"/>
  <c r="AP100" i="3"/>
  <c r="AQ85" i="3"/>
  <c r="AR85" i="3"/>
  <c r="AS85" i="3"/>
  <c r="AT85" i="3"/>
  <c r="AV85" i="3"/>
  <c r="AW85" i="3"/>
  <c r="AO85" i="3"/>
  <c r="AL85" i="3"/>
  <c r="AM85" i="3"/>
  <c r="AU85" i="3"/>
  <c r="P77" i="3"/>
  <c r="AL77" i="3"/>
  <c r="AM77" i="3"/>
  <c r="AR77" i="3"/>
  <c r="AS77" i="3"/>
  <c r="AT77" i="3"/>
  <c r="AP77" i="3"/>
  <c r="AL46" i="3"/>
  <c r="AM46" i="3"/>
  <c r="AN46" i="3"/>
  <c r="AO46" i="3"/>
  <c r="AP46" i="3"/>
  <c r="AR46" i="3"/>
  <c r="AS46" i="3"/>
  <c r="AT46" i="3"/>
  <c r="AT38" i="3"/>
  <c r="AU38" i="3"/>
  <c r="AV38" i="3"/>
  <c r="AW38" i="3"/>
  <c r="AL38" i="3"/>
  <c r="AQ38" i="3"/>
  <c r="AO38" i="3"/>
  <c r="AP38" i="3"/>
  <c r="AR38" i="3"/>
  <c r="AL30" i="3"/>
  <c r="AM30" i="3"/>
  <c r="AN30" i="3"/>
  <c r="AO30" i="3"/>
  <c r="AP30" i="3"/>
  <c r="AV30" i="3"/>
  <c r="AW30" i="3"/>
  <c r="AS30" i="3"/>
  <c r="AW7" i="3"/>
  <c r="AP7" i="3"/>
  <c r="AM7" i="3"/>
  <c r="AN7" i="3"/>
  <c r="AO7" i="3"/>
  <c r="AU7" i="3"/>
  <c r="AO248" i="3"/>
  <c r="AN217" i="3"/>
  <c r="AT210" i="3"/>
  <c r="AL195" i="3"/>
  <c r="AP179" i="3"/>
  <c r="AR163" i="3"/>
  <c r="AQ147" i="3"/>
  <c r="AP131" i="3"/>
  <c r="AU100" i="3"/>
  <c r="AR30" i="3"/>
  <c r="AP247" i="3"/>
  <c r="AM247" i="3"/>
  <c r="AN247" i="3"/>
  <c r="AO247" i="3"/>
  <c r="AQ247" i="3"/>
  <c r="AU247" i="3"/>
  <c r="P232" i="3"/>
  <c r="AL232" i="3"/>
  <c r="AM232" i="3"/>
  <c r="AN232" i="3"/>
  <c r="AS232" i="3"/>
  <c r="AU232" i="3"/>
  <c r="AV232" i="3"/>
  <c r="AW232" i="3"/>
  <c r="AR202" i="3"/>
  <c r="AS202" i="3"/>
  <c r="AT202" i="3"/>
  <c r="AO202" i="3"/>
  <c r="AP202" i="3"/>
  <c r="AQ202" i="3"/>
  <c r="AU202" i="3"/>
  <c r="AL194" i="3"/>
  <c r="AQ194" i="3"/>
  <c r="AO194" i="3"/>
  <c r="AT194" i="3"/>
  <c r="AP194" i="3"/>
  <c r="AR194" i="3"/>
  <c r="AS194" i="3"/>
  <c r="AW194" i="3"/>
  <c r="AR186" i="3"/>
  <c r="AS186" i="3"/>
  <c r="AT186" i="3"/>
  <c r="AO186" i="3"/>
  <c r="AP186" i="3"/>
  <c r="AV186" i="3"/>
  <c r="AQ186" i="3"/>
  <c r="AU186" i="3"/>
  <c r="AL178" i="3"/>
  <c r="AQ178" i="3"/>
  <c r="AO178" i="3"/>
  <c r="AT178" i="3"/>
  <c r="AP178" i="3"/>
  <c r="AR178" i="3"/>
  <c r="AS178" i="3"/>
  <c r="AW178" i="3"/>
  <c r="AR170" i="3"/>
  <c r="AS170" i="3"/>
  <c r="AT170" i="3"/>
  <c r="AO170" i="3"/>
  <c r="AP170" i="3"/>
  <c r="AV170" i="3"/>
  <c r="AQ170" i="3"/>
  <c r="AU170" i="3"/>
  <c r="AQ123" i="3"/>
  <c r="AR123" i="3"/>
  <c r="AS123" i="3"/>
  <c r="AU123" i="3"/>
  <c r="AV123" i="3"/>
  <c r="AW123" i="3"/>
  <c r="AP115" i="3"/>
  <c r="AS115" i="3"/>
  <c r="AT115" i="3"/>
  <c r="AU115" i="3"/>
  <c r="AV115" i="3"/>
  <c r="AW115" i="3"/>
  <c r="AQ107" i="3"/>
  <c r="AR107" i="3"/>
  <c r="AS107" i="3"/>
  <c r="AU107" i="3"/>
  <c r="AV107" i="3"/>
  <c r="AW107" i="3"/>
  <c r="AN107" i="3"/>
  <c r="AO107" i="3"/>
  <c r="AP107" i="3"/>
  <c r="AT107" i="3"/>
  <c r="AV92" i="3"/>
  <c r="AW92" i="3"/>
  <c r="AN92" i="3"/>
  <c r="AO92" i="3"/>
  <c r="AP92" i="3"/>
  <c r="AU92" i="3"/>
  <c r="AT92" i="3"/>
  <c r="AM92" i="3"/>
  <c r="AQ92" i="3"/>
  <c r="AR92" i="3"/>
  <c r="AS92" i="3"/>
  <c r="AQ69" i="3"/>
  <c r="AR69" i="3"/>
  <c r="AS69" i="3"/>
  <c r="AT69" i="3"/>
  <c r="AU69" i="3"/>
  <c r="AL69" i="3"/>
  <c r="AV69" i="3"/>
  <c r="AO69" i="3"/>
  <c r="AP69" i="3"/>
  <c r="AW69" i="3"/>
  <c r="AL61" i="3"/>
  <c r="AM61" i="3"/>
  <c r="AV61" i="3"/>
  <c r="AW61" i="3"/>
  <c r="AN61" i="3"/>
  <c r="AS61" i="3"/>
  <c r="AQ53" i="3"/>
  <c r="AR53" i="3"/>
  <c r="AS53" i="3"/>
  <c r="AT53" i="3"/>
  <c r="AU53" i="3"/>
  <c r="AN53" i="3"/>
  <c r="AO53" i="3"/>
  <c r="AP53" i="3"/>
  <c r="AT22" i="3"/>
  <c r="AU22" i="3"/>
  <c r="AV22" i="3"/>
  <c r="AW22" i="3"/>
  <c r="AN22" i="3"/>
  <c r="AO22" i="3"/>
  <c r="AP22" i="3"/>
  <c r="AS22" i="3"/>
  <c r="AL14" i="3"/>
  <c r="AM14" i="3"/>
  <c r="AN14" i="3"/>
  <c r="AO14" i="3"/>
  <c r="AP14" i="3"/>
  <c r="AQ14" i="3"/>
  <c r="AT14" i="3"/>
  <c r="AV14" i="3"/>
  <c r="AR14" i="3"/>
  <c r="AS14" i="3"/>
  <c r="AU14" i="3"/>
  <c r="AQ254" i="3"/>
  <c r="AT239" i="3"/>
  <c r="AR232" i="3"/>
  <c r="AM217" i="3"/>
  <c r="AN210" i="3"/>
  <c r="AT203" i="3"/>
  <c r="AU185" i="3"/>
  <c r="AL179" i="3"/>
  <c r="AW169" i="3"/>
  <c r="AQ163" i="3"/>
  <c r="AP147" i="3"/>
  <c r="AL131" i="3"/>
  <c r="AT123" i="3"/>
  <c r="AO115" i="3"/>
  <c r="AT100" i="3"/>
  <c r="AP61" i="3"/>
  <c r="AL53" i="3"/>
  <c r="AO37" i="3"/>
  <c r="AQ30" i="3"/>
  <c r="AU187" i="3"/>
  <c r="AV187" i="3"/>
  <c r="AW187" i="3"/>
  <c r="AL187" i="3"/>
  <c r="AM187" i="3"/>
  <c r="AL116" i="3"/>
  <c r="AM116" i="3"/>
  <c r="AN116" i="3"/>
  <c r="AS116" i="3"/>
  <c r="AP116" i="3"/>
  <c r="AO116" i="3"/>
  <c r="AQ116" i="3"/>
  <c r="AU116" i="3"/>
  <c r="AT54" i="3"/>
  <c r="AU54" i="3"/>
  <c r="AV54" i="3"/>
  <c r="AW54" i="3"/>
  <c r="AM54" i="3"/>
  <c r="AL54" i="3"/>
  <c r="AN54" i="3"/>
  <c r="AO54" i="3"/>
  <c r="AS54" i="3"/>
  <c r="AP54" i="3"/>
  <c r="AQ54" i="3"/>
  <c r="AR54" i="3"/>
  <c r="AW23" i="3"/>
  <c r="AU23" i="3"/>
  <c r="AV23" i="3"/>
  <c r="AL23" i="3"/>
  <c r="AM23" i="3"/>
  <c r="AN23" i="3"/>
  <c r="AS23" i="3"/>
  <c r="AQ23" i="3"/>
  <c r="AO23" i="3"/>
  <c r="AP23" i="3"/>
  <c r="T178" i="3"/>
  <c r="T130" i="3"/>
  <c r="AJ2" i="3"/>
  <c r="AR154" i="3"/>
  <c r="AS154" i="3"/>
  <c r="AT154" i="3"/>
  <c r="AO154" i="3"/>
  <c r="AP154" i="3"/>
  <c r="AQ154" i="3"/>
  <c r="AU154" i="3"/>
  <c r="AV154" i="3"/>
  <c r="AR138" i="3"/>
  <c r="AS138" i="3"/>
  <c r="AT138" i="3"/>
  <c r="AO138" i="3"/>
  <c r="AV138" i="3"/>
  <c r="AP138" i="3"/>
  <c r="AQ138" i="3"/>
  <c r="AU138" i="3"/>
  <c r="AL45" i="3"/>
  <c r="AM45" i="3"/>
  <c r="AQ45" i="3"/>
  <c r="AN45" i="3"/>
  <c r="AO45" i="3"/>
  <c r="AU45" i="3"/>
  <c r="AT45" i="3"/>
  <c r="AP45" i="3"/>
  <c r="AR45" i="3"/>
  <c r="AS45" i="3"/>
  <c r="AV225" i="3"/>
  <c r="AS203" i="3"/>
  <c r="AW93" i="3"/>
  <c r="AV246" i="3"/>
  <c r="AW246" i="3"/>
  <c r="AM246" i="3"/>
  <c r="AO246" i="3"/>
  <c r="AO201" i="3"/>
  <c r="AP201" i="3"/>
  <c r="AQ201" i="3"/>
  <c r="AV201" i="3"/>
  <c r="AL201" i="3"/>
  <c r="AR201" i="3"/>
  <c r="AW177" i="3"/>
  <c r="AN177" i="3"/>
  <c r="AM177" i="3"/>
  <c r="AL177" i="3"/>
  <c r="AQ177" i="3"/>
  <c r="AV114" i="3"/>
  <c r="AW114" i="3"/>
  <c r="AM114" i="3"/>
  <c r="AL114" i="3"/>
  <c r="AN114" i="3"/>
  <c r="AO114" i="3"/>
  <c r="AT114" i="3"/>
  <c r="AP114" i="3"/>
  <c r="AS114" i="3"/>
  <c r="AQ21" i="3"/>
  <c r="AR21" i="3"/>
  <c r="AS21" i="3"/>
  <c r="AT21" i="3"/>
  <c r="AU21" i="3"/>
  <c r="AM21" i="3"/>
  <c r="AP21" i="3"/>
  <c r="AN21" i="3"/>
  <c r="AO254" i="3"/>
  <c r="AU225" i="3"/>
  <c r="AR203" i="3"/>
  <c r="AQ100" i="3"/>
  <c r="AW29" i="3"/>
  <c r="AN238" i="3"/>
  <c r="AO238" i="3"/>
  <c r="AP238" i="3"/>
  <c r="AU238" i="3"/>
  <c r="AM238" i="3"/>
  <c r="AQ223" i="3"/>
  <c r="AR223" i="3"/>
  <c r="AS223" i="3"/>
  <c r="AM223" i="3"/>
  <c r="AN223" i="3"/>
  <c r="AO223" i="3"/>
  <c r="AP223" i="3"/>
  <c r="AW223" i="3"/>
  <c r="AT208" i="3"/>
  <c r="AU208" i="3"/>
  <c r="AV208" i="3"/>
  <c r="AS208" i="3"/>
  <c r="AW208" i="3"/>
  <c r="AW161" i="3"/>
  <c r="AN161" i="3"/>
  <c r="AL161" i="3"/>
  <c r="AM161" i="3"/>
  <c r="AQ161" i="3"/>
  <c r="AO153" i="3"/>
  <c r="AP153" i="3"/>
  <c r="AQ153" i="3"/>
  <c r="AV153" i="3"/>
  <c r="AL153" i="3"/>
  <c r="AR153" i="3"/>
  <c r="AW145" i="3"/>
  <c r="AN145" i="3"/>
  <c r="AM145" i="3"/>
  <c r="AL145" i="3"/>
  <c r="AQ145" i="3"/>
  <c r="AO137" i="3"/>
  <c r="AP137" i="3"/>
  <c r="AQ137" i="3"/>
  <c r="AV137" i="3"/>
  <c r="AL137" i="3"/>
  <c r="AR137" i="3"/>
  <c r="AV98" i="3"/>
  <c r="AW98" i="3"/>
  <c r="AM98" i="3"/>
  <c r="AL98" i="3"/>
  <c r="AN98" i="3"/>
  <c r="AO98" i="3"/>
  <c r="AT98" i="3"/>
  <c r="AS91" i="3"/>
  <c r="AT91" i="3"/>
  <c r="AU91" i="3"/>
  <c r="AV91" i="3"/>
  <c r="AN91" i="3"/>
  <c r="AQ91" i="3"/>
  <c r="AL83" i="3"/>
  <c r="AM83" i="3"/>
  <c r="AN83" i="3"/>
  <c r="AO83" i="3"/>
  <c r="AR83" i="3"/>
  <c r="AV44" i="3"/>
  <c r="AW44" i="3"/>
  <c r="AS44" i="3"/>
  <c r="AT44" i="3"/>
  <c r="AU44" i="3"/>
  <c r="AN36" i="3"/>
  <c r="AO36" i="3"/>
  <c r="AP36" i="3"/>
  <c r="AQ36" i="3"/>
  <c r="AR36" i="3"/>
  <c r="AL36" i="3"/>
  <c r="AV36" i="3"/>
  <c r="AM36" i="3"/>
  <c r="AS36" i="3"/>
  <c r="AT36" i="3"/>
  <c r="AU36" i="3"/>
  <c r="AW36" i="3"/>
  <c r="AQ5" i="3"/>
  <c r="AR5" i="3"/>
  <c r="AS5" i="3"/>
  <c r="AT5" i="3"/>
  <c r="AU5" i="3"/>
  <c r="AL5" i="3"/>
  <c r="AV5" i="3"/>
  <c r="AM5" i="3"/>
  <c r="AW5" i="3"/>
  <c r="AU255" i="3"/>
  <c r="AN254" i="3"/>
  <c r="AT247" i="3"/>
  <c r="AW238" i="3"/>
  <c r="AO232" i="3"/>
  <c r="AT225" i="3"/>
  <c r="AU223" i="3"/>
  <c r="AT216" i="3"/>
  <c r="AV209" i="3"/>
  <c r="AQ203" i="3"/>
  <c r="AM201" i="3"/>
  <c r="AN194" i="3"/>
  <c r="AS187" i="3"/>
  <c r="AN185" i="3"/>
  <c r="AU178" i="3"/>
  <c r="AT171" i="3"/>
  <c r="AS169" i="3"/>
  <c r="AT153" i="3"/>
  <c r="AV146" i="3"/>
  <c r="AT139" i="3"/>
  <c r="AS137" i="3"/>
  <c r="AU130" i="3"/>
  <c r="AN123" i="3"/>
  <c r="AL115" i="3"/>
  <c r="AW108" i="3"/>
  <c r="AO100" i="3"/>
  <c r="AQ93" i="3"/>
  <c r="AT60" i="3"/>
  <c r="AV52" i="3"/>
  <c r="AP44" i="3"/>
  <c r="AO21" i="3"/>
  <c r="AN5" i="3"/>
  <c r="T248" i="3"/>
  <c r="AL253" i="3"/>
  <c r="AR253" i="3"/>
  <c r="AQ253" i="3"/>
  <c r="AS253" i="3"/>
  <c r="AT253" i="3"/>
  <c r="AU253" i="3"/>
  <c r="AS245" i="3"/>
  <c r="AT245" i="3"/>
  <c r="AU245" i="3"/>
  <c r="AQ245" i="3"/>
  <c r="AR245" i="3"/>
  <c r="AV245" i="3"/>
  <c r="AW245" i="3"/>
  <c r="AV230" i="3"/>
  <c r="AW230" i="3"/>
  <c r="AM230" i="3"/>
  <c r="AO230" i="3"/>
  <c r="AP215" i="3"/>
  <c r="AM215" i="3"/>
  <c r="AN215" i="3"/>
  <c r="AO215" i="3"/>
  <c r="AQ215" i="3"/>
  <c r="AU215" i="3"/>
  <c r="AL200" i="3"/>
  <c r="AM200" i="3"/>
  <c r="AN200" i="3"/>
  <c r="AS200" i="3"/>
  <c r="AU200" i="3"/>
  <c r="AV200" i="3"/>
  <c r="AW200" i="3"/>
  <c r="AT192" i="3"/>
  <c r="AU192" i="3"/>
  <c r="AV192" i="3"/>
  <c r="AS192" i="3"/>
  <c r="AW192" i="3"/>
  <c r="AL184" i="3"/>
  <c r="AM184" i="3"/>
  <c r="AN184" i="3"/>
  <c r="AS184" i="3"/>
  <c r="AU184" i="3"/>
  <c r="AV184" i="3"/>
  <c r="AW184" i="3"/>
  <c r="AT176" i="3"/>
  <c r="AU176" i="3"/>
  <c r="AV176" i="3"/>
  <c r="AS176" i="3"/>
  <c r="AW176" i="3"/>
  <c r="AL168" i="3"/>
  <c r="AM168" i="3"/>
  <c r="AN168" i="3"/>
  <c r="AS168" i="3"/>
  <c r="AU168" i="3"/>
  <c r="AV168" i="3"/>
  <c r="AW168" i="3"/>
  <c r="AW129" i="3"/>
  <c r="AN129" i="3"/>
  <c r="AM129" i="3"/>
  <c r="AL129" i="3"/>
  <c r="AQ129" i="3"/>
  <c r="AL121" i="3"/>
  <c r="AM121" i="3"/>
  <c r="AR121" i="3"/>
  <c r="AN121" i="3"/>
  <c r="AV121" i="3"/>
  <c r="AW121" i="3"/>
  <c r="AS113" i="3"/>
  <c r="AT113" i="3"/>
  <c r="AU113" i="3"/>
  <c r="AM113" i="3"/>
  <c r="AR113" i="3"/>
  <c r="AV113" i="3"/>
  <c r="AW113" i="3"/>
  <c r="AL105" i="3"/>
  <c r="AM105" i="3"/>
  <c r="AR105" i="3"/>
  <c r="AN105" i="3"/>
  <c r="AP105" i="3"/>
  <c r="AU105" i="3"/>
  <c r="AQ105" i="3"/>
  <c r="AS105" i="3"/>
  <c r="AT105" i="3"/>
  <c r="AS75" i="3"/>
  <c r="AT75" i="3"/>
  <c r="AU75" i="3"/>
  <c r="AV75" i="3"/>
  <c r="AW75" i="3"/>
  <c r="AL67" i="3"/>
  <c r="AM67" i="3"/>
  <c r="AN67" i="3"/>
  <c r="AO67" i="3"/>
  <c r="AP67" i="3"/>
  <c r="AQ67" i="3"/>
  <c r="AV67" i="3"/>
  <c r="AR67" i="3"/>
  <c r="AS67" i="3"/>
  <c r="AU67" i="3"/>
  <c r="AW67" i="3"/>
  <c r="AS59" i="3"/>
  <c r="AT59" i="3"/>
  <c r="AU59" i="3"/>
  <c r="AV59" i="3"/>
  <c r="AW59" i="3"/>
  <c r="AN59" i="3"/>
  <c r="AQ59" i="3"/>
  <c r="AL51" i="3"/>
  <c r="AM51" i="3"/>
  <c r="AN51" i="3"/>
  <c r="AO51" i="3"/>
  <c r="AS51" i="3"/>
  <c r="AT51" i="3"/>
  <c r="AU51" i="3"/>
  <c r="AR51" i="3"/>
  <c r="AV51" i="3"/>
  <c r="AW51" i="3"/>
  <c r="AP51" i="3"/>
  <c r="AQ51" i="3"/>
  <c r="AV28" i="3"/>
  <c r="AW28" i="3"/>
  <c r="AN28" i="3"/>
  <c r="AP28" i="3"/>
  <c r="AQ28" i="3"/>
  <c r="AU28" i="3"/>
  <c r="AR28" i="3"/>
  <c r="AS28" i="3"/>
  <c r="AT28" i="3"/>
  <c r="AN20" i="3"/>
  <c r="AO20" i="3"/>
  <c r="AP20" i="3"/>
  <c r="AQ20" i="3"/>
  <c r="AR20" i="3"/>
  <c r="AS20" i="3"/>
  <c r="AT20" i="3"/>
  <c r="AU20" i="3"/>
  <c r="AM20" i="3"/>
  <c r="AV20" i="3"/>
  <c r="AW20" i="3"/>
  <c r="AL20" i="3"/>
  <c r="AV12" i="3"/>
  <c r="AW12" i="3"/>
  <c r="AL12" i="3"/>
  <c r="AM12" i="3"/>
  <c r="AR12" i="3"/>
  <c r="AP12" i="3"/>
  <c r="AQ12" i="3"/>
  <c r="AT255" i="3"/>
  <c r="AS247" i="3"/>
  <c r="AM245" i="3"/>
  <c r="AV238" i="3"/>
  <c r="AS225" i="3"/>
  <c r="AT223" i="3"/>
  <c r="AR216" i="3"/>
  <c r="AU209" i="3"/>
  <c r="AP203" i="3"/>
  <c r="AM194" i="3"/>
  <c r="AL192" i="3"/>
  <c r="AR187" i="3"/>
  <c r="AN178" i="3"/>
  <c r="AM176" i="3"/>
  <c r="AS171" i="3"/>
  <c r="AN169" i="3"/>
  <c r="AV162" i="3"/>
  <c r="AT155" i="3"/>
  <c r="AS153" i="3"/>
  <c r="AU146" i="3"/>
  <c r="AS139" i="3"/>
  <c r="AN137" i="3"/>
  <c r="AN130" i="3"/>
  <c r="AM123" i="3"/>
  <c r="AW105" i="3"/>
  <c r="AN96" i="3"/>
  <c r="AO93" i="3"/>
  <c r="AQ89" i="3"/>
  <c r="AM75" i="3"/>
  <c r="AT52" i="3"/>
  <c r="AO44" i="3"/>
  <c r="AL21" i="3"/>
  <c r="AT12" i="3"/>
  <c r="AT108" i="3"/>
  <c r="AU108" i="3"/>
  <c r="AV108" i="3"/>
  <c r="AO108" i="3"/>
  <c r="AN108" i="3"/>
  <c r="AQ239" i="3"/>
  <c r="AR239" i="3"/>
  <c r="AS239" i="3"/>
  <c r="AM239" i="3"/>
  <c r="AN239" i="3"/>
  <c r="AO239" i="3"/>
  <c r="AP239" i="3"/>
  <c r="AW239" i="3"/>
  <c r="AU254" i="3"/>
  <c r="AV254" i="3"/>
  <c r="AW254" i="3"/>
  <c r="AL254" i="3"/>
  <c r="AO185" i="3"/>
  <c r="AP185" i="3"/>
  <c r="AQ185" i="3"/>
  <c r="AV185" i="3"/>
  <c r="AL185" i="3"/>
  <c r="AR185" i="3"/>
  <c r="AV60" i="3"/>
  <c r="AW60" i="3"/>
  <c r="AO60" i="3"/>
  <c r="AP60" i="3"/>
  <c r="AQ60" i="3"/>
  <c r="AU60" i="3"/>
  <c r="AR60" i="3"/>
  <c r="AL60" i="3"/>
  <c r="AM60" i="3"/>
  <c r="AN60" i="3"/>
  <c r="AL13" i="3"/>
  <c r="AM13" i="3"/>
  <c r="AR13" i="3"/>
  <c r="AS13" i="3"/>
  <c r="AT13" i="3"/>
  <c r="AQ13" i="3"/>
  <c r="AU13" i="3"/>
  <c r="AV13" i="3"/>
  <c r="AL163" i="3"/>
  <c r="T249" i="3"/>
  <c r="AL237" i="3"/>
  <c r="AM237" i="3"/>
  <c r="AR237" i="3"/>
  <c r="AS237" i="3"/>
  <c r="AT237" i="3"/>
  <c r="AU237" i="3"/>
  <c r="AV237" i="3"/>
  <c r="AN222" i="3"/>
  <c r="AO222" i="3"/>
  <c r="AP222" i="3"/>
  <c r="AU222" i="3"/>
  <c r="AM222" i="3"/>
  <c r="AT160" i="3"/>
  <c r="AU160" i="3"/>
  <c r="AV160" i="3"/>
  <c r="AS160" i="3"/>
  <c r="AW160" i="3"/>
  <c r="AL152" i="3"/>
  <c r="AM152" i="3"/>
  <c r="AN152" i="3"/>
  <c r="AS152" i="3"/>
  <c r="AU152" i="3"/>
  <c r="AV152" i="3"/>
  <c r="AW152" i="3"/>
  <c r="AT144" i="3"/>
  <c r="AU144" i="3"/>
  <c r="AV144" i="3"/>
  <c r="AS144" i="3"/>
  <c r="AW144" i="3"/>
  <c r="AL136" i="3"/>
  <c r="AM136" i="3"/>
  <c r="AN136" i="3"/>
  <c r="AS136" i="3"/>
  <c r="AU136" i="3"/>
  <c r="AV136" i="3"/>
  <c r="AW136" i="3"/>
  <c r="AS97" i="3"/>
  <c r="AT97" i="3"/>
  <c r="AU97" i="3"/>
  <c r="AM97" i="3"/>
  <c r="AL97" i="3"/>
  <c r="AQ97" i="3"/>
  <c r="AN97" i="3"/>
  <c r="AO97" i="3"/>
  <c r="AP97" i="3"/>
  <c r="AW97" i="3"/>
  <c r="AP90" i="3"/>
  <c r="AQ90" i="3"/>
  <c r="AR90" i="3"/>
  <c r="AS90" i="3"/>
  <c r="AT90" i="3"/>
  <c r="AU90" i="3"/>
  <c r="AV90" i="3"/>
  <c r="AO90" i="3"/>
  <c r="AW90" i="3"/>
  <c r="AL90" i="3"/>
  <c r="AR82" i="3"/>
  <c r="AS82" i="3"/>
  <c r="AT82" i="3"/>
  <c r="AQ82" i="3"/>
  <c r="AU82" i="3"/>
  <c r="AV82" i="3"/>
  <c r="AO82" i="3"/>
  <c r="AL82" i="3"/>
  <c r="AM82" i="3"/>
  <c r="AN82" i="3"/>
  <c r="AS43" i="3"/>
  <c r="AT43" i="3"/>
  <c r="AU43" i="3"/>
  <c r="AV43" i="3"/>
  <c r="AW43" i="3"/>
  <c r="AL43" i="3"/>
  <c r="AM43" i="3"/>
  <c r="AR43" i="3"/>
  <c r="AQ43" i="3"/>
  <c r="AP43" i="3"/>
  <c r="AL35" i="3"/>
  <c r="AM35" i="3"/>
  <c r="AN35" i="3"/>
  <c r="AO35" i="3"/>
  <c r="AW35" i="3"/>
  <c r="AN4" i="3"/>
  <c r="AO4" i="3"/>
  <c r="AP4" i="3"/>
  <c r="AQ4" i="3"/>
  <c r="AR4" i="3"/>
  <c r="AW4" i="3"/>
  <c r="AV4" i="3"/>
  <c r="AL4" i="3"/>
  <c r="AS255" i="3"/>
  <c r="AR247" i="3"/>
  <c r="AL245" i="3"/>
  <c r="AT238" i="3"/>
  <c r="AW231" i="3"/>
  <c r="AR225" i="3"/>
  <c r="AL223" i="3"/>
  <c r="AT209" i="3"/>
  <c r="AO203" i="3"/>
  <c r="AT200" i="3"/>
  <c r="AQ187" i="3"/>
  <c r="AM178" i="3"/>
  <c r="AL176" i="3"/>
  <c r="AR171" i="3"/>
  <c r="AU162" i="3"/>
  <c r="AN160" i="3"/>
  <c r="AS155" i="3"/>
  <c r="AN153" i="3"/>
  <c r="AN146" i="3"/>
  <c r="AM144" i="3"/>
  <c r="AR139" i="3"/>
  <c r="AM137" i="3"/>
  <c r="AL123" i="3"/>
  <c r="AU114" i="3"/>
  <c r="AR108" i="3"/>
  <c r="AV105" i="3"/>
  <c r="AM96" i="3"/>
  <c r="AL75" i="3"/>
  <c r="AN44" i="3"/>
  <c r="AU35" i="3"/>
  <c r="AO28" i="3"/>
  <c r="AS12" i="3"/>
  <c r="AU4" i="3"/>
  <c r="AL256" i="3"/>
  <c r="AM256" i="3"/>
  <c r="AN256" i="3"/>
  <c r="AR256" i="3"/>
  <c r="AO233" i="3"/>
  <c r="AP233" i="3"/>
  <c r="AQ233" i="3"/>
  <c r="AV233" i="3"/>
  <c r="AR233" i="3"/>
  <c r="AM179" i="3"/>
  <c r="AN179" i="3"/>
  <c r="AO179" i="3"/>
  <c r="AT179" i="3"/>
  <c r="AW179" i="3"/>
  <c r="AO124" i="3"/>
  <c r="AL124" i="3"/>
  <c r="AQ124" i="3"/>
  <c r="AM124" i="3"/>
  <c r="AN124" i="3"/>
  <c r="AP124" i="3"/>
  <c r="AT124" i="3"/>
  <c r="AL93" i="3"/>
  <c r="AT93" i="3"/>
  <c r="AU93" i="3"/>
  <c r="AV93" i="3"/>
  <c r="AM93" i="3"/>
  <c r="AR93" i="3"/>
  <c r="AP93" i="3"/>
  <c r="AT70" i="3"/>
  <c r="AU70" i="3"/>
  <c r="AV70" i="3"/>
  <c r="AW70" i="3"/>
  <c r="AR70" i="3"/>
  <c r="AS70" i="3"/>
  <c r="AO70" i="3"/>
  <c r="AQ70" i="3"/>
  <c r="AO15" i="3"/>
  <c r="AP15" i="3"/>
  <c r="AQ15" i="3"/>
  <c r="AR15" i="3"/>
  <c r="AS15" i="3"/>
  <c r="AM15" i="3"/>
  <c r="AN15" i="3"/>
  <c r="AT15" i="3"/>
  <c r="AL15" i="3"/>
  <c r="T242" i="3"/>
  <c r="T162" i="3"/>
  <c r="T34" i="3"/>
  <c r="AR124" i="3"/>
  <c r="AL216" i="3"/>
  <c r="AM216" i="3"/>
  <c r="AN216" i="3"/>
  <c r="AS216" i="3"/>
  <c r="AU216" i="3"/>
  <c r="AV216" i="3"/>
  <c r="AW216" i="3"/>
  <c r="AP99" i="3"/>
  <c r="AS99" i="3"/>
  <c r="AT99" i="3"/>
  <c r="AU99" i="3"/>
  <c r="AM99" i="3"/>
  <c r="AN99" i="3"/>
  <c r="AO99" i="3"/>
  <c r="AQ99" i="3"/>
  <c r="AR99" i="3"/>
  <c r="AL217" i="3"/>
  <c r="AL147" i="3"/>
  <c r="T169" i="3"/>
  <c r="T57" i="3"/>
  <c r="AR255" i="3"/>
  <c r="AW253" i="3"/>
  <c r="AL247" i="3"/>
  <c r="AR240" i="3"/>
  <c r="AS238" i="3"/>
  <c r="AP225" i="3"/>
  <c r="AP216" i="3"/>
  <c r="AR200" i="3"/>
  <c r="AP187" i="3"/>
  <c r="AT184" i="3"/>
  <c r="AM160" i="3"/>
  <c r="AR155" i="3"/>
  <c r="AM153" i="3"/>
  <c r="AL144" i="3"/>
  <c r="AQ139" i="3"/>
  <c r="AR114" i="3"/>
  <c r="AQ108" i="3"/>
  <c r="AO105" i="3"/>
  <c r="AV99" i="3"/>
  <c r="AR59" i="3"/>
  <c r="AM44" i="3"/>
  <c r="AT35" i="3"/>
  <c r="AM28" i="3"/>
  <c r="AO12" i="3"/>
  <c r="AT4" i="3"/>
  <c r="AL248" i="3"/>
  <c r="AM248" i="3"/>
  <c r="AN248" i="3"/>
  <c r="AS248" i="3"/>
  <c r="AU248" i="3"/>
  <c r="AV248" i="3"/>
  <c r="AW248" i="3"/>
  <c r="AU203" i="3"/>
  <c r="AV203" i="3"/>
  <c r="AW203" i="3"/>
  <c r="AL203" i="3"/>
  <c r="AM203" i="3"/>
  <c r="AU171" i="3"/>
  <c r="AV171" i="3"/>
  <c r="AW171" i="3"/>
  <c r="AL171" i="3"/>
  <c r="AM171" i="3"/>
  <c r="AL62" i="3"/>
  <c r="AM62" i="3"/>
  <c r="AN62" i="3"/>
  <c r="AO62" i="3"/>
  <c r="AP62" i="3"/>
  <c r="AU62" i="3"/>
  <c r="AW62" i="3"/>
  <c r="AR62" i="3"/>
  <c r="AS62" i="3"/>
  <c r="AT62" i="3"/>
  <c r="AV62" i="3"/>
  <c r="T226" i="3"/>
  <c r="T194" i="3"/>
  <c r="T114" i="3"/>
  <c r="T50" i="3"/>
  <c r="AP256" i="3"/>
  <c r="AP195" i="3"/>
  <c r="AT224" i="3"/>
  <c r="AU224" i="3"/>
  <c r="AV224" i="3"/>
  <c r="AS224" i="3"/>
  <c r="AW224" i="3"/>
  <c r="AW209" i="3"/>
  <c r="AN209" i="3"/>
  <c r="AL209" i="3"/>
  <c r="AQ209" i="3"/>
  <c r="AL162" i="3"/>
  <c r="AQ162" i="3"/>
  <c r="AO162" i="3"/>
  <c r="AT162" i="3"/>
  <c r="AP162" i="3"/>
  <c r="AR162" i="3"/>
  <c r="AS162" i="3"/>
  <c r="AW162" i="3"/>
  <c r="AL146" i="3"/>
  <c r="AQ146" i="3"/>
  <c r="AO146" i="3"/>
  <c r="AP146" i="3"/>
  <c r="AR146" i="3"/>
  <c r="AS146" i="3"/>
  <c r="AT146" i="3"/>
  <c r="AW146" i="3"/>
  <c r="AN84" i="3"/>
  <c r="AO84" i="3"/>
  <c r="AP84" i="3"/>
  <c r="AQ84" i="3"/>
  <c r="AL84" i="3"/>
  <c r="AM84" i="3"/>
  <c r="AV84" i="3"/>
  <c r="AT84" i="3"/>
  <c r="AU84" i="3"/>
  <c r="AW84" i="3"/>
  <c r="AR84" i="3"/>
  <c r="AS84" i="3"/>
  <c r="AV76" i="3"/>
  <c r="AW76" i="3"/>
  <c r="AL76" i="3"/>
  <c r="AM76" i="3"/>
  <c r="AR76" i="3"/>
  <c r="AN76" i="3"/>
  <c r="AO76" i="3"/>
  <c r="AU76" i="3"/>
  <c r="AP76" i="3"/>
  <c r="AQ76" i="3"/>
  <c r="AS76" i="3"/>
  <c r="AT76" i="3"/>
  <c r="AQ37" i="3"/>
  <c r="AR37" i="3"/>
  <c r="AS37" i="3"/>
  <c r="AT37" i="3"/>
  <c r="AU37" i="3"/>
  <c r="AW37" i="3"/>
  <c r="AL37" i="3"/>
  <c r="AM37" i="3"/>
  <c r="AP37" i="3"/>
  <c r="AT6" i="3"/>
  <c r="AU6" i="3"/>
  <c r="AV6" i="3"/>
  <c r="AW6" i="3"/>
  <c r="AR6" i="3"/>
  <c r="AS6" i="3"/>
  <c r="AN6" i="3"/>
  <c r="AL6" i="3"/>
  <c r="AM6" i="3"/>
  <c r="AQ6" i="3"/>
  <c r="AM210" i="3"/>
  <c r="AP163" i="3"/>
  <c r="AR100" i="3"/>
  <c r="AP231" i="3"/>
  <c r="AM231" i="3"/>
  <c r="AN231" i="3"/>
  <c r="AO231" i="3"/>
  <c r="AQ231" i="3"/>
  <c r="AU231" i="3"/>
  <c r="AW193" i="3"/>
  <c r="AN193" i="3"/>
  <c r="AM193" i="3"/>
  <c r="AL193" i="3"/>
  <c r="AQ193" i="3"/>
  <c r="AO169" i="3"/>
  <c r="AP169" i="3"/>
  <c r="AQ169" i="3"/>
  <c r="AV169" i="3"/>
  <c r="AL169" i="3"/>
  <c r="AR169" i="3"/>
  <c r="AL130" i="3"/>
  <c r="AQ130" i="3"/>
  <c r="AO130" i="3"/>
  <c r="AP130" i="3"/>
  <c r="AR130" i="3"/>
  <c r="AT130" i="3"/>
  <c r="AS130" i="3"/>
  <c r="AW130" i="3"/>
  <c r="AN122" i="3"/>
  <c r="AO122" i="3"/>
  <c r="AP122" i="3"/>
  <c r="AU122" i="3"/>
  <c r="AL122" i="3"/>
  <c r="AM122" i="3"/>
  <c r="AV122" i="3"/>
  <c r="AQ122" i="3"/>
  <c r="AR122" i="3"/>
  <c r="AW122" i="3"/>
  <c r="AN106" i="3"/>
  <c r="AO106" i="3"/>
  <c r="AP106" i="3"/>
  <c r="AU106" i="3"/>
  <c r="AL106" i="3"/>
  <c r="AM106" i="3"/>
  <c r="AV106" i="3"/>
  <c r="AN68" i="3"/>
  <c r="AO68" i="3"/>
  <c r="AP68" i="3"/>
  <c r="AQ68" i="3"/>
  <c r="AR68" i="3"/>
  <c r="AW68" i="3"/>
  <c r="AL68" i="3"/>
  <c r="AM68" i="3"/>
  <c r="AS68" i="3"/>
  <c r="AV68" i="3"/>
  <c r="AN52" i="3"/>
  <c r="AO52" i="3"/>
  <c r="AP52" i="3"/>
  <c r="AQ52" i="3"/>
  <c r="AR52" i="3"/>
  <c r="AM52" i="3"/>
  <c r="AU52" i="3"/>
  <c r="AS52" i="3"/>
  <c r="AL29" i="3"/>
  <c r="AM29" i="3"/>
  <c r="AN29" i="3"/>
  <c r="AO29" i="3"/>
  <c r="AP29" i="3"/>
  <c r="AU29" i="3"/>
  <c r="AS29" i="3"/>
  <c r="AT29" i="3"/>
  <c r="AV29" i="3"/>
  <c r="AR29" i="3"/>
  <c r="AN201" i="3"/>
  <c r="AT187" i="3"/>
  <c r="AS185" i="3"/>
  <c r="AT169" i="3"/>
  <c r="AV130" i="3"/>
  <c r="AQ106" i="3"/>
  <c r="AS93" i="3"/>
  <c r="AW52" i="3"/>
  <c r="AV21" i="3"/>
  <c r="T233" i="3"/>
  <c r="T168" i="3"/>
  <c r="T153" i="3"/>
  <c r="AP244" i="3"/>
  <c r="AQ244" i="3"/>
  <c r="AR244" i="3"/>
  <c r="AW244" i="3"/>
  <c r="AL244" i="3"/>
  <c r="AM244" i="3"/>
  <c r="AT244" i="3"/>
  <c r="AL221" i="3"/>
  <c r="AM221" i="3"/>
  <c r="AR221" i="3"/>
  <c r="AS221" i="3"/>
  <c r="AT221" i="3"/>
  <c r="AU221" i="3"/>
  <c r="AV221" i="3"/>
  <c r="AQ159" i="3"/>
  <c r="AR159" i="3"/>
  <c r="AS159" i="3"/>
  <c r="AM159" i="3"/>
  <c r="AT159" i="3"/>
  <c r="AN159" i="3"/>
  <c r="AO159" i="3"/>
  <c r="AP159" i="3"/>
  <c r="AW159" i="3"/>
  <c r="AP151" i="3"/>
  <c r="AM151" i="3"/>
  <c r="AN151" i="3"/>
  <c r="AR151" i="3"/>
  <c r="AO151" i="3"/>
  <c r="AQ151" i="3"/>
  <c r="AU151" i="3"/>
  <c r="AQ143" i="3"/>
  <c r="AR143" i="3"/>
  <c r="AS143" i="3"/>
  <c r="AM143" i="3"/>
  <c r="AT143" i="3"/>
  <c r="AN143" i="3"/>
  <c r="AO143" i="3"/>
  <c r="AP143" i="3"/>
  <c r="AW143" i="3"/>
  <c r="AP135" i="3"/>
  <c r="AM135" i="3"/>
  <c r="AR135" i="3"/>
  <c r="AN135" i="3"/>
  <c r="AO135" i="3"/>
  <c r="AQ135" i="3"/>
  <c r="AU135" i="3"/>
  <c r="AP96" i="3"/>
  <c r="AQ96" i="3"/>
  <c r="AR96" i="3"/>
  <c r="AW96" i="3"/>
  <c r="AO96" i="3"/>
  <c r="AS96" i="3"/>
  <c r="AT96" i="3"/>
  <c r="AM89" i="3"/>
  <c r="AN89" i="3"/>
  <c r="AO89" i="3"/>
  <c r="AP89" i="3"/>
  <c r="AT89" i="3"/>
  <c r="AR89" i="3"/>
  <c r="AU89" i="3"/>
  <c r="AV89" i="3"/>
  <c r="AW89" i="3"/>
  <c r="AU81" i="3"/>
  <c r="AV81" i="3"/>
  <c r="AW81" i="3"/>
  <c r="AL81" i="3"/>
  <c r="AM81" i="3"/>
  <c r="AN81" i="3"/>
  <c r="AS81" i="3"/>
  <c r="AQ81" i="3"/>
  <c r="AP42" i="3"/>
  <c r="AQ42" i="3"/>
  <c r="AR42" i="3"/>
  <c r="AS42" i="3"/>
  <c r="AT42" i="3"/>
  <c r="AU42" i="3"/>
  <c r="AV42" i="3"/>
  <c r="AW42" i="3"/>
  <c r="AL42" i="3"/>
  <c r="AM42" i="3"/>
  <c r="AN42" i="3"/>
  <c r="AO42" i="3"/>
  <c r="AL34" i="3"/>
  <c r="AP34" i="3"/>
  <c r="AQ34" i="3"/>
  <c r="AR34" i="3"/>
  <c r="AW34" i="3"/>
  <c r="AM34" i="3"/>
  <c r="AN34" i="3"/>
  <c r="AV34" i="3"/>
  <c r="AS34" i="3"/>
  <c r="AO34" i="3"/>
  <c r="AQ255" i="3"/>
  <c r="AV253" i="3"/>
  <c r="AV244" i="3"/>
  <c r="AQ240" i="3"/>
  <c r="AR238" i="3"/>
  <c r="AW233" i="3"/>
  <c r="AT231" i="3"/>
  <c r="AO225" i="3"/>
  <c r="AW222" i="3"/>
  <c r="AO216" i="3"/>
  <c r="AR209" i="3"/>
  <c r="AQ200" i="3"/>
  <c r="AU193" i="3"/>
  <c r="AO187" i="3"/>
  <c r="AR184" i="3"/>
  <c r="AV177" i="3"/>
  <c r="AP171" i="3"/>
  <c r="AT168" i="3"/>
  <c r="AM162" i="3"/>
  <c r="AL160" i="3"/>
  <c r="AQ155" i="3"/>
  <c r="AP139" i="3"/>
  <c r="AT136" i="3"/>
  <c r="AV129" i="3"/>
  <c r="AT122" i="3"/>
  <c r="AQ114" i="3"/>
  <c r="AP108" i="3"/>
  <c r="AL99" i="3"/>
  <c r="AL92" i="3"/>
  <c r="AP85" i="3"/>
  <c r="AR81" i="3"/>
  <c r="AW77" i="3"/>
  <c r="AP59" i="3"/>
  <c r="AL44" i="3"/>
  <c r="AS35" i="3"/>
  <c r="AL28" i="3"/>
  <c r="AN12" i="3"/>
  <c r="AV7" i="3"/>
  <c r="AS4" i="3"/>
  <c r="T56" i="3"/>
  <c r="AS229" i="3"/>
  <c r="AT229" i="3"/>
  <c r="AU229" i="3"/>
  <c r="AV214" i="3"/>
  <c r="AW214" i="3"/>
  <c r="AM214" i="3"/>
  <c r="AQ207" i="3"/>
  <c r="AR207" i="3"/>
  <c r="AS207" i="3"/>
  <c r="AQ191" i="3"/>
  <c r="AR191" i="3"/>
  <c r="AS191" i="3"/>
  <c r="AQ175" i="3"/>
  <c r="AR175" i="3"/>
  <c r="AS175" i="3"/>
  <c r="AT128" i="3"/>
  <c r="AU128" i="3"/>
  <c r="AV128" i="3"/>
  <c r="AO120" i="3"/>
  <c r="AR120" i="3"/>
  <c r="AS120" i="3"/>
  <c r="AT120" i="3"/>
  <c r="AP112" i="3"/>
  <c r="AQ112" i="3"/>
  <c r="AR112" i="3"/>
  <c r="AW112" i="3"/>
  <c r="AO112" i="3"/>
  <c r="AS112" i="3"/>
  <c r="AT112" i="3"/>
  <c r="AO104" i="3"/>
  <c r="AR104" i="3"/>
  <c r="AS104" i="3"/>
  <c r="AT104" i="3"/>
  <c r="AP74" i="3"/>
  <c r="AQ74" i="3"/>
  <c r="AR74" i="3"/>
  <c r="AS74" i="3"/>
  <c r="AT74" i="3"/>
  <c r="AL74" i="3"/>
  <c r="AM74" i="3"/>
  <c r="AW74" i="3"/>
  <c r="AV74" i="3"/>
  <c r="AL66" i="3"/>
  <c r="AO66" i="3"/>
  <c r="AN66" i="3"/>
  <c r="AP58" i="3"/>
  <c r="AQ58" i="3"/>
  <c r="AR58" i="3"/>
  <c r="AS58" i="3"/>
  <c r="AT58" i="3"/>
  <c r="AO58" i="3"/>
  <c r="AU58" i="3"/>
  <c r="AV58" i="3"/>
  <c r="AN58" i="3"/>
  <c r="AW58" i="3"/>
  <c r="AL50" i="3"/>
  <c r="AM50" i="3"/>
  <c r="AN50" i="3"/>
  <c r="AS50" i="3"/>
  <c r="AQ50" i="3"/>
  <c r="AS27" i="3"/>
  <c r="AT27" i="3"/>
  <c r="AU27" i="3"/>
  <c r="AV27" i="3"/>
  <c r="AW27" i="3"/>
  <c r="AO27" i="3"/>
  <c r="AP27" i="3"/>
  <c r="AQ27" i="3"/>
  <c r="AM27" i="3"/>
  <c r="AN27" i="3"/>
  <c r="AR27" i="3"/>
  <c r="AL19" i="3"/>
  <c r="AM19" i="3"/>
  <c r="AN19" i="3"/>
  <c r="AO19" i="3"/>
  <c r="AR19" i="3"/>
  <c r="AP19" i="3"/>
  <c r="AS11" i="3"/>
  <c r="AT11" i="3"/>
  <c r="AU11" i="3"/>
  <c r="AV11" i="3"/>
  <c r="AW11" i="3"/>
  <c r="AO11" i="3"/>
  <c r="AP11" i="3"/>
  <c r="AQ11" i="3"/>
  <c r="AU257" i="3"/>
  <c r="AT252" i="3"/>
  <c r="AW226" i="3"/>
  <c r="AO214" i="3"/>
  <c r="AW207" i="3"/>
  <c r="AT204" i="3"/>
  <c r="AU199" i="3"/>
  <c r="AT196" i="3"/>
  <c r="AW191" i="3"/>
  <c r="AT188" i="3"/>
  <c r="AU183" i="3"/>
  <c r="AT180" i="3"/>
  <c r="AW175" i="3"/>
  <c r="AT172" i="3"/>
  <c r="AU167" i="3"/>
  <c r="AT164" i="3"/>
  <c r="AT156" i="3"/>
  <c r="AT148" i="3"/>
  <c r="AT140" i="3"/>
  <c r="AT132" i="3"/>
  <c r="AV120" i="3"/>
  <c r="AN112" i="3"/>
  <c r="AM104" i="3"/>
  <c r="AU71" i="3"/>
  <c r="AQ66" i="3"/>
  <c r="T120" i="3"/>
  <c r="T40" i="3"/>
  <c r="AR250" i="3"/>
  <c r="AS250" i="3"/>
  <c r="AT250" i="3"/>
  <c r="AU235" i="3"/>
  <c r="AV235" i="3"/>
  <c r="AW235" i="3"/>
  <c r="AL235" i="3"/>
  <c r="AP212" i="3"/>
  <c r="AQ212" i="3"/>
  <c r="AR212" i="3"/>
  <c r="AW212" i="3"/>
  <c r="AL205" i="3"/>
  <c r="AM205" i="3"/>
  <c r="AR205" i="3"/>
  <c r="AS197" i="3"/>
  <c r="AT197" i="3"/>
  <c r="AU197" i="3"/>
  <c r="AL189" i="3"/>
  <c r="AM189" i="3"/>
  <c r="AR189" i="3"/>
  <c r="AS181" i="3"/>
  <c r="AT181" i="3"/>
  <c r="AU181" i="3"/>
  <c r="AL173" i="3"/>
  <c r="AM173" i="3"/>
  <c r="AR173" i="3"/>
  <c r="AN126" i="3"/>
  <c r="AO126" i="3"/>
  <c r="AP126" i="3"/>
  <c r="AU126" i="3"/>
  <c r="AR118" i="3"/>
  <c r="AS118" i="3"/>
  <c r="AT118" i="3"/>
  <c r="AW118" i="3"/>
  <c r="AL110" i="3"/>
  <c r="AQ110" i="3"/>
  <c r="AU110" i="3"/>
  <c r="AV110" i="3"/>
  <c r="AW110" i="3"/>
  <c r="AL72" i="3"/>
  <c r="AM72" i="3"/>
  <c r="AN72" i="3"/>
  <c r="AP72" i="3"/>
  <c r="AQ72" i="3"/>
  <c r="AR72" i="3"/>
  <c r="AW72" i="3"/>
  <c r="AS72" i="3"/>
  <c r="AR64" i="3"/>
  <c r="AS64" i="3"/>
  <c r="AT64" i="3"/>
  <c r="AU64" i="3"/>
  <c r="AV64" i="3"/>
  <c r="AP64" i="3"/>
  <c r="AL56" i="3"/>
  <c r="AM56" i="3"/>
  <c r="AN56" i="3"/>
  <c r="AT56" i="3"/>
  <c r="AU56" i="3"/>
  <c r="AV56" i="3"/>
  <c r="AO56" i="3"/>
  <c r="AP56" i="3"/>
  <c r="AQ56" i="3"/>
  <c r="AM25" i="3"/>
  <c r="AN25" i="3"/>
  <c r="AO25" i="3"/>
  <c r="AP25" i="3"/>
  <c r="AQ25" i="3"/>
  <c r="AT25" i="3"/>
  <c r="AU25" i="3"/>
  <c r="AV25" i="3"/>
  <c r="AU17" i="3"/>
  <c r="AV17" i="3"/>
  <c r="AW17" i="3"/>
  <c r="AM17" i="3"/>
  <c r="AN17" i="3"/>
  <c r="AO17" i="3"/>
  <c r="AT17" i="3"/>
  <c r="AU250" i="3"/>
  <c r="AM212" i="3"/>
  <c r="AV205" i="3"/>
  <c r="AW197" i="3"/>
  <c r="AV189" i="3"/>
  <c r="AW181" i="3"/>
  <c r="AV173" i="3"/>
  <c r="AN118" i="3"/>
  <c r="AQ17" i="3"/>
  <c r="AL242" i="3"/>
  <c r="AQ242" i="3"/>
  <c r="AM227" i="3"/>
  <c r="AN227" i="3"/>
  <c r="AO227" i="3"/>
  <c r="AT227" i="3"/>
  <c r="AU219" i="3"/>
  <c r="AV219" i="3"/>
  <c r="AW219" i="3"/>
  <c r="AL219" i="3"/>
  <c r="AS165" i="3"/>
  <c r="AT165" i="3"/>
  <c r="AU165" i="3"/>
  <c r="AL157" i="3"/>
  <c r="AM157" i="3"/>
  <c r="AR157" i="3"/>
  <c r="AS149" i="3"/>
  <c r="AT149" i="3"/>
  <c r="AU149" i="3"/>
  <c r="AL141" i="3"/>
  <c r="AM141" i="3"/>
  <c r="AR141" i="3"/>
  <c r="AS133" i="3"/>
  <c r="AT133" i="3"/>
  <c r="AU133" i="3"/>
  <c r="AR102" i="3"/>
  <c r="AS102" i="3"/>
  <c r="AT102" i="3"/>
  <c r="AW102" i="3"/>
  <c r="AW87" i="3"/>
  <c r="AP87" i="3"/>
  <c r="AQ87" i="3"/>
  <c r="AR87" i="3"/>
  <c r="AS87" i="3"/>
  <c r="AO79" i="3"/>
  <c r="AP79" i="3"/>
  <c r="AQ79" i="3"/>
  <c r="AR79" i="3"/>
  <c r="AS79" i="3"/>
  <c r="AM79" i="3"/>
  <c r="AN79" i="3"/>
  <c r="AT79" i="3"/>
  <c r="AR48" i="3"/>
  <c r="AS48" i="3"/>
  <c r="AT48" i="3"/>
  <c r="AU48" i="3"/>
  <c r="AV48" i="3"/>
  <c r="AM48" i="3"/>
  <c r="AN48" i="3"/>
  <c r="AO48" i="3"/>
  <c r="AL48" i="3"/>
  <c r="AL40" i="3"/>
  <c r="AM40" i="3"/>
  <c r="AN40" i="3"/>
  <c r="AO40" i="3"/>
  <c r="AR40" i="3"/>
  <c r="AS40" i="3"/>
  <c r="AT40" i="3"/>
  <c r="AR32" i="3"/>
  <c r="AS32" i="3"/>
  <c r="AT32" i="3"/>
  <c r="AU32" i="3"/>
  <c r="AV32" i="3"/>
  <c r="AQ32" i="3"/>
  <c r="AW32" i="3"/>
  <c r="AL32" i="3"/>
  <c r="AM9" i="3"/>
  <c r="AN9" i="3"/>
  <c r="AO9" i="3"/>
  <c r="AP9" i="3"/>
  <c r="AQ9" i="3"/>
  <c r="AL9" i="3"/>
  <c r="AR9" i="3"/>
  <c r="AS9" i="3"/>
  <c r="AP257" i="3"/>
  <c r="AN252" i="3"/>
  <c r="AQ250" i="3"/>
  <c r="AR242" i="3"/>
  <c r="AV229" i="3"/>
  <c r="AR226" i="3"/>
  <c r="AQ218" i="3"/>
  <c r="AL212" i="3"/>
  <c r="AO207" i="3"/>
  <c r="AU205" i="3"/>
  <c r="AN204" i="3"/>
  <c r="AO199" i="3"/>
  <c r="AV197" i="3"/>
  <c r="AO191" i="3"/>
  <c r="AU189" i="3"/>
  <c r="AN188" i="3"/>
  <c r="AO183" i="3"/>
  <c r="AV181" i="3"/>
  <c r="AO175" i="3"/>
  <c r="AU173" i="3"/>
  <c r="AN172" i="3"/>
  <c r="AO167" i="3"/>
  <c r="AV165" i="3"/>
  <c r="AU157" i="3"/>
  <c r="AN156" i="3"/>
  <c r="AV149" i="3"/>
  <c r="AU141" i="3"/>
  <c r="AN140" i="3"/>
  <c r="AV133" i="3"/>
  <c r="AM120" i="3"/>
  <c r="AM118" i="3"/>
  <c r="AT101" i="3"/>
  <c r="AO87" i="3"/>
  <c r="AL79" i="3"/>
  <c r="AQ48" i="3"/>
  <c r="AT39" i="3"/>
  <c r="AT31" i="3"/>
  <c r="AW25" i="3"/>
  <c r="AW19" i="3"/>
  <c r="AP17" i="3"/>
  <c r="AN11" i="3"/>
  <c r="AT8" i="3"/>
  <c r="AO249" i="3"/>
  <c r="AP249" i="3"/>
  <c r="AQ249" i="3"/>
  <c r="AV249" i="3"/>
  <c r="P234" i="3"/>
  <c r="AR234" i="3"/>
  <c r="AS234" i="3"/>
  <c r="AT234" i="3"/>
  <c r="AP196" i="3"/>
  <c r="AQ196" i="3"/>
  <c r="AR196" i="3"/>
  <c r="AW196" i="3"/>
  <c r="AP180" i="3"/>
  <c r="AQ180" i="3"/>
  <c r="AR180" i="3"/>
  <c r="AW180" i="3"/>
  <c r="AL125" i="3"/>
  <c r="AM125" i="3"/>
  <c r="AR125" i="3"/>
  <c r="AO117" i="3"/>
  <c r="AP117" i="3"/>
  <c r="AQ117" i="3"/>
  <c r="AV117" i="3"/>
  <c r="AM117" i="3"/>
  <c r="AN117" i="3"/>
  <c r="AR117" i="3"/>
  <c r="AW109" i="3"/>
  <c r="AN109" i="3"/>
  <c r="AO109" i="3"/>
  <c r="AP109" i="3"/>
  <c r="AQ109" i="3"/>
  <c r="AV109" i="3"/>
  <c r="AL94" i="3"/>
  <c r="AM94" i="3"/>
  <c r="AN94" i="3"/>
  <c r="AQ94" i="3"/>
  <c r="AU94" i="3"/>
  <c r="AV94" i="3"/>
  <c r="AW94" i="3"/>
  <c r="AW71" i="3"/>
  <c r="AP71" i="3"/>
  <c r="AR71" i="3"/>
  <c r="AS71" i="3"/>
  <c r="AT71" i="3"/>
  <c r="AO63" i="3"/>
  <c r="AP63" i="3"/>
  <c r="AQ63" i="3"/>
  <c r="AR63" i="3"/>
  <c r="AS63" i="3"/>
  <c r="AV63" i="3"/>
  <c r="AW63" i="3"/>
  <c r="AL63" i="3"/>
  <c r="AW55" i="3"/>
  <c r="AM55" i="3"/>
  <c r="AN55" i="3"/>
  <c r="AO55" i="3"/>
  <c r="AT55" i="3"/>
  <c r="AL24" i="3"/>
  <c r="AM24" i="3"/>
  <c r="AN24" i="3"/>
  <c r="AS24" i="3"/>
  <c r="AV24" i="3"/>
  <c r="AW24" i="3"/>
  <c r="AR16" i="3"/>
  <c r="AS16" i="3"/>
  <c r="AT16" i="3"/>
  <c r="AU16" i="3"/>
  <c r="AV16" i="3"/>
  <c r="AL16" i="3"/>
  <c r="AM16" i="3"/>
  <c r="AN16" i="3"/>
  <c r="T105" i="3"/>
  <c r="T89" i="3"/>
  <c r="T25" i="3"/>
  <c r="AO257" i="3"/>
  <c r="AM252" i="3"/>
  <c r="AP250" i="3"/>
  <c r="AP242" i="3"/>
  <c r="AP234" i="3"/>
  <c r="AR229" i="3"/>
  <c r="AN207" i="3"/>
  <c r="AT205" i="3"/>
  <c r="AM204" i="3"/>
  <c r="AN199" i="3"/>
  <c r="AR197" i="3"/>
  <c r="AN191" i="3"/>
  <c r="AT189" i="3"/>
  <c r="AM188" i="3"/>
  <c r="AN183" i="3"/>
  <c r="AR181" i="3"/>
  <c r="AN175" i="3"/>
  <c r="AT173" i="3"/>
  <c r="AM172" i="3"/>
  <c r="AN167" i="3"/>
  <c r="AR165" i="3"/>
  <c r="AT157" i="3"/>
  <c r="AM156" i="3"/>
  <c r="AR149" i="3"/>
  <c r="AT141" i="3"/>
  <c r="AM140" i="3"/>
  <c r="AR133" i="3"/>
  <c r="AW128" i="3"/>
  <c r="AT125" i="3"/>
  <c r="AL120" i="3"/>
  <c r="AL118" i="3"/>
  <c r="AS109" i="3"/>
  <c r="AN87" i="3"/>
  <c r="AW50" i="3"/>
  <c r="AP48" i="3"/>
  <c r="AS25" i="3"/>
  <c r="AV19" i="3"/>
  <c r="AL17" i="3"/>
  <c r="AM11" i="3"/>
  <c r="AW241" i="3"/>
  <c r="AN241" i="3"/>
  <c r="AL226" i="3"/>
  <c r="AQ226" i="3"/>
  <c r="AR218" i="3"/>
  <c r="AS218" i="3"/>
  <c r="AT218" i="3"/>
  <c r="AM211" i="3"/>
  <c r="AN211" i="3"/>
  <c r="AO211" i="3"/>
  <c r="AT211" i="3"/>
  <c r="AP164" i="3"/>
  <c r="AQ164" i="3"/>
  <c r="AR164" i="3"/>
  <c r="AW164" i="3"/>
  <c r="AP148" i="3"/>
  <c r="AQ148" i="3"/>
  <c r="AR148" i="3"/>
  <c r="AW148" i="3"/>
  <c r="AP132" i="3"/>
  <c r="AQ132" i="3"/>
  <c r="AR132" i="3"/>
  <c r="AW132" i="3"/>
  <c r="AO101" i="3"/>
  <c r="AP101" i="3"/>
  <c r="AQ101" i="3"/>
  <c r="AV101" i="3"/>
  <c r="AM101" i="3"/>
  <c r="AN101" i="3"/>
  <c r="AR101" i="3"/>
  <c r="AT86" i="3"/>
  <c r="AU86" i="3"/>
  <c r="AV86" i="3"/>
  <c r="AW86" i="3"/>
  <c r="AP86" i="3"/>
  <c r="AR86" i="3"/>
  <c r="AS86" i="3"/>
  <c r="AL78" i="3"/>
  <c r="AM78" i="3"/>
  <c r="AN78" i="3"/>
  <c r="AO78" i="3"/>
  <c r="AP78" i="3"/>
  <c r="AQ78" i="3"/>
  <c r="AR78" i="3"/>
  <c r="AS78" i="3"/>
  <c r="AO47" i="3"/>
  <c r="AP47" i="3"/>
  <c r="AQ47" i="3"/>
  <c r="AR47" i="3"/>
  <c r="AS47" i="3"/>
  <c r="AL47" i="3"/>
  <c r="AM47" i="3"/>
  <c r="AN47" i="3"/>
  <c r="AT47" i="3"/>
  <c r="AW39" i="3"/>
  <c r="AQ39" i="3"/>
  <c r="AR39" i="3"/>
  <c r="AS39" i="3"/>
  <c r="AN39" i="3"/>
  <c r="AO31" i="3"/>
  <c r="AP31" i="3"/>
  <c r="AQ31" i="3"/>
  <c r="AR31" i="3"/>
  <c r="AS31" i="3"/>
  <c r="AU31" i="3"/>
  <c r="AW31" i="3"/>
  <c r="AL8" i="3"/>
  <c r="AM8" i="3"/>
  <c r="AN8" i="3"/>
  <c r="AP8" i="3"/>
  <c r="AQ8" i="3"/>
  <c r="AR8" i="3"/>
  <c r="AW8" i="3"/>
  <c r="T104" i="3"/>
  <c r="AL252" i="3"/>
  <c r="AO250" i="3"/>
  <c r="AO242" i="3"/>
  <c r="AO234" i="3"/>
  <c r="AQ229" i="3"/>
  <c r="AW227" i="3"/>
  <c r="AO226" i="3"/>
  <c r="AO218" i="3"/>
  <c r="AW211" i="3"/>
  <c r="AM207" i="3"/>
  <c r="AS205" i="3"/>
  <c r="AL204" i="3"/>
  <c r="AM199" i="3"/>
  <c r="AQ197" i="3"/>
  <c r="AM191" i="3"/>
  <c r="AS189" i="3"/>
  <c r="AL188" i="3"/>
  <c r="AM183" i="3"/>
  <c r="AQ181" i="3"/>
  <c r="AM175" i="3"/>
  <c r="AS173" i="3"/>
  <c r="AL172" i="3"/>
  <c r="AM167" i="3"/>
  <c r="AQ165" i="3"/>
  <c r="AS157" i="3"/>
  <c r="AL156" i="3"/>
  <c r="AQ149" i="3"/>
  <c r="AS141" i="3"/>
  <c r="AL140" i="3"/>
  <c r="AQ133" i="3"/>
  <c r="AS128" i="3"/>
  <c r="AS125" i="3"/>
  <c r="AR109" i="3"/>
  <c r="AL101" i="3"/>
  <c r="AT94" i="3"/>
  <c r="AM87" i="3"/>
  <c r="AW78" i="3"/>
  <c r="AW56" i="3"/>
  <c r="AV50" i="3"/>
  <c r="AO39" i="3"/>
  <c r="AM31" i="3"/>
  <c r="AR25" i="3"/>
  <c r="AU19" i="3"/>
  <c r="AL11" i="3"/>
  <c r="AO8" i="3"/>
  <c r="T98" i="3"/>
  <c r="T121" i="3"/>
  <c r="T2" i="3"/>
  <c r="T146" i="3"/>
  <c r="T82" i="3"/>
  <c r="T18" i="3"/>
  <c r="T241" i="3"/>
  <c r="T193" i="3"/>
  <c r="T161" i="3"/>
  <c r="T113" i="3"/>
  <c r="T97" i="3"/>
  <c r="T65" i="3"/>
  <c r="T17" i="3"/>
  <c r="T256" i="3"/>
  <c r="T224" i="3"/>
  <c r="T192" i="3"/>
  <c r="T160" i="3"/>
  <c r="T128" i="3"/>
  <c r="T96" i="3"/>
  <c r="T64" i="3"/>
  <c r="T48" i="3"/>
  <c r="T16" i="3"/>
  <c r="T239" i="3"/>
  <c r="T207" i="3"/>
  <c r="T175" i="3"/>
  <c r="T143" i="3"/>
  <c r="T111" i="3"/>
  <c r="T79" i="3"/>
  <c r="T47" i="3"/>
  <c r="T15" i="3"/>
  <c r="T254" i="3"/>
  <c r="T206" i="3"/>
  <c r="T174" i="3"/>
  <c r="T126" i="3"/>
  <c r="T94" i="3"/>
  <c r="T62" i="3"/>
  <c r="T30" i="3"/>
  <c r="T19" i="3"/>
  <c r="T210" i="3"/>
  <c r="T257" i="3"/>
  <c r="T209" i="3"/>
  <c r="T145" i="3"/>
  <c r="T49" i="3"/>
  <c r="T255" i="3"/>
  <c r="T223" i="3"/>
  <c r="T191" i="3"/>
  <c r="T159" i="3"/>
  <c r="T127" i="3"/>
  <c r="T95" i="3"/>
  <c r="T63" i="3"/>
  <c r="T31" i="3"/>
  <c r="T238" i="3"/>
  <c r="T222" i="3"/>
  <c r="T190" i="3"/>
  <c r="T158" i="3"/>
  <c r="T142" i="3"/>
  <c r="T110" i="3"/>
  <c r="T78" i="3"/>
  <c r="T46" i="3"/>
  <c r="T14" i="3"/>
  <c r="T237" i="3"/>
  <c r="T250" i="3"/>
  <c r="T234" i="3"/>
  <c r="T218" i="3"/>
  <c r="T202" i="3"/>
  <c r="T186" i="3"/>
  <c r="T170" i="3"/>
  <c r="T154" i="3"/>
  <c r="T138" i="3"/>
  <c r="T122" i="3"/>
  <c r="T106" i="3"/>
  <c r="T90" i="3"/>
  <c r="T74" i="3"/>
  <c r="T58" i="3"/>
  <c r="T42" i="3"/>
  <c r="T26" i="3"/>
  <c r="T10" i="3"/>
  <c r="T201" i="3"/>
  <c r="T137" i="3"/>
  <c r="T73" i="3"/>
  <c r="T9" i="3"/>
  <c r="T211" i="3"/>
  <c r="T147" i="3"/>
  <c r="T83" i="3"/>
  <c r="T225" i="3"/>
  <c r="T177" i="3"/>
  <c r="T129" i="3"/>
  <c r="T81" i="3"/>
  <c r="T33" i="3"/>
  <c r="T240" i="3"/>
  <c r="T208" i="3"/>
  <c r="T176" i="3"/>
  <c r="T144" i="3"/>
  <c r="T112" i="3"/>
  <c r="T80" i="3"/>
  <c r="T32" i="3"/>
  <c r="T253" i="3"/>
  <c r="T221" i="3"/>
  <c r="T205" i="3"/>
  <c r="T189" i="3"/>
  <c r="T173" i="3"/>
  <c r="T157" i="3"/>
  <c r="T141" i="3"/>
  <c r="T125" i="3"/>
  <c r="T109" i="3"/>
  <c r="T93" i="3"/>
  <c r="T77" i="3"/>
  <c r="T61" i="3"/>
  <c r="T45" i="3"/>
  <c r="T29" i="3"/>
  <c r="T13" i="3"/>
  <c r="T252" i="3"/>
  <c r="T236" i="3"/>
  <c r="T220" i="3"/>
  <c r="T204" i="3"/>
  <c r="T188" i="3"/>
  <c r="T172" i="3"/>
  <c r="T156" i="3"/>
  <c r="T140" i="3"/>
  <c r="T124" i="3"/>
  <c r="T108" i="3"/>
  <c r="T92" i="3"/>
  <c r="T76" i="3"/>
  <c r="T60" i="3"/>
  <c r="T44" i="3"/>
  <c r="T28" i="3"/>
  <c r="T12" i="3"/>
  <c r="T251" i="3"/>
  <c r="T235" i="3"/>
  <c r="T219" i="3"/>
  <c r="T203" i="3"/>
  <c r="T187" i="3"/>
  <c r="T171" i="3"/>
  <c r="T155" i="3"/>
  <c r="T139" i="3"/>
  <c r="T123" i="3"/>
  <c r="T107" i="3"/>
  <c r="T91" i="3"/>
  <c r="T75" i="3"/>
  <c r="T59" i="3"/>
  <c r="T43" i="3"/>
  <c r="T27" i="3"/>
  <c r="T11" i="3"/>
  <c r="T200" i="3"/>
  <c r="T152" i="3"/>
  <c r="T136" i="3"/>
  <c r="T88" i="3"/>
  <c r="T72" i="3"/>
  <c r="T24" i="3"/>
  <c r="T8" i="3"/>
  <c r="T247" i="3"/>
  <c r="T231" i="3"/>
  <c r="T215" i="3"/>
  <c r="T199" i="3"/>
  <c r="T183" i="3"/>
  <c r="T167" i="3"/>
  <c r="T151" i="3"/>
  <c r="T135" i="3"/>
  <c r="T119" i="3"/>
  <c r="T103" i="3"/>
  <c r="T87" i="3"/>
  <c r="T71" i="3"/>
  <c r="T55" i="3"/>
  <c r="T39" i="3"/>
  <c r="T23" i="3"/>
  <c r="T7" i="3"/>
  <c r="T134" i="3"/>
  <c r="T245" i="3"/>
  <c r="T229" i="3"/>
  <c r="T213" i="3"/>
  <c r="T197" i="3"/>
  <c r="T181" i="3"/>
  <c r="T165" i="3"/>
  <c r="T149" i="3"/>
  <c r="T133" i="3"/>
  <c r="T117" i="3"/>
  <c r="T101" i="3"/>
  <c r="T85" i="3"/>
  <c r="T69" i="3"/>
  <c r="T53" i="3"/>
  <c r="T37" i="3"/>
  <c r="T21" i="3"/>
  <c r="T5" i="3"/>
  <c r="T246" i="3"/>
  <c r="T230" i="3"/>
  <c r="T214" i="3"/>
  <c r="T198" i="3"/>
  <c r="T182" i="3"/>
  <c r="T166" i="3"/>
  <c r="T150" i="3"/>
  <c r="T118" i="3"/>
  <c r="T102" i="3"/>
  <c r="T86" i="3"/>
  <c r="T70" i="3"/>
  <c r="T54" i="3"/>
  <c r="T38" i="3"/>
  <c r="T22" i="3"/>
  <c r="T6" i="3"/>
  <c r="T244" i="3"/>
  <c r="T228" i="3"/>
  <c r="T212" i="3"/>
  <c r="T196" i="3"/>
  <c r="T180" i="3"/>
  <c r="T164" i="3"/>
  <c r="T148" i="3"/>
  <c r="T132" i="3"/>
  <c r="T116" i="3"/>
  <c r="T100" i="3"/>
  <c r="T84" i="3"/>
  <c r="T68" i="3"/>
  <c r="T52" i="3"/>
  <c r="T36" i="3"/>
  <c r="T20" i="3"/>
  <c r="T4" i="3"/>
  <c r="Q16" i="3"/>
  <c r="Q51" i="3"/>
  <c r="Q50" i="3"/>
  <c r="Q55" i="3"/>
  <c r="Q208" i="3"/>
  <c r="Q226" i="3"/>
  <c r="Q39" i="3"/>
  <c r="Q87" i="3"/>
  <c r="Q58" i="3"/>
  <c r="Q46" i="3"/>
  <c r="Q147" i="3"/>
  <c r="Q62" i="3"/>
  <c r="P233" i="3"/>
  <c r="Q213" i="3"/>
  <c r="Q240" i="3"/>
  <c r="Q60" i="3"/>
  <c r="P218" i="3"/>
  <c r="P25" i="3"/>
  <c r="Q23" i="3"/>
  <c r="Q18" i="3"/>
  <c r="P235" i="3"/>
  <c r="P45" i="3"/>
  <c r="Q128" i="3"/>
  <c r="Q10" i="3"/>
  <c r="Q210" i="3"/>
  <c r="Q243" i="3"/>
  <c r="Q4" i="3"/>
  <c r="P104" i="3"/>
  <c r="P99" i="3"/>
  <c r="Q89" i="3"/>
  <c r="Q5" i="3"/>
  <c r="Q238" i="3"/>
  <c r="P61" i="3"/>
  <c r="Q49" i="3"/>
  <c r="P26" i="3"/>
  <c r="P86" i="3"/>
  <c r="P230" i="3"/>
  <c r="Q69" i="3"/>
  <c r="Q56" i="3"/>
  <c r="P97" i="3"/>
  <c r="Q40" i="3"/>
  <c r="P101" i="3"/>
  <c r="P257" i="3"/>
  <c r="P241" i="3"/>
  <c r="P139" i="3"/>
  <c r="P15" i="3"/>
  <c r="P95" i="3"/>
  <c r="P21" i="3"/>
  <c r="P78" i="3"/>
  <c r="Q53" i="3"/>
  <c r="P127" i="3"/>
  <c r="P105" i="3"/>
  <c r="P34" i="3"/>
  <c r="P114" i="3"/>
  <c r="P83" i="3"/>
  <c r="Q57" i="3"/>
  <c r="P102" i="3"/>
  <c r="P98" i="3"/>
  <c r="Q3" i="3"/>
  <c r="P223" i="3"/>
  <c r="P121" i="3"/>
  <c r="P7" i="3"/>
  <c r="Q209" i="3"/>
  <c r="P123" i="3"/>
  <c r="P85" i="3"/>
  <c r="P225" i="3"/>
  <c r="P100" i="3"/>
  <c r="P137" i="3"/>
  <c r="Q32" i="3"/>
  <c r="P126" i="3"/>
  <c r="P96" i="3"/>
  <c r="P115" i="3"/>
  <c r="P28" i="3"/>
  <c r="P228" i="3"/>
  <c r="P92" i="3"/>
  <c r="P229" i="3"/>
  <c r="Q67" i="3"/>
  <c r="Q88" i="3"/>
  <c r="P84" i="3"/>
  <c r="P242" i="3"/>
  <c r="P221" i="3"/>
  <c r="P93" i="3"/>
  <c r="P36" i="3"/>
  <c r="P214" i="3"/>
  <c r="P231" i="3"/>
  <c r="Q145" i="3"/>
  <c r="P138" i="3"/>
  <c r="Q59" i="3"/>
  <c r="Q27" i="3"/>
  <c r="Q212" i="3"/>
  <c r="Q116" i="3"/>
  <c r="Q68" i="3"/>
  <c r="Q52" i="3"/>
  <c r="Q20" i="3"/>
  <c r="Q237" i="3"/>
  <c r="Q125" i="3"/>
  <c r="Q134" i="3"/>
  <c r="Q54" i="3"/>
  <c r="Q22" i="3"/>
  <c r="Q239" i="3"/>
  <c r="Q79" i="3"/>
  <c r="Q63" i="3"/>
  <c r="Q31" i="3"/>
  <c r="M196" i="3"/>
  <c r="M198" i="3"/>
  <c r="M195" i="3"/>
  <c r="M36" i="3"/>
  <c r="M107" i="3"/>
  <c r="M154" i="3"/>
  <c r="M241" i="3"/>
  <c r="M214" i="3"/>
  <c r="M161" i="3"/>
  <c r="M128" i="3"/>
  <c r="M120" i="3"/>
  <c r="M104" i="3"/>
  <c r="M85" i="3"/>
  <c r="M67" i="3"/>
  <c r="R59" i="3"/>
  <c r="M50" i="3"/>
  <c r="M170" i="3"/>
  <c r="M178" i="3"/>
  <c r="M34" i="3"/>
  <c r="M249" i="3"/>
  <c r="M136" i="3"/>
  <c r="M127" i="3"/>
  <c r="M119" i="3"/>
  <c r="M49" i="3"/>
  <c r="M33" i="3"/>
  <c r="M17" i="3"/>
  <c r="M46" i="3"/>
  <c r="M20" i="3"/>
  <c r="M221" i="3"/>
  <c r="M143" i="3"/>
  <c r="M135" i="3"/>
  <c r="M83" i="3"/>
  <c r="M247" i="3"/>
  <c r="M173" i="3"/>
  <c r="M44" i="3"/>
  <c r="M254" i="3"/>
  <c r="M246" i="3"/>
  <c r="M237" i="3"/>
  <c r="M209" i="3"/>
  <c r="M165" i="3"/>
  <c r="M149" i="3"/>
  <c r="M141" i="3"/>
  <c r="M124" i="3"/>
  <c r="M108" i="3"/>
  <c r="M71" i="3"/>
  <c r="M54" i="3"/>
  <c r="M117" i="3"/>
  <c r="M100" i="3"/>
  <c r="M174" i="3"/>
  <c r="M164" i="3"/>
  <c r="M148" i="3"/>
  <c r="M132" i="3"/>
  <c r="M24" i="3"/>
  <c r="M191" i="3"/>
  <c r="M38" i="3"/>
  <c r="M27" i="3"/>
  <c r="M216" i="3"/>
  <c r="M147" i="3"/>
  <c r="M72" i="3"/>
  <c r="M242" i="3"/>
  <c r="M53" i="3"/>
  <c r="M200" i="3"/>
  <c r="M90" i="3"/>
  <c r="M184" i="3"/>
  <c r="M229" i="3"/>
  <c r="M11" i="3"/>
  <c r="M156" i="3"/>
  <c r="M224" i="3"/>
  <c r="M121" i="3"/>
  <c r="M140" i="3"/>
  <c r="M88" i="3"/>
  <c r="M105" i="3"/>
  <c r="M183" i="3"/>
  <c r="M55" i="3"/>
  <c r="M13" i="3"/>
  <c r="M70" i="3"/>
  <c r="M138" i="3"/>
  <c r="M182" i="3"/>
  <c r="M102" i="3"/>
  <c r="M226" i="3"/>
  <c r="M76" i="3"/>
  <c r="M203" i="3"/>
  <c r="M21" i="3"/>
  <c r="AJ98" i="3" l="1"/>
  <c r="AJ87" i="3"/>
  <c r="AJ7" i="3"/>
  <c r="AJ167" i="3"/>
  <c r="AJ148" i="3"/>
  <c r="AJ161" i="3"/>
  <c r="AJ147" i="3"/>
  <c r="AJ123" i="3"/>
  <c r="AJ152" i="3"/>
  <c r="AJ237" i="3"/>
  <c r="AJ38" i="3"/>
  <c r="AJ23" i="3"/>
  <c r="AJ115" i="3"/>
  <c r="AJ135" i="3"/>
  <c r="AJ224" i="3"/>
  <c r="AJ44" i="3"/>
  <c r="AJ170" i="3"/>
  <c r="AJ186" i="3"/>
  <c r="AJ223" i="3"/>
  <c r="AJ192" i="3"/>
  <c r="AJ134" i="3"/>
  <c r="AJ151" i="3"/>
  <c r="AJ5" i="3"/>
  <c r="AJ106" i="3"/>
  <c r="AJ146" i="3"/>
  <c r="AJ187" i="3"/>
  <c r="AJ92" i="3"/>
  <c r="AJ20" i="3"/>
  <c r="AJ218" i="3"/>
  <c r="AJ183" i="3"/>
  <c r="AJ229" i="3"/>
  <c r="AJ256" i="3"/>
  <c r="AJ17" i="3"/>
  <c r="AJ219" i="3"/>
  <c r="AJ159" i="3"/>
  <c r="AJ60" i="3"/>
  <c r="AJ110" i="3"/>
  <c r="AJ47" i="3"/>
  <c r="AJ201" i="3"/>
  <c r="AJ241" i="3"/>
  <c r="AJ126" i="3"/>
  <c r="AJ177" i="3"/>
  <c r="AJ190" i="3"/>
  <c r="AJ3" i="3"/>
  <c r="AJ230" i="3"/>
  <c r="AJ113" i="3"/>
  <c r="AJ144" i="3"/>
  <c r="AJ163" i="3"/>
  <c r="AJ131" i="3"/>
  <c r="AJ25" i="3"/>
  <c r="AJ76" i="3"/>
  <c r="AJ124" i="3"/>
  <c r="AJ200" i="3"/>
  <c r="AJ116" i="3"/>
  <c r="AJ139" i="3"/>
  <c r="AJ73" i="3"/>
  <c r="AJ125" i="3"/>
  <c r="AJ68" i="3"/>
  <c r="AJ181" i="3"/>
  <c r="AJ180" i="3"/>
  <c r="AJ104" i="3"/>
  <c r="AJ240" i="3"/>
  <c r="AJ130" i="3"/>
  <c r="AJ231" i="3"/>
  <c r="AJ28" i="3"/>
  <c r="AJ4" i="3"/>
  <c r="AJ54" i="3"/>
  <c r="AJ107" i="3"/>
  <c r="AJ232" i="3"/>
  <c r="AJ182" i="3"/>
  <c r="AJ250" i="3"/>
  <c r="AJ156" i="3"/>
  <c r="AJ42" i="3"/>
  <c r="AJ96" i="3"/>
  <c r="AJ35" i="3"/>
  <c r="AJ90" i="3"/>
  <c r="AJ36" i="3"/>
  <c r="AJ138" i="3"/>
  <c r="AJ14" i="3"/>
  <c r="AJ69" i="3"/>
  <c r="AJ15" i="3"/>
  <c r="AJ89" i="3"/>
  <c r="AJ51" i="3"/>
  <c r="AJ165" i="3"/>
  <c r="AJ162" i="3"/>
  <c r="AJ97" i="3"/>
  <c r="AJ108" i="3"/>
  <c r="AJ255" i="3"/>
  <c r="AJ245" i="3"/>
  <c r="AJ217" i="3"/>
  <c r="AJ247" i="3"/>
  <c r="AJ234" i="3"/>
  <c r="AJ67" i="3"/>
  <c r="AJ188" i="3"/>
  <c r="AJ158" i="3"/>
  <c r="AJ39" i="3"/>
  <c r="AJ171" i="3"/>
  <c r="AJ137" i="3"/>
  <c r="AJ102" i="3"/>
  <c r="AJ208" i="3"/>
  <c r="AJ155" i="3"/>
  <c r="AJ41" i="3"/>
  <c r="AJ114" i="3"/>
  <c r="AJ30" i="3"/>
  <c r="AJ10" i="3"/>
  <c r="AJ249" i="3"/>
  <c r="AJ252" i="3"/>
  <c r="AJ164" i="3"/>
  <c r="AJ32" i="3"/>
  <c r="AJ191" i="3"/>
  <c r="AJ133" i="3"/>
  <c r="AJ197" i="3"/>
  <c r="AJ175" i="3"/>
  <c r="AJ235" i="3"/>
  <c r="AJ112" i="3"/>
  <c r="AJ81" i="3"/>
  <c r="AJ21" i="3"/>
  <c r="AJ83" i="3"/>
  <c r="AJ37" i="3"/>
  <c r="AJ22" i="3"/>
  <c r="AJ198" i="3"/>
  <c r="AJ213" i="3"/>
  <c r="AJ55" i="3"/>
  <c r="AJ62" i="3"/>
  <c r="AJ136" i="3"/>
  <c r="AJ176" i="3"/>
  <c r="AJ127" i="3"/>
  <c r="AJ86" i="3"/>
  <c r="AJ84" i="3"/>
  <c r="AJ142" i="3"/>
  <c r="AJ52" i="3"/>
  <c r="AJ31" i="3"/>
  <c r="AJ184" i="3"/>
  <c r="AJ212" i="3"/>
  <c r="AJ19" i="3"/>
  <c r="AJ140" i="3"/>
  <c r="AJ199" i="3"/>
  <c r="AJ118" i="3"/>
  <c r="AJ24" i="3"/>
  <c r="AJ196" i="3"/>
  <c r="AJ257" i="3"/>
  <c r="AJ58" i="3"/>
  <c r="AJ214" i="3"/>
  <c r="AJ238" i="3"/>
  <c r="AJ53" i="3"/>
  <c r="AJ202" i="3"/>
  <c r="AJ100" i="3"/>
  <c r="AJ57" i="3"/>
  <c r="AJ222" i="3"/>
  <c r="AJ95" i="3"/>
  <c r="AJ143" i="3"/>
  <c r="AJ185" i="3"/>
  <c r="AJ228" i="3"/>
  <c r="AJ59" i="3"/>
  <c r="AJ179" i="3"/>
  <c r="AJ195" i="3"/>
  <c r="AJ243" i="3"/>
  <c r="AJ101" i="3"/>
  <c r="AJ11" i="3"/>
  <c r="AJ71" i="3"/>
  <c r="AJ27" i="3"/>
  <c r="AJ203" i="3"/>
  <c r="AJ150" i="3"/>
  <c r="AJ220" i="3"/>
  <c r="AJ49" i="3"/>
  <c r="AJ132" i="3"/>
  <c r="AJ6" i="3"/>
  <c r="AJ70" i="3"/>
  <c r="AJ145" i="3"/>
  <c r="AJ251" i="3"/>
  <c r="AJ216" i="3"/>
  <c r="AJ85" i="3"/>
  <c r="AJ172" i="3"/>
  <c r="AJ246" i="3"/>
  <c r="AJ239" i="3"/>
  <c r="AJ225" i="3"/>
  <c r="AJ119" i="3"/>
  <c r="AJ109" i="3"/>
  <c r="AJ168" i="3"/>
  <c r="AJ194" i="3"/>
  <c r="AJ128" i="3"/>
  <c r="AJ226" i="3"/>
  <c r="AJ149" i="3"/>
  <c r="AJ78" i="3"/>
  <c r="AJ117" i="3"/>
  <c r="AJ99" i="3"/>
  <c r="AJ193" i="3"/>
  <c r="AJ233" i="3"/>
  <c r="AJ236" i="3"/>
  <c r="AJ207" i="3"/>
  <c r="AJ227" i="3"/>
  <c r="AJ215" i="3"/>
  <c r="AJ75" i="3"/>
  <c r="AJ211" i="3"/>
  <c r="AJ91" i="3"/>
  <c r="AJ94" i="3"/>
  <c r="AJ244" i="3"/>
  <c r="AJ103" i="3"/>
  <c r="AJ166" i="3"/>
  <c r="AJ9" i="3"/>
  <c r="AJ50" i="3"/>
  <c r="AJ121" i="3"/>
  <c r="AJ129" i="3"/>
  <c r="AJ204" i="3"/>
  <c r="AJ46" i="3"/>
  <c r="AJ254" i="3"/>
  <c r="AJ122" i="3"/>
  <c r="AJ43" i="3"/>
  <c r="AJ178" i="3"/>
  <c r="AJ33" i="3"/>
  <c r="AJ63" i="3"/>
  <c r="AJ242" i="3"/>
  <c r="AJ205" i="3"/>
  <c r="AJ209" i="3"/>
  <c r="AJ29" i="3"/>
  <c r="AJ61" i="3"/>
  <c r="AJ189" i="3"/>
  <c r="AJ48" i="3"/>
  <c r="AJ65" i="3"/>
  <c r="AJ169" i="3"/>
  <c r="AJ82" i="3"/>
  <c r="AJ77" i="3"/>
  <c r="AJ210" i="3"/>
  <c r="AJ45" i="3"/>
  <c r="AJ248" i="3"/>
  <c r="AJ40" i="3"/>
  <c r="AJ8" i="3"/>
  <c r="AJ221" i="3"/>
  <c r="AJ120" i="3"/>
  <c r="AJ253" i="3"/>
  <c r="AJ111" i="3"/>
  <c r="AJ174" i="3"/>
  <c r="AJ93" i="3"/>
  <c r="AJ26" i="3"/>
  <c r="AJ79" i="3"/>
  <c r="AJ157" i="3"/>
  <c r="AJ72" i="3"/>
  <c r="AJ56" i="3"/>
  <c r="AJ18" i="3"/>
  <c r="AJ80" i="3"/>
  <c r="AJ105" i="3"/>
  <c r="AJ16" i="3"/>
  <c r="AJ13" i="3"/>
  <c r="AJ64" i="3"/>
  <c r="AJ66" i="3"/>
  <c r="AJ160" i="3"/>
  <c r="AJ34" i="3"/>
  <c r="AJ153" i="3"/>
  <c r="AJ154" i="3"/>
  <c r="AJ88" i="3"/>
  <c r="AJ12" i="3"/>
  <c r="AJ74" i="3"/>
  <c r="AJ141" i="3"/>
  <c r="AJ206" i="3"/>
  <c r="AJ173" i="3"/>
  <c r="C27" i="3"/>
  <c r="C76" i="3"/>
  <c r="C160" i="3"/>
  <c r="C85" i="3"/>
  <c r="C218" i="3"/>
  <c r="C190" i="3"/>
  <c r="C197" i="3"/>
  <c r="C114" i="3"/>
  <c r="C6" i="3"/>
  <c r="C43" i="3"/>
  <c r="C18" i="3"/>
  <c r="C237" i="3"/>
  <c r="C162" i="3"/>
  <c r="C219" i="3"/>
  <c r="C86" i="3"/>
  <c r="C243" i="3"/>
  <c r="C228" i="3"/>
  <c r="C152" i="3"/>
  <c r="C109" i="3"/>
  <c r="C90" i="3"/>
  <c r="C62" i="3"/>
  <c r="C233" i="3"/>
  <c r="C213" i="3"/>
  <c r="C113" i="3"/>
  <c r="C198" i="3"/>
  <c r="C51" i="3"/>
  <c r="C231" i="3"/>
  <c r="C230" i="3"/>
  <c r="C134" i="3"/>
  <c r="C34" i="3"/>
  <c r="C19" i="3"/>
  <c r="C252" i="3"/>
  <c r="C251" i="3"/>
  <c r="C165" i="3"/>
  <c r="C220" i="3"/>
  <c r="C177" i="3"/>
  <c r="C182" i="3"/>
  <c r="C127" i="3"/>
  <c r="C63" i="3"/>
  <c r="C173" i="3"/>
  <c r="C185" i="3"/>
  <c r="C122" i="3"/>
  <c r="C96" i="3"/>
  <c r="C157" i="3"/>
  <c r="C138" i="3"/>
  <c r="C56" i="3"/>
  <c r="C52" i="3"/>
  <c r="C208" i="3"/>
  <c r="C184" i="3"/>
  <c r="C83" i="3"/>
  <c r="C221" i="3"/>
  <c r="C129" i="3"/>
  <c r="C108" i="3"/>
  <c r="C193" i="3"/>
  <c r="C216" i="3"/>
  <c r="C144" i="3"/>
  <c r="C226" i="3"/>
  <c r="C171" i="3"/>
  <c r="C26" i="3"/>
  <c r="C131" i="3"/>
  <c r="C10" i="3"/>
  <c r="C41" i="3"/>
  <c r="C78" i="3"/>
  <c r="C247" i="3"/>
  <c r="C143" i="3"/>
  <c r="C39" i="3"/>
  <c r="C188" i="3"/>
  <c r="C47" i="3"/>
  <c r="C59" i="3"/>
  <c r="C191" i="3"/>
  <c r="C257" i="3"/>
  <c r="C199" i="3"/>
  <c r="C107" i="3"/>
  <c r="C67" i="3"/>
  <c r="C232" i="3"/>
  <c r="C181" i="3"/>
  <c r="C140" i="3"/>
  <c r="C58" i="3"/>
  <c r="C25" i="3"/>
  <c r="C22" i="3"/>
  <c r="C12" i="3"/>
  <c r="C11" i="3"/>
  <c r="C151" i="3"/>
  <c r="C44" i="3"/>
  <c r="C21" i="3"/>
  <c r="C55" i="3"/>
  <c r="C125" i="3"/>
  <c r="C224" i="3"/>
  <c r="C72" i="3"/>
  <c r="C61" i="3"/>
  <c r="C168" i="3"/>
  <c r="C16" i="3"/>
  <c r="C54" i="3"/>
  <c r="C71" i="3"/>
  <c r="C179" i="3"/>
  <c r="C110" i="3"/>
  <c r="C223" i="3"/>
  <c r="C50" i="3"/>
  <c r="C135" i="3"/>
  <c r="C115" i="3"/>
  <c r="C20" i="3"/>
  <c r="C82" i="3"/>
  <c r="C206" i="3"/>
  <c r="C81" i="3"/>
  <c r="C111" i="3"/>
  <c r="C214" i="3"/>
  <c r="C30" i="3"/>
  <c r="C246" i="3"/>
  <c r="C186" i="3"/>
  <c r="C46" i="3"/>
  <c r="C240" i="3"/>
  <c r="C32" i="3"/>
  <c r="C77" i="3"/>
  <c r="C156" i="3"/>
  <c r="C64" i="3"/>
  <c r="C79" i="3"/>
  <c r="C60" i="3"/>
  <c r="C154" i="3"/>
  <c r="C245" i="3"/>
  <c r="C137" i="3"/>
  <c r="C73" i="3"/>
  <c r="C13" i="3"/>
  <c r="C195" i="3"/>
  <c r="C119" i="3"/>
  <c r="C128" i="3"/>
  <c r="C24" i="3"/>
  <c r="C126" i="3"/>
  <c r="C205" i="3"/>
  <c r="C241" i="3"/>
  <c r="C40" i="3"/>
  <c r="C45" i="3"/>
  <c r="C174" i="3"/>
  <c r="C98" i="3"/>
  <c r="C132" i="3"/>
  <c r="C203" i="3"/>
  <c r="C120" i="3"/>
  <c r="C178" i="3"/>
  <c r="C102" i="3"/>
  <c r="C159" i="3"/>
  <c r="C38" i="3"/>
  <c r="C88" i="3"/>
  <c r="C57" i="3"/>
  <c r="C167" i="3"/>
  <c r="C112" i="3"/>
  <c r="C121" i="3"/>
  <c r="C93" i="3"/>
  <c r="C28" i="3"/>
  <c r="C202" i="3"/>
  <c r="C149" i="3"/>
  <c r="C249" i="3"/>
  <c r="C123" i="3"/>
  <c r="C155" i="3"/>
  <c r="C100" i="3"/>
  <c r="C5" i="3"/>
  <c r="C164" i="3"/>
  <c r="C212" i="3"/>
  <c r="C33" i="3"/>
  <c r="C238" i="3"/>
  <c r="C148" i="3"/>
  <c r="C101" i="3"/>
  <c r="C31" i="3"/>
  <c r="C99" i="3"/>
  <c r="C36" i="3"/>
  <c r="C106" i="3"/>
  <c r="C180" i="3"/>
  <c r="C68" i="3"/>
  <c r="C92" i="3"/>
  <c r="C80" i="3"/>
  <c r="C187" i="3"/>
  <c r="C42" i="3"/>
  <c r="C141" i="3"/>
  <c r="C248" i="3"/>
  <c r="C70" i="3"/>
  <c r="C66" i="3"/>
  <c r="C136" i="3"/>
  <c r="C89" i="3"/>
  <c r="C142" i="3"/>
  <c r="C235" i="3"/>
  <c r="C69" i="3"/>
  <c r="C95" i="3"/>
  <c r="C170" i="3"/>
  <c r="C104" i="3"/>
  <c r="C250" i="3"/>
  <c r="C234" i="3"/>
  <c r="C117" i="3"/>
  <c r="C239" i="3"/>
  <c r="C161" i="3"/>
  <c r="C49" i="3"/>
  <c r="C255" i="3"/>
  <c r="C146" i="3"/>
  <c r="C217" i="3"/>
  <c r="C169" i="3"/>
  <c r="C124" i="3"/>
  <c r="C15" i="3"/>
  <c r="C150" i="3"/>
  <c r="C145" i="3"/>
  <c r="C163" i="3"/>
  <c r="C222" i="3"/>
  <c r="C23" i="3"/>
  <c r="C172" i="3"/>
  <c r="C74" i="3"/>
  <c r="C175" i="3"/>
  <c r="C116" i="3"/>
  <c r="C229" i="3"/>
  <c r="C153" i="3"/>
  <c r="C8" i="3"/>
  <c r="C254" i="3"/>
  <c r="C192" i="3"/>
  <c r="C183" i="3"/>
  <c r="C176" i="3"/>
  <c r="C189" i="3"/>
  <c r="C4" i="3"/>
  <c r="C196" i="3"/>
  <c r="C210" i="3"/>
  <c r="C14" i="3"/>
  <c r="C225" i="3"/>
  <c r="C200" i="3"/>
  <c r="C17" i="3"/>
  <c r="C242" i="3"/>
  <c r="C133" i="3"/>
  <c r="C147" i="3"/>
  <c r="C118" i="3"/>
  <c r="C53" i="3"/>
  <c r="C65" i="3"/>
  <c r="C139" i="3"/>
  <c r="C209" i="3"/>
  <c r="C97" i="3"/>
  <c r="C37" i="3"/>
  <c r="C84" i="3"/>
  <c r="C204" i="3"/>
  <c r="C194" i="3"/>
  <c r="C35" i="3"/>
  <c r="C253" i="3"/>
  <c r="C201" i="3"/>
  <c r="C105" i="3"/>
  <c r="C158" i="3"/>
  <c r="C87" i="3"/>
  <c r="G87" i="3"/>
  <c r="F235" i="3"/>
  <c r="G235" i="3"/>
  <c r="F60" i="3"/>
  <c r="G60" i="3"/>
  <c r="G128" i="3"/>
  <c r="F128" i="3"/>
  <c r="F36" i="3"/>
  <c r="G36" i="3"/>
  <c r="G92" i="3"/>
  <c r="F92" i="3"/>
  <c r="G141" i="3"/>
  <c r="F141" i="3"/>
  <c r="G89" i="3"/>
  <c r="F89" i="3"/>
  <c r="G139" i="3"/>
  <c r="F139" i="3"/>
  <c r="G204" i="3"/>
  <c r="F204" i="3"/>
  <c r="G158" i="3"/>
  <c r="F158" i="3"/>
  <c r="G205" i="3"/>
  <c r="F205" i="3"/>
  <c r="G113" i="3"/>
  <c r="F113" i="3"/>
  <c r="F40" i="3"/>
  <c r="G40" i="3"/>
  <c r="F45" i="3"/>
  <c r="G45" i="3"/>
  <c r="G132" i="3"/>
  <c r="F132" i="3"/>
  <c r="G252" i="3"/>
  <c r="F252" i="3"/>
  <c r="F12" i="3"/>
  <c r="G12" i="3"/>
  <c r="F21" i="3"/>
  <c r="G21" i="3"/>
  <c r="F61" i="3"/>
  <c r="G61" i="3"/>
  <c r="F71" i="3"/>
  <c r="G71" i="3"/>
  <c r="G156" i="3"/>
  <c r="F156" i="3"/>
  <c r="G195" i="3"/>
  <c r="F195" i="3"/>
  <c r="F11" i="3"/>
  <c r="G11" i="3"/>
  <c r="F55" i="3"/>
  <c r="G55" i="3"/>
  <c r="F72" i="3"/>
  <c r="G72" i="3"/>
  <c r="F54" i="3"/>
  <c r="G54" i="3"/>
  <c r="F32" i="3"/>
  <c r="G32" i="3"/>
  <c r="G79" i="3"/>
  <c r="F79" i="3"/>
  <c r="G137" i="3"/>
  <c r="F137" i="3"/>
  <c r="G119" i="3"/>
  <c r="F119" i="3"/>
  <c r="G68" i="3"/>
  <c r="F68" i="3"/>
  <c r="G187" i="3"/>
  <c r="F187" i="3"/>
  <c r="F70" i="3"/>
  <c r="G70" i="3"/>
  <c r="G66" i="3"/>
  <c r="F66" i="3"/>
  <c r="F209" i="3"/>
  <c r="G209" i="3"/>
  <c r="G84" i="3"/>
  <c r="F84" i="3"/>
  <c r="F35" i="3"/>
  <c r="G35" i="3"/>
  <c r="G201" i="3"/>
  <c r="F201" i="3"/>
  <c r="G95" i="3"/>
  <c r="F95" i="3"/>
  <c r="G198" i="3"/>
  <c r="F198" i="3"/>
  <c r="G174" i="3"/>
  <c r="F174" i="3"/>
  <c r="F44" i="3"/>
  <c r="G44" i="3"/>
  <c r="G224" i="3"/>
  <c r="F224" i="3"/>
  <c r="F16" i="3"/>
  <c r="G16" i="3"/>
  <c r="G179" i="3"/>
  <c r="F179" i="3"/>
  <c r="G77" i="3"/>
  <c r="F77" i="3"/>
  <c r="G245" i="3"/>
  <c r="F245" i="3"/>
  <c r="G126" i="3"/>
  <c r="F126" i="3"/>
  <c r="G180" i="3"/>
  <c r="F180" i="3"/>
  <c r="G42" i="3"/>
  <c r="F42" i="3"/>
  <c r="G142" i="3"/>
  <c r="F142" i="3"/>
  <c r="F97" i="3"/>
  <c r="G97" i="3"/>
  <c r="G105" i="3"/>
  <c r="F105" i="3"/>
  <c r="F69" i="3"/>
  <c r="G69" i="3"/>
  <c r="G170" i="3"/>
  <c r="F170" i="3"/>
  <c r="F51" i="3"/>
  <c r="G51" i="3"/>
  <c r="G231" i="3"/>
  <c r="F231" i="3"/>
  <c r="F234" i="3"/>
  <c r="G234" i="3"/>
  <c r="F87" i="3"/>
  <c r="F13" i="3"/>
  <c r="G13" i="3"/>
  <c r="G194" i="3"/>
  <c r="F194" i="3"/>
  <c r="F19" i="3"/>
  <c r="G19" i="3"/>
  <c r="F73" i="3"/>
  <c r="G73" i="3"/>
  <c r="G161" i="3"/>
  <c r="F161" i="3"/>
  <c r="G151" i="3"/>
  <c r="F151" i="3"/>
  <c r="G125" i="3"/>
  <c r="F125" i="3"/>
  <c r="G168" i="3"/>
  <c r="F168" i="3"/>
  <c r="G110" i="3"/>
  <c r="F110" i="3"/>
  <c r="F64" i="3"/>
  <c r="G64" i="3"/>
  <c r="G154" i="3"/>
  <c r="F154" i="3"/>
  <c r="F24" i="3"/>
  <c r="G24" i="3"/>
  <c r="G106" i="3"/>
  <c r="F106" i="3"/>
  <c r="G80" i="3"/>
  <c r="F80" i="3"/>
  <c r="G248" i="3"/>
  <c r="F248" i="3"/>
  <c r="G136" i="3"/>
  <c r="F136" i="3"/>
  <c r="F65" i="3"/>
  <c r="G65" i="3"/>
  <c r="G37" i="3"/>
  <c r="F37" i="3"/>
  <c r="G253" i="3"/>
  <c r="F253" i="3"/>
  <c r="G213" i="3"/>
  <c r="F213" i="3"/>
  <c r="G241" i="3"/>
  <c r="F241" i="3"/>
  <c r="G104" i="3"/>
  <c r="F104" i="3"/>
  <c r="G250" i="3"/>
  <c r="F250" i="3"/>
  <c r="G98" i="3"/>
  <c r="F98" i="3"/>
  <c r="G230" i="3"/>
  <c r="F230" i="3"/>
  <c r="G134" i="3"/>
  <c r="F134" i="3"/>
  <c r="G117" i="3"/>
  <c r="F117" i="3"/>
  <c r="F34" i="3"/>
  <c r="G34" i="3"/>
  <c r="G203" i="3"/>
  <c r="F203" i="3"/>
  <c r="G239" i="3"/>
  <c r="F239" i="3"/>
  <c r="G120" i="3"/>
  <c r="F120" i="3"/>
  <c r="G49" i="3"/>
  <c r="F49" i="3"/>
  <c r="G178" i="3"/>
  <c r="F178" i="3"/>
  <c r="F57" i="3"/>
  <c r="G57" i="3"/>
  <c r="G15" i="3"/>
  <c r="F15" i="3"/>
  <c r="G150" i="3"/>
  <c r="F150" i="3"/>
  <c r="G112" i="3"/>
  <c r="F112" i="3"/>
  <c r="G145" i="3"/>
  <c r="F145" i="3"/>
  <c r="F222" i="3"/>
  <c r="G222" i="3"/>
  <c r="G135" i="3"/>
  <c r="F135" i="3"/>
  <c r="F23" i="3"/>
  <c r="G23" i="3"/>
  <c r="G93" i="3"/>
  <c r="F93" i="3"/>
  <c r="G172" i="3"/>
  <c r="F172" i="3"/>
  <c r="F74" i="3"/>
  <c r="G74" i="3"/>
  <c r="G175" i="3"/>
  <c r="F175" i="3"/>
  <c r="G76" i="3"/>
  <c r="F76" i="3"/>
  <c r="G116" i="3"/>
  <c r="F116" i="3"/>
  <c r="G229" i="3"/>
  <c r="F229" i="3"/>
  <c r="G153" i="3"/>
  <c r="F153" i="3"/>
  <c r="G185" i="3"/>
  <c r="F185" i="3"/>
  <c r="G8" i="3"/>
  <c r="F8" i="3"/>
  <c r="G115" i="3"/>
  <c r="F115" i="3"/>
  <c r="F254" i="3"/>
  <c r="G254" i="3"/>
  <c r="G177" i="3"/>
  <c r="F177" i="3"/>
  <c r="F27" i="3"/>
  <c r="G27" i="3"/>
  <c r="F223" i="3"/>
  <c r="G223" i="3"/>
  <c r="G63" i="3"/>
  <c r="F63" i="3"/>
  <c r="G173" i="3"/>
  <c r="F173" i="3"/>
  <c r="F121" i="3"/>
  <c r="G121" i="3"/>
  <c r="G140" i="3"/>
  <c r="F140" i="3"/>
  <c r="F28" i="3"/>
  <c r="G28" i="3"/>
  <c r="F122" i="3"/>
  <c r="G122" i="3"/>
  <c r="F192" i="3"/>
  <c r="G192" i="3"/>
  <c r="G202" i="3"/>
  <c r="F202" i="3"/>
  <c r="G183" i="3"/>
  <c r="F183" i="3"/>
  <c r="G96" i="3"/>
  <c r="F96" i="3"/>
  <c r="G149" i="3"/>
  <c r="F149" i="3"/>
  <c r="F176" i="3"/>
  <c r="G176" i="3"/>
  <c r="F157" i="3"/>
  <c r="G157" i="3"/>
  <c r="G249" i="3"/>
  <c r="F249" i="3"/>
  <c r="G189" i="3"/>
  <c r="F189" i="3"/>
  <c r="G138" i="3"/>
  <c r="F138" i="3"/>
  <c r="G123" i="3"/>
  <c r="F123" i="3"/>
  <c r="F56" i="3"/>
  <c r="G56" i="3"/>
  <c r="G4" i="3"/>
  <c r="F4" i="3"/>
  <c r="G255" i="3"/>
  <c r="F255" i="3"/>
  <c r="G146" i="3"/>
  <c r="F146" i="3"/>
  <c r="G217" i="3"/>
  <c r="F217" i="3"/>
  <c r="F182" i="3"/>
  <c r="G182" i="3"/>
  <c r="G127" i="3"/>
  <c r="F127" i="3"/>
  <c r="F50" i="3"/>
  <c r="G50" i="3"/>
  <c r="F155" i="3"/>
  <c r="G155" i="3"/>
  <c r="F196" i="3"/>
  <c r="G196" i="3"/>
  <c r="G208" i="3"/>
  <c r="F208" i="3"/>
  <c r="G210" i="3"/>
  <c r="F210" i="3"/>
  <c r="F83" i="3"/>
  <c r="G83" i="3"/>
  <c r="F5" i="3"/>
  <c r="G5" i="3"/>
  <c r="F14" i="3"/>
  <c r="G14" i="3"/>
  <c r="G164" i="3"/>
  <c r="F164" i="3"/>
  <c r="F81" i="3"/>
  <c r="G81" i="3"/>
  <c r="G221" i="3"/>
  <c r="F221" i="3"/>
  <c r="G225" i="3"/>
  <c r="F225" i="3"/>
  <c r="G111" i="3"/>
  <c r="F111" i="3"/>
  <c r="G212" i="3"/>
  <c r="F212" i="3"/>
  <c r="G129" i="3"/>
  <c r="F129" i="3"/>
  <c r="F58" i="3"/>
  <c r="G58" i="3"/>
  <c r="G200" i="3"/>
  <c r="F200" i="3"/>
  <c r="G214" i="3"/>
  <c r="F214" i="3"/>
  <c r="F33" i="3"/>
  <c r="G33" i="3"/>
  <c r="G108" i="3"/>
  <c r="F108" i="3"/>
  <c r="F17" i="3"/>
  <c r="G17" i="3"/>
  <c r="G30" i="3"/>
  <c r="F30" i="3"/>
  <c r="G238" i="3"/>
  <c r="F238" i="3"/>
  <c r="G102" i="3"/>
  <c r="F102" i="3"/>
  <c r="F159" i="3"/>
  <c r="G159" i="3"/>
  <c r="F38" i="3"/>
  <c r="G38" i="3"/>
  <c r="G88" i="3"/>
  <c r="F88" i="3"/>
  <c r="G167" i="3"/>
  <c r="F167" i="3"/>
  <c r="G181" i="3"/>
  <c r="F181" i="3"/>
  <c r="G160" i="3"/>
  <c r="F160" i="3"/>
  <c r="F52" i="3"/>
  <c r="G52" i="3"/>
  <c r="F20" i="3"/>
  <c r="G20" i="3"/>
  <c r="G100" i="3"/>
  <c r="F100" i="3"/>
  <c r="G184" i="3"/>
  <c r="F184" i="3"/>
  <c r="F82" i="3"/>
  <c r="G82" i="3"/>
  <c r="G206" i="3"/>
  <c r="F206" i="3"/>
  <c r="G193" i="3"/>
  <c r="F193" i="3"/>
  <c r="G85" i="3"/>
  <c r="F85" i="3"/>
  <c r="G242" i="3"/>
  <c r="F242" i="3"/>
  <c r="G246" i="3"/>
  <c r="F246" i="3"/>
  <c r="G148" i="3"/>
  <c r="F148" i="3"/>
  <c r="G216" i="3"/>
  <c r="F216" i="3"/>
  <c r="G133" i="3"/>
  <c r="F133" i="3"/>
  <c r="G186" i="3"/>
  <c r="F186" i="3"/>
  <c r="F25" i="3"/>
  <c r="G25" i="3"/>
  <c r="G218" i="3"/>
  <c r="F218" i="3"/>
  <c r="G147" i="3"/>
  <c r="F147" i="3"/>
  <c r="G144" i="3"/>
  <c r="F144" i="3"/>
  <c r="G101" i="3"/>
  <c r="F101" i="3"/>
  <c r="G46" i="3"/>
  <c r="F46" i="3"/>
  <c r="G190" i="3"/>
  <c r="F190" i="3"/>
  <c r="G197" i="3"/>
  <c r="F197" i="3"/>
  <c r="G114" i="3"/>
  <c r="F114" i="3"/>
  <c r="F6" i="3"/>
  <c r="G6" i="3"/>
  <c r="F43" i="3"/>
  <c r="G43" i="3"/>
  <c r="F18" i="3"/>
  <c r="G18" i="3"/>
  <c r="F237" i="3"/>
  <c r="G237" i="3"/>
  <c r="G162" i="3"/>
  <c r="F162" i="3"/>
  <c r="G219" i="3"/>
  <c r="F219" i="3"/>
  <c r="G86" i="3"/>
  <c r="F86" i="3"/>
  <c r="G243" i="3"/>
  <c r="F243" i="3"/>
  <c r="F228" i="3"/>
  <c r="G228" i="3"/>
  <c r="G152" i="3"/>
  <c r="F152" i="3"/>
  <c r="G109" i="3"/>
  <c r="F109" i="3"/>
  <c r="G90" i="3"/>
  <c r="F90" i="3"/>
  <c r="F62" i="3"/>
  <c r="G62" i="3"/>
  <c r="G251" i="3"/>
  <c r="F251" i="3"/>
  <c r="G165" i="3"/>
  <c r="F165" i="3"/>
  <c r="G220" i="3"/>
  <c r="F220" i="3"/>
  <c r="G169" i="3"/>
  <c r="F169" i="3"/>
  <c r="G124" i="3"/>
  <c r="F124" i="3"/>
  <c r="G163" i="3"/>
  <c r="F163" i="3"/>
  <c r="G226" i="3"/>
  <c r="F226" i="3"/>
  <c r="F118" i="3"/>
  <c r="G118" i="3"/>
  <c r="F31" i="3"/>
  <c r="G31" i="3"/>
  <c r="G171" i="3"/>
  <c r="F171" i="3"/>
  <c r="F22" i="3"/>
  <c r="G22" i="3"/>
  <c r="F26" i="3"/>
  <c r="G26" i="3"/>
  <c r="G240" i="3"/>
  <c r="F240" i="3"/>
  <c r="F131" i="3"/>
  <c r="G131" i="3"/>
  <c r="F53" i="3"/>
  <c r="G53" i="3"/>
  <c r="G99" i="3"/>
  <c r="F99" i="3"/>
  <c r="G10" i="3"/>
  <c r="F10" i="3"/>
  <c r="F41" i="3"/>
  <c r="G41" i="3"/>
  <c r="F78" i="3"/>
  <c r="G78" i="3"/>
  <c r="G247" i="3"/>
  <c r="F247" i="3"/>
  <c r="F143" i="3"/>
  <c r="G143" i="3"/>
  <c r="F39" i="3"/>
  <c r="G39" i="3"/>
  <c r="F188" i="3"/>
  <c r="G188" i="3"/>
  <c r="F47" i="3"/>
  <c r="G47" i="3"/>
  <c r="F59" i="3"/>
  <c r="G59" i="3"/>
  <c r="G191" i="3"/>
  <c r="F191" i="3"/>
  <c r="G3" i="3"/>
  <c r="F3" i="3"/>
  <c r="G257" i="3"/>
  <c r="F257" i="3"/>
  <c r="G199" i="3"/>
  <c r="F199" i="3"/>
  <c r="G107" i="3"/>
  <c r="F107" i="3"/>
  <c r="F67" i="3"/>
  <c r="G67" i="3"/>
  <c r="F232" i="3"/>
  <c r="G232" i="3"/>
  <c r="F233" i="3"/>
  <c r="G233" i="3"/>
  <c r="M73" i="3"/>
  <c r="M86" i="3"/>
  <c r="M37" i="3"/>
  <c r="M6" i="3"/>
  <c r="M188" i="3"/>
  <c r="M65" i="3"/>
  <c r="M87" i="3"/>
  <c r="M74" i="3"/>
  <c r="M111" i="3"/>
  <c r="M92" i="3"/>
  <c r="M223" i="3"/>
  <c r="M257" i="3"/>
  <c r="M238" i="3"/>
  <c r="M59" i="3"/>
  <c r="M213" i="3"/>
  <c r="M125" i="3"/>
  <c r="M190" i="3"/>
  <c r="M153" i="3"/>
  <c r="M19" i="3"/>
  <c r="M145" i="3"/>
  <c r="M199" i="3"/>
  <c r="M222" i="3"/>
  <c r="M7" i="3"/>
  <c r="M47" i="3"/>
  <c r="M240" i="3"/>
  <c r="M63" i="3"/>
  <c r="M144" i="3"/>
  <c r="M171" i="3"/>
  <c r="M93" i="3"/>
  <c r="M212" i="3"/>
  <c r="M217" i="3"/>
  <c r="M152" i="3"/>
  <c r="M137" i="3"/>
  <c r="M150" i="3"/>
  <c r="M205" i="3"/>
  <c r="M160" i="3"/>
  <c r="M133" i="3"/>
  <c r="M134" i="3"/>
  <c r="M126" i="3"/>
  <c r="M181" i="3"/>
  <c r="M16" i="3"/>
  <c r="M35" i="3"/>
  <c r="M187" i="3"/>
  <c r="M18" i="3"/>
  <c r="M225" i="3"/>
  <c r="M230" i="3"/>
  <c r="M84" i="3"/>
  <c r="M208" i="3"/>
  <c r="M186" i="3"/>
  <c r="M69" i="3"/>
  <c r="M57" i="3"/>
  <c r="M31" i="3"/>
  <c r="M15" i="3"/>
  <c r="M193" i="3"/>
  <c r="M151" i="3"/>
  <c r="M142" i="3"/>
  <c r="M43" i="3"/>
  <c r="M252" i="3"/>
  <c r="M245" i="3"/>
  <c r="M139" i="3"/>
  <c r="M179" i="3"/>
  <c r="M169" i="3"/>
  <c r="M251" i="3"/>
  <c r="M116" i="3"/>
  <c r="M155" i="3"/>
  <c r="M201" i="3"/>
  <c r="M66" i="3"/>
  <c r="M253" i="3"/>
  <c r="M30" i="3"/>
  <c r="M243" i="3"/>
  <c r="M52" i="3"/>
  <c r="M122" i="3"/>
  <c r="M233" i="3"/>
  <c r="M175" i="3"/>
  <c r="M3" i="3"/>
  <c r="M176" i="3"/>
  <c r="M26" i="3"/>
  <c r="M235" i="3"/>
  <c r="M62" i="3"/>
  <c r="M39" i="3"/>
  <c r="R60" i="3"/>
  <c r="M60" i="3"/>
  <c r="M61" i="3"/>
  <c r="M177" i="3"/>
  <c r="M77" i="3"/>
  <c r="M234" i="3"/>
  <c r="M163" i="3"/>
  <c r="M41" i="3"/>
  <c r="M210" i="3"/>
  <c r="M68" i="3"/>
  <c r="M96" i="3"/>
  <c r="R39" i="3"/>
  <c r="M185" i="3"/>
  <c r="M255" i="3"/>
  <c r="M42" i="3"/>
  <c r="M45" i="3"/>
  <c r="M5" i="3"/>
  <c r="M167" i="3"/>
  <c r="M22" i="3"/>
  <c r="R89" i="3"/>
  <c r="M101" i="3"/>
  <c r="M115" i="3"/>
  <c r="M25" i="3"/>
  <c r="M64" i="3"/>
  <c r="M220" i="3"/>
  <c r="M239" i="3"/>
  <c r="M114" i="3"/>
  <c r="M228" i="3"/>
  <c r="M81" i="3"/>
  <c r="M82" i="3"/>
  <c r="M40" i="3"/>
  <c r="M110" i="3"/>
  <c r="M51" i="3"/>
  <c r="M232" i="3"/>
  <c r="M28" i="3"/>
  <c r="M97" i="3"/>
  <c r="M202" i="3"/>
  <c r="M158" i="3"/>
  <c r="M98" i="3"/>
  <c r="M23" i="3"/>
  <c r="M95" i="3"/>
  <c r="M146" i="3"/>
  <c r="R40" i="3"/>
  <c r="M123" i="3"/>
  <c r="M219" i="3"/>
  <c r="M206" i="3"/>
  <c r="M89" i="3"/>
  <c r="M129" i="3"/>
  <c r="M14" i="3"/>
  <c r="M168" i="3"/>
  <c r="M78" i="3"/>
  <c r="M113" i="3"/>
  <c r="M79" i="3"/>
  <c r="M56" i="3"/>
  <c r="M180" i="3"/>
  <c r="M157" i="3"/>
  <c r="M10" i="3"/>
  <c r="M172" i="3"/>
  <c r="M159" i="3"/>
  <c r="M106" i="3"/>
  <c r="M12" i="3"/>
  <c r="M112" i="3"/>
  <c r="M250" i="3"/>
  <c r="M99" i="3"/>
  <c r="M218" i="3"/>
  <c r="M192" i="3"/>
  <c r="M162" i="3"/>
  <c r="M231" i="3"/>
  <c r="M4" i="3"/>
  <c r="M189" i="3"/>
  <c r="R88" i="3"/>
  <c r="M204" i="3"/>
  <c r="M109" i="3"/>
  <c r="M131" i="3"/>
  <c r="M32" i="3"/>
  <c r="M8" i="3"/>
  <c r="M118" i="3"/>
  <c r="M248" i="3"/>
  <c r="P49" i="3" l="1"/>
  <c r="P22" i="3"/>
  <c r="P80" i="3"/>
  <c r="P153" i="3"/>
  <c r="P79" i="3"/>
  <c r="P140" i="3"/>
  <c r="P113" i="3"/>
  <c r="P253" i="3"/>
  <c r="P201" i="3"/>
  <c r="P184" i="3"/>
  <c r="P3" i="3"/>
  <c r="P47" i="3"/>
  <c r="P133" i="3"/>
  <c r="P254" i="3"/>
  <c r="P143" i="3"/>
  <c r="P198" i="3"/>
  <c r="P11" i="3"/>
  <c r="P202" i="3"/>
  <c r="P155" i="3"/>
  <c r="P165" i="3"/>
  <c r="P90" i="3"/>
  <c r="P129" i="3"/>
  <c r="P27" i="3"/>
  <c r="P148" i="3"/>
  <c r="P162" i="3"/>
  <c r="P182" i="3"/>
  <c r="P224" i="3"/>
  <c r="P38" i="3"/>
  <c r="P64" i="3"/>
  <c r="P68" i="3"/>
  <c r="P10" i="3"/>
  <c r="P171" i="3"/>
  <c r="P239" i="3"/>
  <c r="P189" i="3"/>
  <c r="P217" i="3"/>
  <c r="P152" i="3"/>
  <c r="P16" i="3"/>
  <c r="P124" i="3"/>
  <c r="P23" i="3"/>
  <c r="P43" i="3"/>
  <c r="P136" i="3"/>
  <c r="P120" i="3"/>
  <c r="P69" i="3"/>
  <c r="P134" i="3"/>
  <c r="P180" i="3"/>
  <c r="P50" i="3"/>
  <c r="P186" i="3"/>
  <c r="P154" i="3"/>
  <c r="P131" i="3"/>
  <c r="P172" i="3"/>
  <c r="P60" i="3"/>
  <c r="P87" i="3"/>
  <c r="P56" i="3"/>
  <c r="P170" i="3"/>
  <c r="P110" i="3"/>
  <c r="P188" i="3"/>
  <c r="P66" i="3"/>
  <c r="P196" i="3"/>
  <c r="P106" i="3"/>
  <c r="P59" i="3"/>
  <c r="P226" i="3"/>
  <c r="P141" i="3"/>
  <c r="P248" i="3"/>
  <c r="P192" i="3"/>
  <c r="P240" i="3"/>
  <c r="P156" i="3"/>
  <c r="P76" i="3"/>
  <c r="P197" i="3"/>
  <c r="P251" i="3"/>
  <c r="P132" i="3"/>
  <c r="P169" i="3"/>
  <c r="P163" i="3"/>
  <c r="P54" i="3"/>
  <c r="P187" i="3"/>
  <c r="P243" i="3"/>
  <c r="P67" i="3"/>
  <c r="P20" i="3"/>
  <c r="P183" i="3"/>
  <c r="P210" i="3"/>
  <c r="P204" i="3"/>
  <c r="P112" i="3"/>
  <c r="P212" i="3"/>
  <c r="P122" i="3"/>
  <c r="P33" i="3"/>
  <c r="P46" i="3"/>
  <c r="P167" i="3"/>
  <c r="P193" i="3"/>
  <c r="P58" i="3"/>
  <c r="P41" i="3"/>
  <c r="P82" i="3"/>
  <c r="P245" i="3"/>
  <c r="P52" i="3"/>
  <c r="P144" i="3"/>
  <c r="P149" i="3"/>
  <c r="P128" i="3"/>
  <c r="P206" i="3"/>
  <c r="P146" i="3"/>
  <c r="P18" i="3"/>
  <c r="P35" i="3"/>
  <c r="P13" i="3"/>
  <c r="P175" i="3"/>
  <c r="P119" i="3"/>
  <c r="P17" i="3"/>
  <c r="P247" i="3"/>
  <c r="P237" i="3"/>
  <c r="P252" i="3"/>
  <c r="P71" i="3"/>
  <c r="P72" i="3"/>
  <c r="P125" i="3"/>
  <c r="P219" i="3"/>
  <c r="P173" i="3"/>
  <c r="P157" i="3"/>
  <c r="P195" i="3"/>
  <c r="P150" i="3"/>
  <c r="P89" i="3"/>
  <c r="P216" i="3"/>
  <c r="P44" i="3"/>
  <c r="P37" i="3"/>
  <c r="P200" i="3"/>
  <c r="P209" i="3"/>
  <c r="P31" i="3"/>
  <c r="P14" i="3"/>
  <c r="P109" i="3"/>
  <c r="P53" i="3"/>
  <c r="P205" i="3"/>
  <c r="P191" i="3"/>
  <c r="P6" i="3"/>
  <c r="P185" i="3"/>
  <c r="P164" i="3"/>
  <c r="P213" i="3"/>
  <c r="P208" i="3"/>
  <c r="P8" i="3"/>
  <c r="P176" i="3"/>
  <c r="P88" i="3"/>
  <c r="P117" i="3"/>
  <c r="P147" i="3"/>
  <c r="P118" i="3"/>
  <c r="P42" i="3"/>
  <c r="P24" i="3"/>
  <c r="P107" i="3"/>
  <c r="P142" i="3"/>
  <c r="P65" i="3"/>
  <c r="P40" i="3"/>
  <c r="P39" i="3"/>
  <c r="P168" i="3"/>
  <c r="P158" i="3"/>
  <c r="P70" i="3"/>
  <c r="P5" i="3"/>
  <c r="P63" i="3"/>
  <c r="P12" i="3"/>
  <c r="P55" i="3"/>
  <c r="P135" i="3"/>
  <c r="P178" i="3"/>
  <c r="P51" i="3"/>
  <c r="P4" i="3"/>
  <c r="P145" i="3"/>
  <c r="P161" i="3"/>
  <c r="P19" i="3"/>
  <c r="P246" i="3"/>
  <c r="P255" i="3"/>
  <c r="P32" i="3"/>
  <c r="P111" i="3"/>
  <c r="P81" i="3"/>
  <c r="P116" i="3"/>
  <c r="P62" i="3"/>
  <c r="P160" i="3"/>
  <c r="P73" i="3"/>
  <c r="P222" i="3"/>
  <c r="P250" i="3"/>
  <c r="P181" i="3"/>
  <c r="P177" i="3"/>
  <c r="P30" i="3"/>
  <c r="P174" i="3"/>
  <c r="P159" i="3"/>
  <c r="P74" i="3"/>
  <c r="P220" i="3"/>
  <c r="P179" i="3"/>
  <c r="P57" i="3"/>
  <c r="P194" i="3"/>
  <c r="P203" i="3"/>
  <c r="P190" i="3"/>
  <c r="P238" i="3"/>
  <c r="P199" i="3"/>
  <c r="P151" i="3"/>
  <c r="P108" i="3"/>
  <c r="P249" i="3"/>
  <c r="F7" i="3"/>
  <c r="G7" i="3" l="1"/>
  <c r="C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I1" authorId="0" shapeId="0" xr:uid="{E205DB28-D7CC-45BC-9E1E-9566FC7EC0CF}">
      <text>
        <r>
          <rPr>
            <b/>
            <sz val="9"/>
            <color indexed="81"/>
            <rFont val="MS P ゴシック"/>
            <family val="3"/>
            <charset val="128"/>
          </rPr>
          <t>defaultNormalKeys</t>
        </r>
      </text>
    </comment>
  </commentList>
</comments>
</file>

<file path=xl/sharedStrings.xml><?xml version="1.0" encoding="utf-8"?>
<sst xmlns="http://schemas.openxmlformats.org/spreadsheetml/2006/main" count="4736" uniqueCount="1115">
  <si>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</si>
  <si>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</si>
  <si>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</si>
  <si>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</si>
  <si>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</si>
  <si>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</si>
  <si>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</si>
  <si>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</si>
  <si>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</si>
  <si>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</si>
  <si>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</si>
  <si>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</si>
  <si>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</si>
  <si>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</si>
  <si>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</si>
  <si>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</si>
  <si>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</si>
  <si>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</si>
  <si>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</si>
  <si>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</si>
  <si>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</si>
  <si>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</si>
  <si>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</si>
  <si>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</si>
  <si>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</si>
  <si>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</si>
  <si>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</si>
  <si>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</si>
  <si>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</si>
  <si>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</si>
  <si>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</si>
  <si>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</si>
  <si>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</si>
  <si>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</si>
  <si>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</si>
  <si>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</si>
  <si>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</si>
  <si>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</si>
  <si>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</si>
  <si>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</si>
  <si>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</si>
  <si>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</si>
  <si>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</si>
  <si>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</si>
  <si>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</si>
  <si>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</si>
  <si>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</si>
  <si>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</si>
  <si>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</si>
  <si>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</si>
  <si>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</si>
  <si>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</si>
  <si>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</si>
  <si>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</si>
  <si>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</si>
  <si>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</si>
  <si>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</si>
  <si>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</si>
  <si>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</si>
  <si>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</si>
  <si>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</si>
  <si>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</si>
  <si>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</si>
  <si>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</si>
  <si>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</si>
  <si>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</si>
  <si>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</si>
  <si>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</si>
  <si>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</si>
  <si>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</si>
  <si>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</si>
  <si>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</si>
  <si>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</si>
  <si>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</si>
  <si>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</si>
  <si>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</si>
  <si>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</si>
  <si>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</si>
  <si>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</si>
  <si>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</si>
  <si>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</si>
  <si>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</si>
  <si>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</si>
  <si>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</si>
  <si>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</si>
  <si>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</si>
  <si>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</si>
  <si>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</si>
  <si>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</si>
  <si>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</si>
  <si>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</si>
  <si>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</si>
  <si>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</si>
  <si>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</si>
  <si>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</si>
  <si>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</si>
  <si>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</si>
  <si>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</si>
  <si>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</si>
  <si>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</si>
  <si>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</si>
  <si>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</si>
  <si>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</si>
  <si>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</si>
  <si>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</si>
  <si>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</si>
  <si>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</si>
  <si>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</si>
  <si>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</si>
  <si>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</si>
  <si>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</si>
  <si>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</si>
  <si>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</si>
  <si>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</si>
  <si>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</si>
  <si>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</si>
  <si>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</si>
  <si>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</si>
  <si>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</si>
  <si>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</si>
  <si>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</si>
  <si>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</si>
  <si>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</si>
  <si>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</si>
  <si>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</si>
  <si>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</si>
  <si>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</si>
  <si>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</si>
  <si>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</si>
  <si>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</si>
  <si>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</si>
  <si>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</si>
  <si>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</si>
  <si>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</si>
  <si>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</si>
  <si>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</si>
  <si>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</si>
  <si>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</si>
  <si>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</si>
  <si>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</si>
  <si>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</si>
  <si>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</si>
  <si>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</si>
  <si>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</si>
  <si>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</si>
  <si>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</si>
  <si>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</si>
  <si>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</si>
  <si>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</si>
  <si>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</si>
  <si>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</si>
  <si>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</si>
  <si>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</si>
  <si>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</si>
  <si>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</si>
  <si>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</si>
  <si>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</si>
  <si>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</si>
  <si>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</si>
  <si>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</si>
  <si>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</si>
  <si>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</si>
  <si>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</si>
  <si>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</si>
  <si>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</si>
  <si>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</si>
  <si>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</si>
  <si>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</si>
  <si>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</si>
  <si>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</si>
  <si>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</si>
  <si>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</si>
  <si>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</si>
  <si>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</si>
  <si>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</si>
  <si>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</si>
  <si>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</si>
  <si>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</si>
  <si>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</si>
  <si>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</si>
  <si>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</si>
  <si>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</si>
  <si>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</si>
  <si>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</si>
  <si>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</si>
  <si>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</si>
  <si>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</si>
  <si>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</si>
  <si>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</si>
  <si>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</si>
  <si>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</si>
  <si>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</si>
  <si>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</si>
  <si>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</si>
  <si>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</si>
  <si>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</si>
  <si>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</si>
  <si>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</si>
  <si>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</si>
  <si>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</si>
  <si>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</si>
  <si>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</si>
  <si>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</si>
  <si>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</si>
  <si>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</si>
  <si>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</si>
  <si>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</si>
  <si>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</si>
  <si>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</si>
  <si>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</si>
  <si>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</si>
  <si>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</si>
  <si>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</si>
  <si>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</si>
  <si>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</si>
  <si>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</si>
  <si>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</si>
  <si>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</si>
  <si>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</si>
  <si>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</si>
  <si>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</si>
  <si>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</si>
  <si>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</si>
  <si>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</si>
  <si>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</si>
  <si>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</si>
  <si>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</si>
  <si>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</si>
  <si>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</si>
  <si>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</si>
  <si>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</si>
  <si>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</si>
  <si>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</si>
  <si>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</si>
  <si>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</si>
  <si>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</si>
  <si>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</si>
  <si>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</si>
  <si>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</si>
  <si>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</si>
  <si>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</si>
  <si>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</si>
  <si>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</si>
  <si>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</si>
  <si>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</si>
  <si>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</si>
  <si>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</si>
  <si>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</si>
  <si>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</si>
  <si>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</si>
  <si>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</si>
  <si>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</si>
  <si>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</si>
  <si>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</si>
  <si>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</si>
  <si>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</si>
  <si>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</si>
  <si>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</si>
  <si>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</si>
  <si>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</si>
  <si>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</si>
  <si>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</si>
  <si>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</si>
  <si>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</si>
  <si>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</si>
  <si>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</si>
  <si>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</si>
  <si>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</si>
  <si>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</si>
  <si>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</si>
  <si>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</si>
  <si>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</si>
  <si>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</si>
  <si>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</si>
  <si>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</si>
  <si>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</si>
  <si>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</si>
  <si>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</si>
  <si>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</si>
  <si>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</si>
  <si>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</si>
  <si>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</si>
  <si>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</si>
  <si>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</si>
  <si>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</si>
  <si>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</si>
  <si>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</si>
  <si>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</si>
  <si>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</si>
  <si>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</si>
  <si>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</si>
  <si>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</si>
  <si>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</si>
  <si>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</si>
  <si>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</si>
  <si>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</si>
  <si>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</si>
  <si>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</si>
  <si>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</si>
  <si>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</si>
  <si>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</si>
  <si>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</si>
  <si>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</si>
  <si>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</si>
  <si>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</si>
  <si>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</si>
  <si>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</si>
  <si>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</si>
  <si>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</si>
  <si>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</si>
  <si>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</si>
  <si>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</si>
  <si>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</si>
  <si>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</si>
  <si>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</si>
  <si>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</si>
  <si>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</si>
  <si>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</si>
  <si>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</si>
  <si>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</si>
  <si>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</si>
  <si>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</si>
  <si>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</si>
  <si>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</si>
  <si>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</si>
  <si>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</si>
  <si>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</si>
  <si>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</si>
  <si>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</si>
  <si>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</si>
  <si>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</si>
  <si>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</si>
  <si>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</si>
  <si>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</si>
  <si>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</si>
  <si>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</si>
  <si>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</si>
  <si>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</si>
  <si>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</si>
  <si>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</si>
  <si>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</si>
  <si>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</si>
  <si>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</si>
  <si>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</si>
  <si>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</si>
  <si>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</si>
  <si>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</si>
  <si>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</si>
  <si>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</si>
  <si>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</si>
  <si>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</si>
  <si>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</si>
  <si>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</si>
  <si>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</si>
  <si>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</si>
  <si>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</si>
  <si>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</si>
  <si>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</si>
  <si>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</si>
  <si>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</si>
  <si>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</si>
  <si>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</si>
  <si>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</si>
  <si>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</si>
  <si>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</si>
  <si>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</si>
  <si>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</si>
  <si>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</si>
  <si>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</si>
  <si>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</si>
  <si>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</si>
  <si>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</si>
  <si>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</si>
  <si>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</si>
  <si>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</si>
  <si>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</si>
  <si>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</si>
  <si>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</si>
  <si>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</si>
  <si>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</si>
  <si>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</si>
  <si>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</si>
  <si>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</si>
  <si>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</si>
  <si>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</si>
  <si>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</si>
  <si>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</si>
  <si>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</si>
  <si>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</si>
  <si>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</si>
  <si>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</si>
  <si>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</si>
  <si>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</si>
  <si>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</si>
  <si>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</si>
  <si>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</si>
  <si>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</si>
  <si>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</si>
  <si>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</si>
  <si>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</si>
  <si>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</si>
  <si>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</si>
  <si>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</si>
  <si>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</si>
  <si>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</si>
  <si>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</si>
  <si>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</si>
  <si>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</si>
  <si>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</si>
  <si>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</si>
  <si>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</si>
  <si>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</si>
  <si>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</si>
  <si>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</si>
  <si>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</si>
  <si>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</si>
  <si>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</si>
  <si>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</si>
  <si>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</si>
  <si>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</si>
  <si>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</si>
  <si>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</si>
  <si>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</si>
  <si>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</si>
  <si>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</si>
  <si>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</si>
  <si>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</si>
  <si>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</si>
  <si>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</si>
  <si>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</si>
  <si>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</si>
  <si>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</si>
  <si>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</si>
  <si>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</si>
  <si>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</si>
  <si>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</si>
  <si>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</si>
  <si>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</si>
  <si>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</si>
  <si>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</si>
  <si>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備考</t>
    <rPh sb="0" eb="2">
      <t>ビコウ</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</si>
  <si>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</si>
  <si>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</si>
  <si>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</si>
  <si>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</si>
  <si>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</si>
  <si>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</si>
  <si>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</si>
  <si>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</si>
  <si>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</si>
  <si>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</si>
  <si>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</si>
  <si>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</si>
  <si>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</si>
  <si>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</si>
  <si>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</si>
  <si>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</si>
  <si>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</si>
  <si>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</si>
  <si>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</si>
  <si>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</si>
  <si>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</si>
  <si>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</si>
  <si>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</si>
  <si>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</si>
  <si>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</si>
  <si>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</si>
  <si>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</si>
  <si>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</si>
  <si>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</si>
  <si>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</si>
  <si>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</si>
  <si>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</si>
  <si>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</si>
  <si>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</si>
  <si>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</si>
  <si>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</si>
  <si>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</si>
  <si>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</si>
  <si>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</si>
  <si>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</si>
  <si>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</si>
  <si>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</si>
  <si>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</si>
  <si>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</si>
  <si>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</si>
  <si>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</si>
  <si>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</si>
  <si>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</si>
  <si>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</si>
  <si>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</si>
  <si>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</si>
  <si>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</si>
  <si>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</si>
  <si>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</si>
  <si>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</si>
  <si>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</si>
  <si>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</si>
  <si>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</si>
  <si>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</si>
  <si>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</si>
  <si>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</si>
  <si>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</si>
  <si>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</si>
  <si>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</si>
  <si>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</si>
  <si>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</si>
  <si>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</si>
  <si>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</si>
  <si>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</si>
  <si>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</si>
  <si>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</si>
  <si>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</si>
  <si>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</si>
  <si>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</si>
  <si>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</si>
  <si>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</si>
  <si>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</si>
  <si>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</si>
  <si>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</si>
  <si>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</si>
  <si>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</si>
  <si>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</si>
  <si>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</si>
  <si>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</si>
  <si>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</si>
  <si>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</si>
  <si>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</si>
  <si>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</si>
  <si>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</si>
  <si>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</si>
  <si>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</si>
  <si>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</si>
  <si>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</si>
  <si>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</si>
  <si>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</si>
  <si>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</si>
  <si>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</si>
  <si>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</si>
  <si>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</si>
  <si>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</si>
  <si>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</si>
  <si>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</si>
  <si>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</si>
  <si>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</si>
  <si>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</si>
  <si>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</si>
  <si>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</si>
  <si>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</si>
  <si>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</si>
  <si>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</si>
  <si>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</si>
  <si>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</si>
  <si>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</si>
  <si>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</si>
  <si>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</si>
  <si>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</si>
  <si>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</si>
  <si>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</si>
  <si>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</si>
  <si>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</si>
  <si>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</si>
  <si>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</si>
  <si>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</si>
  <si>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</si>
  <si>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</si>
  <si>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</si>
  <si>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</si>
  <si>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</si>
  <si>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</si>
  <si>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</si>
  <si>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</si>
  <si>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</si>
  <si>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</si>
  <si>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</si>
  <si>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</si>
  <si>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</si>
  <si>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</si>
  <si>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</si>
  <si>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</si>
  <si>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</si>
  <si>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</si>
  <si>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</si>
  <si>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</si>
  <si>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</si>
  <si>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</si>
  <si>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</si>
  <si>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</si>
  <si>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</si>
  <si>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</si>
  <si>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</si>
  <si>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</si>
  <si>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</si>
  <si>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</si>
  <si>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</si>
  <si>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</si>
  <si>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</si>
  <si>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</si>
  <si>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</si>
  <si>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現在のページを新しいシークレットウィンドウで開く</t>
    <rPh sb="0" eb="2">
      <t>ゲンザイ</t>
    </rPh>
    <rPh sb="7" eb="8">
      <t>アタラ</t>
    </rPh>
    <rPh sb="22" eb="23">
      <t>ヒラ</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</si>
  <si>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</si>
  <si>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</si>
  <si>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</si>
  <si>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</si>
  <si>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</si>
  <si>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</si>
  <si>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</si>
  <si>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</si>
  <si>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</si>
  <si>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</si>
  <si>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</si>
  <si>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</si>
  <si>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</si>
  <si>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</si>
  <si>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</si>
  <si>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</si>
  <si>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</si>
  <si>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</si>
  <si>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</si>
  <si>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</si>
  <si>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</si>
  <si>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</si>
  <si>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</si>
  <si>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</si>
  <si>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</si>
  <si>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</si>
  <si>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</si>
  <si>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</si>
  <si>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</si>
  <si>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</si>
  <si>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</si>
  <si>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</si>
  <si>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</si>
  <si>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</si>
  <si>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</si>
  <si>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</si>
  <si>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</si>
  <si>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</si>
  <si>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</si>
  <si>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</si>
  <si>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</si>
  <si>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</si>
  <si>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</si>
  <si>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</si>
  <si>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</si>
  <si>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</si>
  <si>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</si>
  <si>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</si>
  <si>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</si>
  <si>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</si>
  <si>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</si>
  <si>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</si>
  <si>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</si>
  <si>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</si>
  <si>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</si>
  <si>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</si>
  <si>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</si>
  <si>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</si>
  <si>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</si>
  <si>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</si>
  <si>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</si>
  <si>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</si>
  <si>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</si>
  <si>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</si>
  <si>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</si>
  <si>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</si>
  <si>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</si>
  <si>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</si>
  <si>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</si>
  <si>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</si>
  <si>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</si>
  <si>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</si>
  <si>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</si>
  <si>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</si>
  <si>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</si>
  <si>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</si>
  <si>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</si>
  <si>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</si>
  <si>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</si>
  <si>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</si>
  <si>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</si>
  <si>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</si>
  <si>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</si>
  <si>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</si>
  <si>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</si>
  <si>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</si>
  <si>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</si>
  <si>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</si>
  <si>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</si>
  <si>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</si>
  <si>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</si>
  <si>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</si>
  <si>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</si>
  <si>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</si>
  <si>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</si>
  <si>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</si>
  <si>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</si>
  <si>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</si>
  <si>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</si>
  <si>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</si>
  <si>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</si>
  <si>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</si>
  <si>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</si>
  <si>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</si>
  <si>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</si>
  <si>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</si>
  <si>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</si>
  <si>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</si>
  <si>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</si>
  <si>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</si>
  <si>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</si>
  <si>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</si>
  <si>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</si>
  <si>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</si>
  <si>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</si>
  <si>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</si>
  <si>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</si>
  <si>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</si>
  <si>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</si>
  <si>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</si>
  <si>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</si>
  <si>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</si>
  <si>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</si>
  <si>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</si>
  <si>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</si>
  <si>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</si>
  <si>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</si>
  <si>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</si>
  <si>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</si>
  <si>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</si>
  <si>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</si>
  <si>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</si>
  <si>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</si>
  <si>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</si>
  <si>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スクロール対象のフォーカスをリセット</t>
  </si>
  <si>
    <t>ページ内のスクロール対象を順に切り替えてフォーカスを移す。</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</si>
  <si>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</si>
  <si>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</si>
  <si>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</si>
  <si>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</si>
  <si>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 LAST を復元する。</t>
  </si>
  <si>
    <t>現在表示中の領域にあるテキストにヒントを表示し、指定したものをクリップボードにコピー</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</si>
  <si>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</si>
  <si>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</si>
  <si>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</si>
  <si>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</si>
  <si>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</si>
  <si>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</si>
  <si>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</si>
  <si>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</si>
  <si>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</si>
  <si>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</si>
  <si>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</si>
  <si>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</si>
  <si>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</si>
  <si>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オムニバーを表示し、現在開いているタブとブックマーク、履歴の中から選択して新規タブで開いて移動する。選択せず文字列を入れて決定した場合は新規タブでGoogle検索。</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</si>
  <si>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</si>
  <si>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</si>
  <si>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</si>
  <si>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</si>
  <si>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</si>
  <si>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</si>
  <si>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</si>
  <si>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</si>
  <si>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</si>
  <si>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</si>
  <si>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</si>
  <si>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</si>
  <si>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</si>
  <si>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</si>
  <si>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</si>
  <si>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</si>
  <si>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</si>
  <si>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</si>
  <si>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</si>
  <si>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</si>
  <si>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</si>
  <si>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</si>
  <si>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</si>
  <si>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</si>
  <si>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</si>
  <si>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</si>
  <si>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</si>
  <si>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</si>
  <si>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</si>
  <si>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</si>
  <si>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</si>
  <si>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</si>
  <si>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</si>
  <si>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</si>
  <si>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</si>
  <si>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</si>
  <si>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</si>
  <si>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</si>
  <si>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</si>
  <si>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</si>
  <si>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</si>
  <si>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</si>
  <si>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</si>
  <si>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</si>
  <si>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</si>
  <si>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</si>
  <si>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</si>
  <si>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</si>
  <si>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</si>
  <si>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</si>
  <si>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</si>
  <si>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</si>
  <si>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</si>
  <si>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</si>
  <si>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</si>
  <si>
    <t>変更</t>
    <rPh sb="0" eb="2">
      <t>ヘンコウ</t>
    </rPh>
    <phoneticPr fontId="1"/>
  </si>
  <si>
    <t>直前のアクションを表示</t>
  </si>
  <si>
    <t>直前のアクションを表示</t>
    <rPh sb="0" eb="2">
      <t>チョクゼン</t>
    </rPh>
    <rPh sb="9" eb="11">
      <t>ヒョウジ</t>
    </rPh>
    <phoneticPr fontId="1"/>
  </si>
  <si>
    <t>直前のアクションを繰り返す</t>
  </si>
  <si>
    <t>直前のアクションを繰り返す</t>
    <rPh sb="0" eb="2">
      <t>チョクゼン</t>
    </rPh>
    <rPh sb="9" eb="10">
      <t>ク</t>
    </rPh>
    <rPh sb="11" eb="12">
      <t>カエ</t>
    </rPh>
    <phoneticPr fontId="1"/>
  </si>
  <si>
    <t>非アクティブな新しいタブでリンクを開く</t>
  </si>
  <si>
    <t>非アクティブな新しいタブでリンクを開く</t>
    <rPh sb="0" eb="1">
      <t>ヒ</t>
    </rPh>
    <rPh sb="7" eb="8">
      <t>アタラ</t>
    </rPh>
    <rPh sb="17" eb="18">
      <t>ヒラ</t>
    </rPh>
    <phoneticPr fontId="1"/>
  </si>
  <si>
    <t>最後に操作した要素に対して mouseout イベントを実行。タブ移動を伴わない要素への操作を行ったあと、再実行するためにあると思われる。</t>
  </si>
  <si>
    <t>最後に操作した要素に対して mouseout イベントを実行。タブ移動を伴わない要素への操作を行ったあと、再実行するためにあると思われる。</t>
    <rPh sb="0" eb="2">
      <t>サイゴ</t>
    </rPh>
    <rPh sb="3" eb="5">
      <t>ソウサ</t>
    </rPh>
    <rPh sb="7" eb="9">
      <t>ヨウソ</t>
    </rPh>
    <rPh sb="10" eb="11">
      <t>タイ</t>
    </rPh>
    <rPh sb="28" eb="30">
      <t>ジッコウ</t>
    </rPh>
    <rPh sb="33" eb="35">
      <t>イドウ</t>
    </rPh>
    <rPh sb="36" eb="37">
      <t>トモナ</t>
    </rPh>
    <rPh sb="40" eb="42">
      <t>ヨウソ</t>
    </rPh>
    <rPh sb="44" eb="46">
      <t>ソウサ</t>
    </rPh>
    <rPh sb="47" eb="48">
      <t>オコナ</t>
    </rPh>
    <rPh sb="53" eb="54">
      <t>サイ</t>
    </rPh>
    <rPh sb="54" eb="56">
      <t>ジッコウ</t>
    </rPh>
    <rPh sb="64" eb="65">
      <t>オモ</t>
    </rPh>
    <phoneticPr fontId="1"/>
  </si>
  <si>
    <t>現在表示中の領域にあるスクロール可能要素にヒントを表示してフォーカスを移す。</t>
  </si>
  <si>
    <t>現在表示中の領域にあるスクロール可能要素にヒントを表示してフォーカスを移す。</t>
    <rPh sb="16" eb="18">
      <t>カノウ</t>
    </rPh>
    <rPh sb="18" eb="20">
      <t>ヨウソ</t>
    </rPh>
    <rPh sb="25" eb="27">
      <t>ヒョウジ</t>
    </rPh>
    <rPh sb="35" eb="36">
      <t>ウツ</t>
    </rPh>
    <phoneticPr fontId="1"/>
  </si>
  <si>
    <t>F</t>
    <phoneticPr fontId="1"/>
  </si>
  <si>
    <t>`f`をアクティブな新しいタブで開く状態で実行。</t>
  </si>
  <si>
    <t>`f`をアクティブな新しいタブで開く状態で実行。</t>
    <rPh sb="10" eb="15">
      <t>アタラ</t>
    </rPh>
    <rPh sb="16" eb="17">
      <t>ヒラ</t>
    </rPh>
    <rPh sb="18" eb="20">
      <t>ジョウタイ</t>
    </rPh>
    <rPh sb="21" eb="23">
      <t>ジッコウ</t>
    </rPh>
    <phoneticPr fontId="1"/>
  </si>
  <si>
    <t>`I`と同じ</t>
  </si>
  <si>
    <t>`I`と同じ</t>
    <rPh sb="4" eb="5">
      <t>オナ</t>
    </rPh>
    <phoneticPr fontId="1"/>
  </si>
  <si>
    <t>`f`を非アクティブな新しいタブで開く状態で実行。</t>
  </si>
  <si>
    <t>`f`を非アクティブな新しいタブで開く状態で実行。</t>
    <rPh sb="4" eb="5">
      <t>ヒ</t>
    </rPh>
    <rPh sb="11" eb="16">
      <t>アタラ</t>
    </rPh>
    <rPh sb="17" eb="18">
      <t>ヒラ</t>
    </rPh>
    <rPh sb="19" eb="21">
      <t>ジョウタイ</t>
    </rPh>
    <rPh sb="22" eb="24">
      <t>ジッコウ</t>
    </rPh>
    <phoneticPr fontId="1"/>
  </si>
  <si>
    <t>`I`と同じ（Neovimエディタ）</t>
  </si>
  <si>
    <t>`I`と同じ（Neovimエディタ）</t>
    <rPh sb="4" eb="5">
      <t>オナ</t>
    </rPh>
    <phoneticPr fontId="1"/>
  </si>
  <si>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</si>
  <si>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rPh sb="15" eb="17">
      <t>ヨウソ</t>
    </rPh>
    <rPh sb="32" eb="33">
      <t>フク</t>
    </rPh>
    <rPh sb="70" eb="72">
      <t>フクスウ</t>
    </rPh>
    <rPh sb="74" eb="76">
      <t>バアイ</t>
    </rPh>
    <rPh sb="80" eb="82">
      <t>センタク</t>
    </rPh>
    <rPh sb="84" eb="87">
      <t>ニホン</t>
    </rPh>
    <rPh sb="93" eb="95">
      <t>ケンサク</t>
    </rPh>
    <rPh sb="97" eb="98">
      <t>マエ</t>
    </rPh>
    <rPh sb="109" eb="111">
      <t>セッテイ</t>
    </rPh>
    <rPh sb="112" eb="113">
      <t>カ</t>
    </rPh>
    <rPh sb="115" eb="117">
      <t>リヨウ</t>
    </rPh>
    <phoneticPr fontId="1"/>
  </si>
  <si>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</si>
  <si>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rPh sb="15" eb="17">
      <t>ヨウソ</t>
    </rPh>
    <rPh sb="32" eb="33">
      <t>フク</t>
    </rPh>
    <rPh sb="43" eb="45">
      <t>ゾクセイ</t>
    </rPh>
    <rPh sb="70" eb="72">
      <t>フクスウ</t>
    </rPh>
    <rPh sb="74" eb="76">
      <t>バアイ</t>
    </rPh>
    <rPh sb="80" eb="82">
      <t>センタク</t>
    </rPh>
    <rPh sb="84" eb="87">
      <t>ニホン</t>
    </rPh>
    <rPh sb="93" eb="95">
      <t>ケンサク</t>
    </rPh>
    <rPh sb="97" eb="98">
      <t>ツギ</t>
    </rPh>
    <rPh sb="109" eb="111">
      <t>セッテイ</t>
    </rPh>
    <rPh sb="112" eb="113">
      <t>カ</t>
    </rPh>
    <rPh sb="115" eb="117">
      <t>リヨウ</t>
    </rPh>
    <phoneticPr fontId="1"/>
  </si>
  <si>
    <t>現在表示中の領域にある画像をファイルとしてダウンロードする。複数ある場合はヒント選択。</t>
  </si>
  <si>
    <t>現在表示中の領域にある画像をファイルとしてダウンロードする。複数ある場合はヒント選択。</t>
    <rPh sb="11" eb="13">
      <t>ガゾウ</t>
    </rPh>
    <phoneticPr fontId="1"/>
  </si>
  <si>
    <t>現在表示中の領域にあるURLテキストを開く。複数ある場合はヒント選択。</t>
  </si>
  <si>
    <t>現在表示中の領域にあるURLテキストを開く。複数ある場合はヒント選択。</t>
    <rPh sb="0" eb="2">
      <t>ゲンザイ</t>
    </rPh>
    <rPh sb="2" eb="4">
      <t>ヒョウジ</t>
    </rPh>
    <rPh sb="4" eb="5">
      <t>チュウ</t>
    </rPh>
    <rPh sb="6" eb="8">
      <t>リョウイキ</t>
    </rPh>
    <rPh sb="19" eb="20">
      <t>ヒラ</t>
    </rPh>
    <rPh sb="22" eb="24">
      <t>フクスウ</t>
    </rPh>
    <rPh sb="26" eb="28">
      <t>バアイ</t>
    </rPh>
    <rPh sb="32" eb="34">
      <t>センタク</t>
    </rPh>
    <phoneticPr fontId="1"/>
  </si>
  <si>
    <t>現在表示中の領域にあるクリック要素を開く。複数ある場合はヒント選択。ヒント表示中にShiftキーを押すと、重なっているヒントが入れ替わる。Spaceキーを押している間、一時的にヒントを非表示にできる。</t>
  </si>
  <si>
    <t>現在表示中の領域にあるクリック要素を開く。複数ある場合はヒント選択。ヒント表示中にShiftキーを押すと、重なっているヒントが入れ替わる。Spaceキーを押している間、一時的にヒントを非表示にできる。</t>
    <rPh sb="0" eb="2">
      <t>ゲンザイ</t>
    </rPh>
    <rPh sb="2" eb="4">
      <t>ヒョウジ</t>
    </rPh>
    <rPh sb="4" eb="5">
      <t>チュウ</t>
    </rPh>
    <rPh sb="6" eb="8">
      <t>リョウイキ</t>
    </rPh>
    <rPh sb="15" eb="17">
      <t>ヨウソ</t>
    </rPh>
    <rPh sb="18" eb="19">
      <t>ヒラ</t>
    </rPh>
    <rPh sb="21" eb="23">
      <t>フクスウ</t>
    </rPh>
    <rPh sb="25" eb="27">
      <t>バアイ</t>
    </rPh>
    <rPh sb="31" eb="33">
      <t>センタク</t>
    </rPh>
    <rPh sb="37" eb="39">
      <t>ヒョウジ</t>
    </rPh>
    <rPh sb="39" eb="40">
      <t>チュウ</t>
    </rPh>
    <rPh sb="49" eb="50">
      <t>オ</t>
    </rPh>
    <rPh sb="53" eb="54">
      <t>カサ</t>
    </rPh>
    <rPh sb="63" eb="64">
      <t>イ</t>
    </rPh>
    <rPh sb="65" eb="66">
      <t>カ</t>
    </rPh>
    <rPh sb="77" eb="78">
      <t>オ</t>
    </rPh>
    <rPh sb="82" eb="83">
      <t>アイダ</t>
    </rPh>
    <rPh sb="84" eb="87">
      <t>イチジテキ</t>
    </rPh>
    <rPh sb="92" eb="95">
      <t>ヒヒョウジ</t>
    </rPh>
    <phoneticPr fontId="1"/>
  </si>
  <si>
    <t>現在表示中の領域にある要素に対して mouseover イベントを実行。複数ある場合はヒント選択。</t>
  </si>
  <si>
    <t>現在表示中の領域にある要素に対して mouseover イベントを実行。複数ある場合はヒント選択。</t>
    <rPh sb="0" eb="2">
      <t>ゲンザイ</t>
    </rPh>
    <rPh sb="2" eb="4">
      <t>ヒョウジ</t>
    </rPh>
    <rPh sb="4" eb="5">
      <t>チュウ</t>
    </rPh>
    <rPh sb="6" eb="8">
      <t>リョウイキ</t>
    </rPh>
    <rPh sb="11" eb="13">
      <t>ヨウソ</t>
    </rPh>
    <rPh sb="14" eb="15">
      <t>タイ</t>
    </rPh>
    <rPh sb="33" eb="35">
      <t>ジッコウ</t>
    </rPh>
    <phoneticPr fontId="1"/>
  </si>
  <si>
    <t>現在表示中の領域にある要素に対して mouseout イベントを実行。複数ある場合はヒント選択。</t>
  </si>
  <si>
    <t>現在表示中の領域にある要素に対して mouseout イベントを実行。複数ある場合はヒント選択。</t>
    <rPh sb="0" eb="2">
      <t>ゲンザイ</t>
    </rPh>
    <rPh sb="2" eb="4">
      <t>ヒョウジ</t>
    </rPh>
    <rPh sb="4" eb="5">
      <t>チュウ</t>
    </rPh>
    <rPh sb="6" eb="8">
      <t>リョウイキ</t>
    </rPh>
    <rPh sb="19" eb="21">
      <t>ヒョウジジッコウ</t>
    </rPh>
    <phoneticPr fontId="1"/>
  </si>
  <si>
    <t>現在表示中の領域にある入力要素をクリック。複数ある場合はヒント選択。</t>
  </si>
  <si>
    <t>現在表示中の領域にある入力要素をクリック。複数ある場合はヒント選択。</t>
    <rPh sb="0" eb="2">
      <t>ゲンザイ</t>
    </rPh>
    <rPh sb="2" eb="4">
      <t>ヒョウジ</t>
    </rPh>
    <rPh sb="4" eb="5">
      <t>チュウ</t>
    </rPh>
    <rPh sb="6" eb="8">
      <t>リョウイキ</t>
    </rPh>
    <rPh sb="11" eb="15">
      <t>ニュウリョク</t>
    </rPh>
    <rPh sb="21" eb="23">
      <t>フクスウ</t>
    </rPh>
    <rPh sb="25" eb="27">
      <t>バアイ</t>
    </rPh>
    <rPh sb="31" eb="33">
      <t>センタク</t>
    </rPh>
    <phoneticPr fontId="1"/>
  </si>
  <si>
    <t>現在表示中の領域にある入力要素に対応するVimエディタを開く。複数ある場合はヒント選択。ノーマルモードでEnterを押すことで内容を入力要素に反映する。</t>
  </si>
  <si>
    <t>現在表示中の領域にある入力要素に対応するVimエディタを開く。複数ある場合はヒント選択。ノーマルモードでEnterを押すことで内容を入力要素に反映する。</t>
    <rPh sb="0" eb="2">
      <t>ゲンザイ</t>
    </rPh>
    <rPh sb="2" eb="4">
      <t>ヒョウジ</t>
    </rPh>
    <rPh sb="4" eb="5">
      <t>チュウ</t>
    </rPh>
    <rPh sb="6" eb="8">
      <t>リョウイキ</t>
    </rPh>
    <rPh sb="11" eb="13">
      <t>ニュウリョク</t>
    </rPh>
    <rPh sb="13" eb="15">
      <t>ヨウソ</t>
    </rPh>
    <rPh sb="16" eb="18">
      <t>タイオウ</t>
    </rPh>
    <rPh sb="28" eb="29">
      <t>ヒラ</t>
    </rPh>
    <rPh sb="58" eb="59">
      <t>オ</t>
    </rPh>
    <rPh sb="63" eb="65">
      <t>ナイヨウ</t>
    </rPh>
    <rPh sb="66" eb="68">
      <t>ニュウリョク</t>
    </rPh>
    <rPh sb="68" eb="70">
      <t>ヨウソ</t>
    </rPh>
    <rPh sb="71" eb="73">
      <t>ハンエイ</t>
    </rPh>
    <phoneticPr fontId="1"/>
  </si>
  <si>
    <t>現在表示中の領域にある画像またはボタン要素をクリック。複数ある場合はヒント選択。</t>
  </si>
  <si>
    <t>現在表示中の領域にある画像またはボタン要素をクリック。複数ある場合はヒント選択。</t>
    <rPh sb="0" eb="2">
      <t>ゲンザイ</t>
    </rPh>
    <rPh sb="2" eb="4">
      <t>ヒョウジ</t>
    </rPh>
    <rPh sb="4" eb="5">
      <t>チュウ</t>
    </rPh>
    <rPh sb="6" eb="8">
      <t>リョウイキ</t>
    </rPh>
    <rPh sb="11" eb="13">
      <t>ガゾウ</t>
    </rPh>
    <rPh sb="19" eb="21">
      <t>ヨウソ</t>
    </rPh>
    <phoneticPr fontId="1"/>
  </si>
  <si>
    <t>半ページ分上にスクロール</t>
  </si>
  <si>
    <t>半ページ分上にスクロール</t>
    <rPh sb="0" eb="1">
      <t>ハン</t>
    </rPh>
    <rPh sb="4" eb="5">
      <t>ブン</t>
    </rPh>
    <rPh sb="5" eb="6">
      <t>ウエ</t>
    </rPh>
    <phoneticPr fontId="1"/>
  </si>
  <si>
    <t>１ページ分上にスクロール</t>
  </si>
  <si>
    <t>１ページ分上にスクロール</t>
    <rPh sb="4" eb="5">
      <t>ブン</t>
    </rPh>
    <rPh sb="5" eb="6">
      <t>ウエ</t>
    </rPh>
    <phoneticPr fontId="1"/>
  </si>
  <si>
    <t>半ページ分下にスクロール</t>
  </si>
  <si>
    <t>半ページ分下にスクロール</t>
    <rPh sb="0" eb="1">
      <t>ハン</t>
    </rPh>
    <rPh sb="4" eb="5">
      <t>ブン</t>
    </rPh>
    <rPh sb="5" eb="6">
      <t>シタ</t>
    </rPh>
    <phoneticPr fontId="1"/>
  </si>
  <si>
    <t>１ページ分下にスクロール</t>
  </si>
  <si>
    <t>１ページ分下にスクロール</t>
    <rPh sb="4" eb="5">
      <t>ブン</t>
    </rPh>
    <rPh sb="5" eb="6">
      <t>シタ</t>
    </rPh>
    <phoneticPr fontId="1"/>
  </si>
  <si>
    <t>ページ左端にスクロール</t>
  </si>
  <si>
    <t>ページ左端にスクロール</t>
    <rPh sb="3" eb="5">
      <t>サタン</t>
    </rPh>
    <phoneticPr fontId="1"/>
  </si>
  <si>
    <t>ページ上端にスクロール</t>
  </si>
  <si>
    <t>ページ上端にスクロール</t>
    <rPh sb="3" eb="5">
      <t>ジョウタン</t>
    </rPh>
    <phoneticPr fontId="1"/>
  </si>
  <si>
    <t>ページ下端にスクロール</t>
  </si>
  <si>
    <t>ページ下端にスクロール</t>
    <rPh sb="3" eb="5">
      <t>カタン</t>
    </rPh>
    <phoneticPr fontId="1"/>
  </si>
  <si>
    <t>少し下にスクロール。移動幅は settings.scrollStepSize で指定。</t>
  </si>
  <si>
    <t>少し下にスクロール。移動幅は settings.scrollStepSize で指定。</t>
    <rPh sb="0" eb="1">
      <t>スコ</t>
    </rPh>
    <rPh sb="2" eb="3">
      <t>シタ</t>
    </rPh>
    <rPh sb="10" eb="12">
      <t>イドウ</t>
    </rPh>
    <rPh sb="12" eb="13">
      <t>ハバ</t>
    </rPh>
    <rPh sb="40" eb="42">
      <t>シテイ</t>
    </rPh>
    <phoneticPr fontId="1"/>
  </si>
  <si>
    <t>少し上にスクロール。移動幅は settings.scrollStepSize で指定。</t>
  </si>
  <si>
    <t>少し上にスクロール。移動幅は settings.scrollStepSize で指定。</t>
    <rPh sb="0" eb="1">
      <t>スコ</t>
    </rPh>
    <rPh sb="2" eb="3">
      <t>ウエ</t>
    </rPh>
    <rPh sb="10" eb="12">
      <t>イドウ</t>
    </rPh>
    <rPh sb="12" eb="13">
      <t>ハバ</t>
    </rPh>
    <rPh sb="40" eb="42">
      <t>シテイ</t>
    </rPh>
    <phoneticPr fontId="1"/>
  </si>
  <si>
    <t>少し左にスクロール。移動幅は settings.scrollStepSize で指定されたものの半分。</t>
  </si>
  <si>
    <t>少し左にスクロール。移動幅は settings.scrollStepSize で指定されたものの半分。</t>
    <rPh sb="0" eb="1">
      <t>スコ</t>
    </rPh>
    <rPh sb="2" eb="3">
      <t>ヒダリ</t>
    </rPh>
    <rPh sb="10" eb="12">
      <t>イドウ</t>
    </rPh>
    <rPh sb="12" eb="13">
      <t>ハバ</t>
    </rPh>
    <rPh sb="40" eb="42">
      <t>シテイ</t>
    </rPh>
    <rPh sb="48" eb="50">
      <t>ハンブン</t>
    </rPh>
    <phoneticPr fontId="1"/>
  </si>
  <si>
    <t>少し右にスクロール。移動幅は settings.scrollStepSize で指定されたものの半分。</t>
  </si>
  <si>
    <t>少し右にスクロール。移動幅は settings.scrollStepSize で指定されたものの半分。</t>
    <rPh sb="0" eb="1">
      <t>スコ</t>
    </rPh>
    <rPh sb="2" eb="3">
      <t>ミギ</t>
    </rPh>
    <rPh sb="10" eb="12">
      <t>イドウ</t>
    </rPh>
    <rPh sb="12" eb="13">
      <t>ハバ</t>
    </rPh>
    <rPh sb="40" eb="42">
      <t>シテイ</t>
    </rPh>
    <rPh sb="48" eb="50">
      <t>ハンブン</t>
    </rPh>
    <phoneticPr fontId="1"/>
  </si>
  <si>
    <t>ページ右端にスクロール</t>
  </si>
  <si>
    <t>ページ右端にスクロール</t>
    <rPh sb="3" eb="5">
      <t>ウタン</t>
    </rPh>
    <phoneticPr fontId="1"/>
  </si>
  <si>
    <t>数値を入力してから押すことで、指定されたパーセンテージの位置にスクロール</t>
  </si>
  <si>
    <t>数値を入力してから押すことで、指定されたパーセンテージの位置にスクロール</t>
    <rPh sb="0" eb="2">
      <t>スウチ</t>
    </rPh>
    <rPh sb="3" eb="5">
      <t>ニュウリョク</t>
    </rPh>
    <rPh sb="9" eb="10">
      <t>オ</t>
    </rPh>
    <rPh sb="15" eb="17">
      <t>シテイ</t>
    </rPh>
    <rPh sb="28" eb="30">
      <t>イチ</t>
    </rPh>
    <phoneticPr fontId="1"/>
  </si>
  <si>
    <t>現在のタブを複製してアクティブにする</t>
  </si>
  <si>
    <t>現在のタブを複製してアクティブにする</t>
    <rPh sb="0" eb="2">
      <t>ゲンザイ</t>
    </rPh>
    <rPh sb="6" eb="8">
      <t>フクセイ</t>
    </rPh>
    <phoneticPr fontId="1"/>
  </si>
  <si>
    <t>現在のタブを非アクティブで複製する</t>
  </si>
  <si>
    <t>現在のタブを非アクティブで複製する</t>
    <rPh sb="0" eb="2">
      <t>ゲンザイ</t>
    </rPh>
    <rPh sb="6" eb="7">
      <t>ヒ</t>
    </rPh>
    <rPh sb="13" eb="15">
      <t>フクセイ</t>
    </rPh>
    <phoneticPr fontId="1"/>
  </si>
  <si>
    <t>最初のタブに行く</t>
  </si>
  <si>
    <t>最初のタブに行く</t>
    <rPh sb="0" eb="2">
      <t>サイショ</t>
    </rPh>
    <rPh sb="6" eb="7">
      <t>イ</t>
    </rPh>
    <phoneticPr fontId="1"/>
  </si>
  <si>
    <t>最後のタブに行く</t>
  </si>
  <si>
    <t>最後のタブに行く</t>
    <rPh sb="0" eb="2">
      <t>サイゴ</t>
    </rPh>
    <rPh sb="6" eb="7">
      <t>イ</t>
    </rPh>
    <phoneticPr fontId="1"/>
  </si>
  <si>
    <t>左にあるタブをすべて閉じる</t>
  </si>
  <si>
    <t>左にあるタブをすべて閉じる</t>
    <rPh sb="0" eb="1">
      <t>ヒダリ</t>
    </rPh>
    <rPh sb="10" eb="11">
      <t>ト</t>
    </rPh>
    <phoneticPr fontId="1"/>
  </si>
  <si>
    <t>左のタブを閉じる</t>
  </si>
  <si>
    <t>左のタブを閉じる</t>
    <rPh sb="0" eb="1">
      <t>ヒダリ</t>
    </rPh>
    <rPh sb="5" eb="6">
      <t>ト</t>
    </rPh>
    <phoneticPr fontId="1"/>
  </si>
  <si>
    <t>右のタブを閉じる</t>
  </si>
  <si>
    <t>右のタブを閉じる</t>
    <rPh sb="0" eb="1">
      <t>ミギ</t>
    </rPh>
    <rPh sb="5" eb="6">
      <t>ト</t>
    </rPh>
    <phoneticPr fontId="1"/>
  </si>
  <si>
    <t>右にあるタブをすべて閉じる</t>
  </si>
  <si>
    <t>右にあるタブをすべて閉じる</t>
    <rPh sb="0" eb="1">
      <t>ミギ</t>
    </rPh>
    <rPh sb="10" eb="11">
      <t>ト</t>
    </rPh>
    <phoneticPr fontId="1"/>
  </si>
  <si>
    <t>現在のタブ以外をすべて閉じる</t>
  </si>
  <si>
    <t>現在のタブ以外をすべて閉じる</t>
    <rPh sb="0" eb="2">
      <t>ゲンザイ</t>
    </rPh>
    <rPh sb="5" eb="7">
      <t>イガイ</t>
    </rPh>
    <rPh sb="11" eb="12">
      <t>ト</t>
    </rPh>
    <phoneticPr fontId="1"/>
  </si>
  <si>
    <t>左のタブに行く</t>
  </si>
  <si>
    <t>左のタブに行く</t>
    <rPh sb="0" eb="1">
      <t>ヒダリ</t>
    </rPh>
    <rPh sb="5" eb="6">
      <t>イ</t>
    </rPh>
    <phoneticPr fontId="1"/>
  </si>
  <si>
    <t>右のタブに行く</t>
  </si>
  <si>
    <t>右のタブに行く</t>
    <rPh sb="0" eb="1">
      <t>ミギ</t>
    </rPh>
    <rPh sb="5" eb="6">
      <t>イ</t>
    </rPh>
    <phoneticPr fontId="1"/>
  </si>
  <si>
    <t>オムニバーを表示し、現在開いているタブを候補として選択したタブに移動する。</t>
  </si>
  <si>
    <t>オムニバーを表示し、現在開いているタブを候補として選択したタブに移動する。</t>
    <rPh sb="6" eb="8">
      <t>ヒョウジ</t>
    </rPh>
    <rPh sb="10" eb="12">
      <t>ゲンザイ</t>
    </rPh>
    <rPh sb="12" eb="13">
      <t>ヒラ</t>
    </rPh>
    <rPh sb="20" eb="22">
      <t>コウホ</t>
    </rPh>
    <rPh sb="25" eb="27">
      <t>センタク</t>
    </rPh>
    <rPh sb="32" eb="34">
      <t>イドウ</t>
    </rPh>
    <phoneticPr fontId="1"/>
  </si>
  <si>
    <t>ズーム状態をリセットして100%に戻す。</t>
  </si>
  <si>
    <t>ズーム状態をリセットして100%に戻す。</t>
    <rPh sb="3" eb="5">
      <t>ジョウタイ</t>
    </rPh>
    <rPh sb="17" eb="18">
      <t>モド</t>
    </rPh>
    <phoneticPr fontId="1"/>
  </si>
  <si>
    <t>ズームイン</t>
  </si>
  <si>
    <t>ズームイン</t>
    <phoneticPr fontId="1"/>
  </si>
  <si>
    <t>ズームアウト</t>
  </si>
  <si>
    <t>ズームアウト</t>
    <phoneticPr fontId="1"/>
  </si>
  <si>
    <t>現在のタブをピン留め・解除</t>
  </si>
  <si>
    <t>現在のタブをピン留め・解除</t>
    <rPh sb="0" eb="2">
      <t>ゲンザイ</t>
    </rPh>
    <rPh sb="11" eb="13">
      <t>カイジョ</t>
    </rPh>
    <phoneticPr fontId="1"/>
  </si>
  <si>
    <t>現在のタブをミュート・解除</t>
  </si>
  <si>
    <t>現在のタブをミュート・解除</t>
    <rPh sb="0" eb="2">
      <t>ゲンザイ</t>
    </rPh>
    <rPh sb="11" eb="13">
      <t>カイジョ</t>
    </rPh>
    <phoneticPr fontId="1"/>
  </si>
  <si>
    <t>新しいタブを開いてアクティブにする</t>
  </si>
  <si>
    <t>新しいタブを開いてアクティブにする</t>
    <rPh sb="0" eb="1">
      <t>アタラ</t>
    </rPh>
    <rPh sb="6" eb="7">
      <t>ヒラ</t>
    </rPh>
    <phoneticPr fontId="1"/>
  </si>
  <si>
    <t>現在のタブを閉じる</t>
  </si>
  <si>
    <t>現在のタブを閉じる</t>
    <rPh sb="0" eb="2">
      <t>ゲンザイ</t>
    </rPh>
    <rPh sb="6" eb="7">
      <t>ト</t>
    </rPh>
    <phoneticPr fontId="1"/>
  </si>
  <si>
    <t>閉じたタブを復元する</t>
  </si>
  <si>
    <t>閉じたタブを復元する</t>
    <rPh sb="0" eb="1">
      <t>ト</t>
    </rPh>
    <rPh sb="6" eb="8">
      <t>フクゲン</t>
    </rPh>
    <phoneticPr fontId="1"/>
  </si>
  <si>
    <t>現在のタブを左に移動する</t>
  </si>
  <si>
    <t>現在のタブを左に移動する</t>
    <rPh sb="0" eb="6">
      <t>ゲン</t>
    </rPh>
    <rPh sb="6" eb="7">
      <t>ヒダリ</t>
    </rPh>
    <rPh sb="8" eb="10">
      <t>イドウ</t>
    </rPh>
    <phoneticPr fontId="1"/>
  </si>
  <si>
    <t>現在のタブを新規ウィンドウに移動する</t>
  </si>
  <si>
    <t>現在のタブを新規ウィンドウに移動する</t>
    <rPh sb="0" eb="2">
      <t>ゲンザイ</t>
    </rPh>
    <rPh sb="6" eb="8">
      <t>シンキ</t>
    </rPh>
    <rPh sb="14" eb="16">
      <t>イドウ</t>
    </rPh>
    <phoneticPr fontId="1"/>
  </si>
  <si>
    <t>現在のタブを右に移動する</t>
  </si>
  <si>
    <t>現在のタブを右に移動する</t>
    <rPh sb="0" eb="6">
      <t>ゲン</t>
    </rPh>
    <rPh sb="6" eb="7">
      <t>ミギ</t>
    </rPh>
    <rPh sb="8" eb="10">
      <t>イドウ</t>
    </rPh>
    <phoneticPr fontId="1"/>
  </si>
  <si>
    <t>URLの1つ上のディレクトリにアクセスする</t>
  </si>
  <si>
    <t>URLの1つ上のディレクトリにアクセスする</t>
    <rPh sb="6" eb="7">
      <t>ウエ</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</si>
  <si>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</si>
  <si>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5" eb="27">
      <t>サイゴ</t>
    </rPh>
    <rPh sb="39" eb="41">
      <t>タイショウ</t>
    </rPh>
    <phoneticPr fontId="1"/>
  </si>
  <si>
    <t>URLのクエリストリングを除去してリロード</t>
  </si>
  <si>
    <t>URLのクエリストリングを除去してリロード</t>
    <rPh sb="13" eb="15">
      <t>ジョキョ</t>
    </rPh>
    <phoneticPr fontId="1"/>
  </si>
  <si>
    <t>URLのハッシュフラグメントを除去してリロード</t>
  </si>
  <si>
    <t>URLのハッシュフラグメントを除去してリロード</t>
    <rPh sb="15" eb="17">
      <t>ジョキョ</t>
    </rPh>
    <phoneticPr fontId="1"/>
  </si>
  <si>
    <t>URLのドメイン直下にアクセスする</t>
  </si>
  <si>
    <t>URLのドメイン直下にアクセスする</t>
    <rPh sb="8" eb="10">
      <t>チョッカ</t>
    </rPh>
    <phoneticPr fontId="1"/>
  </si>
  <si>
    <t>URLをVimエディタで開いて編集し、新しいタブで開く</t>
  </si>
  <si>
    <t>URLをVimエディタで開いて編集し、新しいタブで開く</t>
    <rPh sb="12" eb="13">
      <t>ヒラ</t>
    </rPh>
    <rPh sb="15" eb="17">
      <t>ヘンシュウ</t>
    </rPh>
    <rPh sb="19" eb="20">
      <t>アタラ</t>
    </rPh>
    <rPh sb="25" eb="26">
      <t>ヒラ</t>
    </rPh>
    <phoneticPr fontId="1"/>
  </si>
  <si>
    <t>URLをVimエディタで開いて編集し、現在のタブで開く</t>
  </si>
  <si>
    <t>URLをVimエディタで開いて編集し、現在のタブで開く</t>
    <rPh sb="12" eb="13">
      <t>ヒラ</t>
    </rPh>
    <rPh sb="15" eb="17">
      <t>ヘンシュウ</t>
    </rPh>
    <rPh sb="19" eb="21">
      <t>ゲンザイ</t>
    </rPh>
    <rPh sb="25" eb="26">
      <t>ヒラ</t>
    </rPh>
    <phoneticPr fontId="1"/>
  </si>
  <si>
    <t>タブのアクティブ履歴を1つ戻す</t>
  </si>
  <si>
    <t>タブのアクティブ履歴を1つ戻す</t>
    <rPh sb="8" eb="10">
      <t>リレキ</t>
    </rPh>
    <rPh sb="13" eb="14">
      <t>モド</t>
    </rPh>
    <phoneticPr fontId="1"/>
  </si>
  <si>
    <t>タブのアクティブ履歴を1つ進む</t>
  </si>
  <si>
    <t>タブのアクティブ履歴を1つ進む</t>
    <rPh sb="8" eb="10">
      <t>リレキ</t>
    </rPh>
    <rPh sb="13" eb="14">
      <t>スス</t>
    </rPh>
    <phoneticPr fontId="1"/>
  </si>
  <si>
    <t>直前に使っていたタブに行く</t>
  </si>
  <si>
    <t>直前に使っていたタブに行く</t>
    <phoneticPr fontId="1"/>
  </si>
  <si>
    <t>戻る</t>
  </si>
  <si>
    <t>戻る</t>
    <rPh sb="0" eb="1">
      <t>モド</t>
    </rPh>
    <phoneticPr fontId="1"/>
  </si>
  <si>
    <t>進む</t>
  </si>
  <si>
    <t>進む</t>
    <rPh sb="0" eb="1">
      <t>スス</t>
    </rPh>
    <phoneticPr fontId="1"/>
  </si>
  <si>
    <t>リロード</t>
  </si>
  <si>
    <t>リロード</t>
    <phoneticPr fontId="1"/>
  </si>
  <si>
    <t>Googleにて選択テキストで検索したページを新規タブで開く。選択テキストとはページ内の選択テキスト、Visualモードでの選択テキスト、クリップボード。</t>
  </si>
  <si>
    <t>Googleにて選択テキストで検索したページを新規タブで開く。選択テキストとはページ内の選択テキスト、Visualモードでの選択テキスト、クリップボード。</t>
    <rPh sb="15" eb="17">
      <t>ケンサク</t>
    </rPh>
    <rPh sb="28" eb="29">
      <t>ヒラ</t>
    </rPh>
    <rPh sb="31" eb="33">
      <t>センタク</t>
    </rPh>
    <rPh sb="42" eb="43">
      <t>ナイ</t>
    </rPh>
    <rPh sb="44" eb="46">
      <t>センタク</t>
    </rPh>
    <rPh sb="62" eb="68">
      <t>センタク</t>
    </rPh>
    <phoneticPr fontId="1"/>
  </si>
  <si>
    <t>DuckDuckGoにて選択テキストで検索したページを新規タブで開く。</t>
  </si>
  <si>
    <t>DuckDuckGoにて選択テキストで検索したページを新規タブで開く。</t>
    <phoneticPr fontId="1"/>
  </si>
  <si>
    <t>Baiduにて選択テキストで検索したページを新規タブで開く。</t>
  </si>
  <si>
    <t>Baiduにて選択テキストで検索したページを新規タブで開く。</t>
    <phoneticPr fontId="1"/>
  </si>
  <si>
    <t>Wikipedia(英語版)にて選択テキストで検索したページを新規タブで開く。</t>
  </si>
  <si>
    <t>Wikipedia(英語版)にて選択テキストで検索したページを新規タブで開く。</t>
    <rPh sb="10" eb="13">
      <t>エイゴバン</t>
    </rPh>
    <phoneticPr fontId="1"/>
  </si>
  <si>
    <t>Bingにて選択テキストで検索したページを新規タブで開く。</t>
  </si>
  <si>
    <t>Bingにて選択テキストで検索したページを新規タブで開く。</t>
    <phoneticPr fontId="1"/>
  </si>
  <si>
    <t>StackOverflowにて選択テキストで検索したページを新規タブで開く。</t>
  </si>
  <si>
    <t>StackOverflowにて選択テキストで検索したページを新規タブで開く。</t>
    <phoneticPr fontId="1"/>
  </si>
  <si>
    <t>GitHubにて選択テキストで検索したページを新規タブで開く。</t>
  </si>
  <si>
    <t>GitHubにて選択テキストで検索したページを新規タブで開く。</t>
    <phoneticPr fontId="1"/>
  </si>
  <si>
    <t>YouTubeにて選択テキストで検索したページを新規タブで開く。</t>
  </si>
  <si>
    <t>YouTubeにて選択テキストで検索したページを新規タブで開く。</t>
    <phoneticPr fontId="1"/>
  </si>
  <si>
    <t>セッションを LAST という名前で保存しChromeを終了する。</t>
  </si>
  <si>
    <t>セッションを LAST という名前で保存しChromeを終了する。</t>
    <phoneticPr fontId="1"/>
  </si>
  <si>
    <t>現在のページ全体をキャプチャ</t>
  </si>
  <si>
    <t>現在のページ全体をキャプチャ</t>
    <rPh sb="0" eb="2">
      <t>ゲンザイ</t>
    </rPh>
    <rPh sb="6" eb="8">
      <t>ゼンタイ</t>
    </rPh>
    <phoneticPr fontId="1"/>
  </si>
  <si>
    <t>現在スクロール中の要素をキャプチャ</t>
  </si>
  <si>
    <t>現在スクロール中の要素をキャプチャ</t>
    <rPh sb="0" eb="2">
      <t>ゲンザイ</t>
    </rPh>
    <rPh sb="7" eb="8">
      <t>チュウ</t>
    </rPh>
    <rPh sb="9" eb="11">
      <t>ヨウソ</t>
    </rPh>
    <phoneticPr fontId="1"/>
  </si>
  <si>
    <t>現在表示中の領域にあるテキストにヒントを表示し、指定したものをクリップボードにコピー、という動作を繰り返す。EnterやEscで終了。クリップボードに改行区切りで保管される。</t>
  </si>
  <si>
    <t>現在表示中の領域にあるテキストにヒントを表示し、指定したものをクリップボードにコピー、という動作を繰り返す。EnterやEscで終了。クリップボードに改行区切りで保管される。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20" eb="22">
      <t>ヒョウジ</t>
    </rPh>
    <rPh sb="24" eb="26">
      <t>シテイ</t>
    </rPh>
    <rPh sb="46" eb="48">
      <t>ドウサ</t>
    </rPh>
    <rPh sb="49" eb="50">
      <t>ク</t>
    </rPh>
    <rPh sb="51" eb="52">
      <t>カエ</t>
    </rPh>
    <rPh sb="64" eb="66">
      <t>シュウリョウ</t>
    </rPh>
    <rPh sb="75" eb="77">
      <t>カイギョウ</t>
    </rPh>
    <rPh sb="77" eb="79">
      <t>クギ</t>
    </rPh>
    <rPh sb="81" eb="83">
      <t>ホカン</t>
    </rPh>
    <phoneticPr fontId="1"/>
  </si>
  <si>
    <t>現在表示中の領域にあるURLを持つ要素にヒントを表示し、指定したものをクリップボードにコピー、という動作を繰り返す。EnterやEscで終了。クリップボードに改行区切りで保管される。</t>
  </si>
  <si>
    <t>現在表示中の領域にあるURLを持つ要素にヒントを表示し、指定したものをクリップボードにコピー、という動作を繰り返す。EnterやEscで終了。クリップボードに改行区切りで保管される。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15" eb="16">
      <t>モ</t>
    </rPh>
    <rPh sb="17" eb="19">
      <t>ヨウソ</t>
    </rPh>
    <rPh sb="24" eb="26">
      <t>ヒョウジ</t>
    </rPh>
    <rPh sb="28" eb="30">
      <t>シテイ</t>
    </rPh>
    <rPh sb="50" eb="52">
      <t>ドウサ</t>
    </rPh>
    <rPh sb="53" eb="54">
      <t>ク</t>
    </rPh>
    <rPh sb="55" eb="56">
      <t>カエ</t>
    </rPh>
    <rPh sb="68" eb="70">
      <t>シュウリョウ</t>
    </rPh>
    <rPh sb="79" eb="81">
      <t>カイギョウ</t>
    </rPh>
    <rPh sb="81" eb="83">
      <t>クギ</t>
    </rPh>
    <rPh sb="85" eb="87">
      <t>ホカン</t>
    </rPh>
    <phoneticPr fontId="1"/>
  </si>
  <si>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</si>
  <si>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rPh sb="15" eb="17">
      <t>ヨウソ</t>
    </rPh>
    <rPh sb="18" eb="19">
      <t>レツ</t>
    </rPh>
    <rPh sb="24" eb="26">
      <t>ヒョウジ</t>
    </rPh>
    <rPh sb="28" eb="30">
      <t>シテイ</t>
    </rPh>
    <rPh sb="35" eb="40">
      <t>カイギョウ</t>
    </rPh>
    <rPh sb="87" eb="89">
      <t>クギ</t>
    </rPh>
    <rPh sb="91" eb="93">
      <t>ホカン</t>
    </rPh>
    <rPh sb="99" eb="100">
      <t>ミ</t>
    </rPh>
    <rPh sb="101" eb="102">
      <t>メ</t>
    </rPh>
    <rPh sb="102" eb="103">
      <t>トオ</t>
    </rPh>
    <rPh sb="105" eb="106">
      <t>ナラ</t>
    </rPh>
    <rPh sb="121" eb="122">
      <t>ハ</t>
    </rPh>
    <rPh sb="123" eb="124">
      <t>ツ</t>
    </rPh>
    <phoneticPr fontId="1"/>
  </si>
  <si>
    <t>現在表示中の領域をキャプチャ。結果は現在のページにポップアップで表示される。Base64のPNG形式。</t>
  </si>
  <si>
    <t>現在表示中の領域をキャプチャ。結果は現在のページにポップアップで表示される。Base64のPNG形式。</t>
    <rPh sb="0" eb="2">
      <t>ゲンザイ</t>
    </rPh>
    <rPh sb="2" eb="4">
      <t>ヒョウジ</t>
    </rPh>
    <rPh sb="4" eb="5">
      <t>チュウ</t>
    </rPh>
    <rPh sb="6" eb="8">
      <t>リョウイキ</t>
    </rPh>
    <rPh sb="15" eb="17">
      <t>ケッカ</t>
    </rPh>
    <rPh sb="18" eb="24">
      <t>ゲンザイ</t>
    </rPh>
    <rPh sb="32" eb="34">
      <t>ヒョウジ</t>
    </rPh>
    <rPh sb="48" eb="50">
      <t>ケイシキ</t>
    </rPh>
    <phoneticPr fontId="1"/>
  </si>
  <si>
    <t>現在表示中の領域にあるpre要素をクリップボードにコピー。複数ある場合はヒント選択。</t>
  </si>
  <si>
    <t>現在表示中の領域にあるpre要素をクリップボードにコピー。複数ある場合はヒント選択。</t>
    <rPh sb="0" eb="2">
      <t>ゲンザイ</t>
    </rPh>
    <rPh sb="2" eb="4">
      <t>ヒョウジ</t>
    </rPh>
    <rPh sb="4" eb="5">
      <t>チュウ</t>
    </rPh>
    <rPh sb="6" eb="8">
      <t>リョウイキ</t>
    </rPh>
    <rPh sb="14" eb="16">
      <t>ヨウソ</t>
    </rPh>
    <phoneticPr fontId="1"/>
  </si>
  <si>
    <t>現在表示中の領域にあるURLを持つ要素をクリップボードにコピーする。複数ある場合はヒント選択。</t>
  </si>
  <si>
    <t>現在表示中の領域にあるURLを持つ要素をクリップボードにコピーする。複数ある場合はヒント選択。</t>
    <rPh sb="0" eb="2">
      <t>ゲンザイ</t>
    </rPh>
    <rPh sb="2" eb="4">
      <t>ヒョウジ</t>
    </rPh>
    <rPh sb="4" eb="5">
      <t>チュウ</t>
    </rPh>
    <rPh sb="6" eb="8">
      <t>リョウイキ</t>
    </rPh>
    <rPh sb="15" eb="16">
      <t>モ</t>
    </rPh>
    <rPh sb="17" eb="19">
      <t>ヨウソ</t>
    </rPh>
    <phoneticPr fontId="1"/>
  </si>
  <si>
    <t>現在表示中の領域にあるテーブル要素の列にヒントを表示し、指定したものを改行区切りでクリップボードにコピー。</t>
  </si>
  <si>
    <t>現在表示中の領域にあるテーブル要素の列にヒントを表示し、指定したものを改行区切りでクリップボードにコピー。</t>
    <rPh sb="15" eb="17">
      <t>ヨウソ</t>
    </rPh>
    <rPh sb="18" eb="19">
      <t>レツ</t>
    </rPh>
    <rPh sb="24" eb="26">
      <t>ヒョウジ</t>
    </rPh>
    <rPh sb="28" eb="30">
      <t>シテイ</t>
    </rPh>
    <rPh sb="35" eb="40">
      <t>カイギョウ</t>
    </rPh>
    <phoneticPr fontId="1"/>
  </si>
  <si>
    <t>現在表示中の領域にある入力要素(value属性値)をクリップボードにコピー。複数ある場合はヒント選択。</t>
  </si>
  <si>
    <t>現在表示中の領域にある入力要素(value属性値)をクリップボードにコピー。複数ある場合はヒント選択。</t>
    <rPh sb="0" eb="2">
      <t>ゲンザイ</t>
    </rPh>
    <rPh sb="2" eb="4">
      <t>ヒョウジ</t>
    </rPh>
    <rPh sb="4" eb="5">
      <t>チュウ</t>
    </rPh>
    <rPh sb="6" eb="8">
      <t>リョウイキ</t>
    </rPh>
    <rPh sb="11" eb="13">
      <t>ニュウリョク</t>
    </rPh>
    <rPh sb="13" eb="15">
      <t>ヨウソ</t>
    </rPh>
    <rPh sb="21" eb="24">
      <t>ゾクセイチ</t>
    </rPh>
    <phoneticPr fontId="1"/>
  </si>
  <si>
    <t>現在のページのソースコードをクリップボードにコピー</t>
  </si>
  <si>
    <t>現在のページのソースコードをクリップボードにコピー</t>
    <rPh sb="0" eb="6">
      <t>ゲンザイ</t>
    </rPh>
    <phoneticPr fontId="1"/>
  </si>
  <si>
    <t>Surfingkeysで保持している現在の利用状況データをクリップボードにコピーする</t>
  </si>
  <si>
    <t>Surfingkeysで保持している現在の利用状況データをクリップボードにコピーする</t>
    <rPh sb="12" eb="14">
      <t>ホジ</t>
    </rPh>
    <rPh sb="18" eb="20">
      <t>ゲンザイ</t>
    </rPh>
    <rPh sb="21" eb="25">
      <t>リヨウジョウキョウ</t>
    </rPh>
    <phoneticPr fontId="1"/>
  </si>
  <si>
    <t>現在のページのURLをクリップボードにコピー</t>
  </si>
  <si>
    <t>現在のページのURLをクリップボードにコピー</t>
    <rPh sb="0" eb="2">
      <t>ゲンザイ</t>
    </rPh>
    <phoneticPr fontId="1"/>
  </si>
  <si>
    <t>現在開いているすべてのタブのURLをクリップボードにコピー</t>
  </si>
  <si>
    <t>現在開いているすべてのタブのURLをクリップボードにコピー</t>
    <rPh sb="0" eb="2">
      <t>ゲンザイ</t>
    </rPh>
    <rPh sb="2" eb="3">
      <t>ヒラ</t>
    </rPh>
    <phoneticPr fontId="1"/>
  </si>
  <si>
    <t>現在のページのホスト名をクリップボードにコピー</t>
  </si>
  <si>
    <t>現在のページのホスト名をクリップボードにコピー</t>
    <rPh sb="0" eb="2">
      <t>ゲンザイ</t>
    </rPh>
    <rPh sb="10" eb="11">
      <t>メイ</t>
    </rPh>
    <phoneticPr fontId="1"/>
  </si>
  <si>
    <t>現在のページのタイトルをクリップボードにコピー</t>
  </si>
  <si>
    <t>現在のページのタイトルをクリップボードにコピー</t>
    <rPh sb="0" eb="2">
      <t>ゲンザイ</t>
    </rPh>
    <phoneticPr fontId="1"/>
  </si>
  <si>
    <t>単語翻訳機能 `Q`（オムニクエリ、インラインクエリ）の履歴をクリップボードにコピー</t>
  </si>
  <si>
    <t>単語翻訳機能 `Q`（オムニクエリ、インラインクエリ）の履歴をクリップボードにコピー</t>
    <rPh sb="0" eb="2">
      <t>タンゴ</t>
    </rPh>
    <rPh sb="2" eb="6">
      <t>ホンヤクキノウ</t>
    </rPh>
    <rPh sb="28" eb="30">
      <t>リレキ</t>
    </rPh>
    <phoneticPr fontId="1"/>
  </si>
  <si>
    <t>ダウンロード中のURLをクリップボードにコピー</t>
  </si>
  <si>
    <t>ダウンロード中のURLをクリップボードにコピー</t>
    <rPh sb="6" eb="7">
      <t>チュウ</t>
    </rPh>
    <phoneticPr fontId="1"/>
  </si>
  <si>
    <t>現在表示中の領域にある単語にヒントを表示して単語翻訳機能にかける</t>
  </si>
  <si>
    <t>現在表示中の領域にある単語にヒントを表示して単語翻訳機能にかける</t>
    <rPh sb="0" eb="2">
      <t>ゲンザイ</t>
    </rPh>
    <rPh sb="2" eb="4">
      <t>ヒョウジ</t>
    </rPh>
    <rPh sb="4" eb="5">
      <t>チュウ</t>
    </rPh>
    <rPh sb="6" eb="8">
      <t>リョウイキ</t>
    </rPh>
    <rPh sb="11" eb="13">
      <t>タンゴ</t>
    </rPh>
    <rPh sb="18" eb="20">
      <t>ヒョウ</t>
    </rPh>
    <rPh sb="22" eb="28">
      <t>タンゴホ</t>
    </rPh>
    <phoneticPr fontId="1"/>
  </si>
  <si>
    <t>選択したテキストまたはクリップボードのテキストをURLとして新規タブで開く</t>
  </si>
  <si>
    <t>選択したテキストまたはクリップボードのテキストをURLとして新規タブで開く</t>
    <rPh sb="0" eb="2">
      <t>センタク</t>
    </rPh>
    <rPh sb="30" eb="32">
      <t>シンキ</t>
    </rPh>
    <rPh sb="35" eb="36">
      <t>ヒラ</t>
    </rPh>
    <phoneticPr fontId="1"/>
  </si>
  <si>
    <t>Surfingkeysで保持している現在の利用状況データをクリップボードから復元する</t>
  </si>
  <si>
    <t>Surfingkeysで保持している現在の利用状況データをクリップボードから復元する</t>
    <rPh sb="38" eb="40">
      <t>フクゲン</t>
    </rPh>
    <phoneticPr fontId="1"/>
  </si>
  <si>
    <t>オムニバーを表示し、単語翻訳機能（オムニクエリ、インラインクエリ）を実行</t>
  </si>
  <si>
    <t>オムニバーを表示し、単語翻訳機能（オムニクエリ、インラインクエリ）を実行</t>
    <rPh sb="6" eb="8">
      <t>ヒョウジ</t>
    </rPh>
    <rPh sb="34" eb="36">
      <t>ジッコウ</t>
    </rPh>
    <phoneticPr fontId="1"/>
  </si>
  <si>
    <t>オムニバーを表示し、最近閉じたタブの中から選択してアクティブな新規タブで開く</t>
  </si>
  <si>
    <t>オムニバーを表示し、最近閉じたタブの中から選択してアクティブな新規タブで開く</t>
    <rPh sb="6" eb="8">
      <t>ヒョウジ</t>
    </rPh>
    <rPh sb="10" eb="12">
      <t>サイキン</t>
    </rPh>
    <rPh sb="12" eb="13">
      <t>ト</t>
    </rPh>
    <rPh sb="18" eb="19">
      <t>ナカ</t>
    </rPh>
    <rPh sb="21" eb="23">
      <t>センタク</t>
    </rPh>
    <rPh sb="31" eb="35">
      <t>シンキ</t>
    </rPh>
    <rPh sb="36" eb="37">
      <t>ヒラ</t>
    </rPh>
    <phoneticPr fontId="1"/>
  </si>
  <si>
    <t>オムニバーを表示し、ブックマークの中から選択してアクティブな新規タブで開く</t>
  </si>
  <si>
    <t>オムニバーを表示し、ブックマークの中から選択してアクティブな新規タブで開く</t>
    <rPh sb="6" eb="8">
      <t>ヒョウジ</t>
    </rPh>
    <rPh sb="17" eb="18">
      <t>ナカ</t>
    </rPh>
    <rPh sb="20" eb="22">
      <t>センタク</t>
    </rPh>
    <phoneticPr fontId="1"/>
  </si>
  <si>
    <t>オムニバーを表示し、訪問回数ランキングの履歴リストの中から選択してアクティブな新規タブで開く</t>
  </si>
  <si>
    <t>オムニバーを表示し、訪問回数ランキングの履歴リストの中から選択してアクティブな新規タブで開く</t>
    <rPh sb="10" eb="14">
      <t>ホウモンカイスウ</t>
    </rPh>
    <rPh sb="20" eb="22">
      <t>リレキ</t>
    </rPh>
    <phoneticPr fontId="1"/>
  </si>
  <si>
    <t>オムニバーを表示し、現在のタブの中で遷移してきた履歴のリストの中から選択してアクティブな新規タブで開く</t>
  </si>
  <si>
    <t>オムニバーを表示し、現在のタブの中で遷移してきた履歴のリストの中から選択してアクティブな新規タブで開く</t>
    <rPh sb="10" eb="12">
      <t>ゲンザイ</t>
    </rPh>
    <rPh sb="16" eb="17">
      <t>ナカ</t>
    </rPh>
    <rPh sb="18" eb="20">
      <t>センイ</t>
    </rPh>
    <rPh sb="24" eb="26">
      <t>リレキ</t>
    </rPh>
    <phoneticPr fontId="1"/>
  </si>
  <si>
    <t>オムニバーを表示し、コマンドを実行する</t>
  </si>
  <si>
    <t>オムニバーを表示し、コマンドを実行する</t>
    <rPh sb="15" eb="17">
      <t>ジッコウ</t>
    </rPh>
    <phoneticPr fontId="1"/>
  </si>
  <si>
    <t>オムニバーの表示位置をページ上部・下部で切り替える</t>
  </si>
  <si>
    <t>オムニバーの表示位置をページ上部・下部で切り替える</t>
    <rPh sb="6" eb="10">
      <t>ヒョウジイチ</t>
    </rPh>
    <rPh sb="14" eb="16">
      <t>ジョウブ</t>
    </rPh>
    <rPh sb="17" eb="19">
      <t>カブ</t>
    </rPh>
    <rPh sb="20" eb="21">
      <t>キ</t>
    </rPh>
    <rPh sb="22" eb="23">
      <t>カ</t>
    </rPh>
    <phoneticPr fontId="1"/>
  </si>
  <si>
    <t>オムニバーで選択中のURLをVimエディタで編集してアクティブな新しいタブで開く</t>
  </si>
  <si>
    <t>オムニバーで選択中のURLをVimエディタで編集してアクティブな新しいタブで開く</t>
    <rPh sb="6" eb="8">
      <t>センタク</t>
    </rPh>
    <rPh sb="8" eb="9">
      <t>チュウ</t>
    </rPh>
    <rPh sb="22" eb="24">
      <t>ヘンシュウ</t>
    </rPh>
    <rPh sb="32" eb="33">
      <t>アタラ</t>
    </rPh>
    <rPh sb="38" eb="39">
      <t>ヒラ</t>
    </rPh>
    <phoneticPr fontId="1"/>
  </si>
  <si>
    <t>オムニバーで表示しているブックマークまたは履歴で選択中の項目を削除する</t>
  </si>
  <si>
    <t>オムニバーで表示しているブックマークまたは履歴で選択中の項目を削除する</t>
    <rPh sb="6" eb="8">
      <t>ヒョウジ</t>
    </rPh>
    <rPh sb="21" eb="23">
      <t>リレキ</t>
    </rPh>
    <rPh sb="24" eb="26">
      <t>センタク</t>
    </rPh>
    <rPh sb="26" eb="27">
      <t>チュウ</t>
    </rPh>
    <rPh sb="28" eb="30">
      <t>コウモク</t>
    </rPh>
    <rPh sb="31" eb="33">
      <t>サクジョ</t>
    </rPh>
    <phoneticPr fontId="1"/>
  </si>
  <si>
    <t>オムニバーの結果リストを次のページに切り替える</t>
  </si>
  <si>
    <t>オムニバーの結果リストを次のページに切り替える</t>
    <rPh sb="6" eb="8">
      <t>ケッカ</t>
    </rPh>
    <rPh sb="12" eb="13">
      <t>ツギ</t>
    </rPh>
    <rPh sb="18" eb="19">
      <t>キ</t>
    </rPh>
    <rPh sb="20" eb="21">
      <t>カ</t>
    </rPh>
    <phoneticPr fontId="1"/>
  </si>
  <si>
    <t>オムニバーの結果リストを前のページに切り替える</t>
  </si>
  <si>
    <t>オムニバーの結果リストを前のページに切り替える</t>
    <rPh sb="6" eb="8">
      <t>ケッカ</t>
    </rPh>
    <rPh sb="12" eb="13">
      <t>マエ</t>
    </rPh>
    <rPh sb="18" eb="19">
      <t>キ</t>
    </rPh>
    <rPh sb="20" eb="21">
      <t>カ</t>
    </rPh>
    <phoneticPr fontId="1"/>
  </si>
  <si>
    <t>オムニバーで選択中の項目のURLをクリップボードにコピーする。選択なしの場合は結果リストのURLをすべてコピーする。</t>
  </si>
  <si>
    <t>オムニバーで選択中の項目のURLをクリップボードにコピーする。選択なしの場合は結果リストのURLをすべてコピーする。</t>
    <rPh sb="6" eb="10">
      <t>センタ</t>
    </rPh>
    <rPh sb="10" eb="12">
      <t>コウモク</t>
    </rPh>
    <rPh sb="31" eb="33">
      <t>センタク</t>
    </rPh>
    <rPh sb="36" eb="38">
      <t>バアイ</t>
    </rPh>
    <rPh sb="39" eb="41">
      <t>ケッカ</t>
    </rPh>
    <phoneticPr fontId="1"/>
  </si>
  <si>
    <t>オムニバーで表示しているブックマークまたは履歴をすべて削除する</t>
  </si>
  <si>
    <t>オムニバーで表示しているブックマークまたは履歴をすべて削除する</t>
    <rPh sb="6" eb="8">
      <t>ヒョウジ</t>
    </rPh>
    <rPh sb="21" eb="23">
      <t>リレキ</t>
    </rPh>
    <rPh sb="27" eb="29">
      <t>サクジョ</t>
    </rPh>
    <phoneticPr fontId="1"/>
  </si>
  <si>
    <t>オムニバーで履歴を表示するとき、並び順を訪問回数もしくは最終訪問日時で切り替える</t>
  </si>
  <si>
    <t>オムニバーで履歴を表示するとき、並び順を訪問回数もしくは最終訪問日時で切り替える</t>
    <rPh sb="6" eb="8">
      <t>リレキ</t>
    </rPh>
    <rPh sb="9" eb="11">
      <t>ヒョウジ</t>
    </rPh>
    <rPh sb="16" eb="17">
      <t>ナラ</t>
    </rPh>
    <rPh sb="18" eb="19">
      <t>ジュン</t>
    </rPh>
    <rPh sb="20" eb="24">
      <t>ホウモンカイスウ</t>
    </rPh>
    <rPh sb="28" eb="30">
      <t>サイシュウ</t>
    </rPh>
    <rPh sb="30" eb="34">
      <t>ホウモンニチジ</t>
    </rPh>
    <rPh sb="35" eb="36">
      <t>キ</t>
    </rPh>
    <rPh sb="37" eb="38">
      <t>カ</t>
    </rPh>
    <phoneticPr fontId="1"/>
  </si>
  <si>
    <t>オムニバーを閉じる</t>
  </si>
  <si>
    <t>オムニバーを閉じる</t>
    <rPh sb="6" eb="7">
      <t>ト</t>
    </rPh>
    <phoneticPr fontId="1"/>
  </si>
  <si>
    <t>オムニバーを表示し、ブックマークフォルダを候補として選択したフォルダに現在のページを追加する</t>
  </si>
  <si>
    <t>オムニバーを表示し、ブックマークフォルダを候補として選択したフォルダに現在のページを追加する</t>
    <rPh sb="6" eb="8">
      <t>ヒョウジ</t>
    </rPh>
    <rPh sb="21" eb="23">
      <t>コウホ</t>
    </rPh>
    <rPh sb="26" eb="28">
      <t>センタク</t>
    </rPh>
    <rPh sb="35" eb="37">
      <t>ゲンザイ</t>
    </rPh>
    <rPh sb="42" eb="44">
      <t>ツイカ</t>
    </rPh>
    <phoneticPr fontId="1"/>
  </si>
  <si>
    <t>オムニバーの候補リストで次を選択</t>
  </si>
  <si>
    <t>オムニバーの候補リストで次を選択</t>
    <rPh sb="6" eb="8">
      <t>コウホ</t>
    </rPh>
    <rPh sb="12" eb="13">
      <t>ツギ</t>
    </rPh>
    <rPh sb="14" eb="16">
      <t>センタク</t>
    </rPh>
    <phoneticPr fontId="1"/>
  </si>
  <si>
    <t>オムニバーの候補リストで前を選択</t>
  </si>
  <si>
    <t>オムニバーの候補リストで前を選択</t>
    <rPh sb="6" eb="8">
      <t>コウホ</t>
    </rPh>
    <rPh sb="12" eb="13">
      <t>マエ</t>
    </rPh>
    <rPh sb="14" eb="16">
      <t>センタク</t>
    </rPh>
    <phoneticPr fontId="1"/>
  </si>
  <si>
    <t>オムニバーの入力欄テキストをダブルクォートで囲む・解除する</t>
  </si>
  <si>
    <t>オムニバーの入力欄テキストをダブルクォートで囲む・解除する</t>
    <rPh sb="6" eb="9">
      <t>ニュウリョクラン</t>
    </rPh>
    <rPh sb="22" eb="23">
      <t>カコ</t>
    </rPh>
    <rPh sb="25" eb="27">
      <t>カイジョ</t>
    </rPh>
    <phoneticPr fontId="1"/>
  </si>
  <si>
    <t>画面右下に検索窓を表示してページ内検索を開始</t>
  </si>
  <si>
    <t>画面右下に検索窓を表示してページ内検索を開始</t>
    <rPh sb="0" eb="4">
      <t>ガメンミギシタ</t>
    </rPh>
    <rPh sb="5" eb="8">
      <t>ケンサクマド</t>
    </rPh>
    <rPh sb="9" eb="11">
      <t>ヒョウジ</t>
    </rPh>
    <rPh sb="16" eb="17">
      <t>ナイ</t>
    </rPh>
    <rPh sb="17" eb="19">
      <t>ケンサク</t>
    </rPh>
    <rPh sb="20" eb="22">
      <t>カイシ</t>
    </rPh>
    <phoneticPr fontId="1"/>
  </si>
  <si>
    <t>次の候補に移動</t>
  </si>
  <si>
    <t>次の候補に移動</t>
    <rPh sb="0" eb="1">
      <t>ツギ</t>
    </rPh>
    <rPh sb="2" eb="4">
      <t>コウホ</t>
    </rPh>
    <rPh sb="5" eb="7">
      <t>イドウ</t>
    </rPh>
    <phoneticPr fontId="1"/>
  </si>
  <si>
    <t>前の候補に移動</t>
  </si>
  <si>
    <t>前の候補に移動</t>
    <rPh sb="0" eb="1">
      <t>マエ</t>
    </rPh>
    <rPh sb="2" eb="4">
      <t>コウホ</t>
    </rPh>
    <rPh sb="5" eb="7">
      <t>イドウ</t>
    </rPh>
    <phoneticPr fontId="1"/>
  </si>
  <si>
    <t>選択テキストを読み上げ開始</t>
  </si>
  <si>
    <t>選択テキストを読み上げ開始</t>
    <rPh sb="0" eb="2">
      <t>センタク</t>
    </rPh>
    <rPh sb="7" eb="8">
      <t>ヨ</t>
    </rPh>
    <rPh sb="9" eb="10">
      <t>ア</t>
    </rPh>
    <rPh sb="11" eb="13">
      <t>カイシ</t>
    </rPh>
    <phoneticPr fontId="1"/>
  </si>
  <si>
    <t>選択範囲のカーソル位置を、始端もしくは終端で切り替える</t>
  </si>
  <si>
    <t>選択範囲のカーソル位置を、始端もしくは終端で切り替える</t>
    <rPh sb="0" eb="2">
      <t>センタク</t>
    </rPh>
    <rPh sb="2" eb="4">
      <t>ハンイ</t>
    </rPh>
    <rPh sb="9" eb="11">
      <t>イチ</t>
    </rPh>
    <rPh sb="13" eb="15">
      <t>シタン</t>
    </rPh>
    <rPh sb="19" eb="21">
      <t>シュウタン</t>
    </rPh>
    <rPh sb="22" eb="23">
      <t>キ</t>
    </rPh>
    <phoneticPr fontId="1"/>
  </si>
  <si>
    <t>カーソル下にある単語でページ内検索する</t>
  </si>
  <si>
    <t>カーソル下にある単語でページ内検索する</t>
    <rPh sb="4" eb="5">
      <t>シタ</t>
    </rPh>
    <rPh sb="8" eb="10">
      <t>タンゴ</t>
    </rPh>
    <rPh sb="14" eb="15">
      <t>ナイ</t>
    </rPh>
    <rPh sb="15" eb="17">
      <t>ケンサク</t>
    </rPh>
    <phoneticPr fontId="1"/>
  </si>
  <si>
    <t>続けて入力するキーに対応するテキストを選択する。単語(w)、行(l)、文(s)、段落(p)。</t>
  </si>
  <si>
    <t>続けて入力するキーに対応するテキストを選択する。単語(w)、行(l)、文(s)、段落(p)。</t>
    <rPh sb="0" eb="1">
      <t>ツヅ</t>
    </rPh>
    <rPh sb="3" eb="5">
      <t>ニュウリョク</t>
    </rPh>
    <rPh sb="10" eb="12">
      <t>タイオウ</t>
    </rPh>
    <rPh sb="19" eb="21">
      <t>センタク</t>
    </rPh>
    <rPh sb="24" eb="26">
      <t>タンゴ</t>
    </rPh>
    <rPh sb="30" eb="31">
      <t>ギョウ</t>
    </rPh>
    <rPh sb="35" eb="36">
      <t>ブン</t>
    </rPh>
    <rPh sb="40" eb="42">
      <t>ダンラク</t>
    </rPh>
    <phoneticPr fontId="1"/>
  </si>
  <si>
    <t>選択したテキストを読み上げて単語翻訳機能にかける</t>
  </si>
  <si>
    <t>選択したテキストを読み上げて単語翻訳機能にかける</t>
    <rPh sb="0" eb="8">
      <t>センタク</t>
    </rPh>
    <rPh sb="9" eb="10">
      <t>ヨ</t>
    </rPh>
    <rPh sb="11" eb="13">
      <t>ア</t>
    </rPh>
    <phoneticPr fontId="1"/>
  </si>
  <si>
    <t>オムニバーを表示し、マークを候補としてアクティブな新しいタブで開く</t>
  </si>
  <si>
    <t>オムニバーを表示し、マークを候補としてアクティブな新しいタブで開く</t>
    <rPh sb="6" eb="8">
      <t>ヒョウジ</t>
    </rPh>
    <rPh sb="14" eb="16">
      <t>コウホ</t>
    </rPh>
    <rPh sb="25" eb="26">
      <t>アタラ</t>
    </rPh>
    <rPh sb="31" eb="32">
      <t>ヒラ</t>
    </rPh>
    <phoneticPr fontId="1"/>
  </si>
  <si>
    <t>オムニバーで選択中の項目をマークする</t>
  </si>
  <si>
    <t>オムニバーで選択中の項目をマークする</t>
    <rPh sb="6" eb="10">
      <t>センタ</t>
    </rPh>
    <rPh sb="10" eb="12">
      <t>コウモク</t>
    </rPh>
    <phoneticPr fontId="1"/>
  </si>
  <si>
    <t>カーソルを行末に移動</t>
  </si>
  <si>
    <t>カーソルを行末に移動</t>
    <rPh sb="5" eb="7">
      <t>ギョウマツ</t>
    </rPh>
    <rPh sb="8" eb="10">
      <t>イドウ</t>
    </rPh>
    <phoneticPr fontId="1"/>
  </si>
  <si>
    <t>カーソルを文頭に移動</t>
  </si>
  <si>
    <t>カーソルを文頭に移動</t>
    <rPh sb="5" eb="7">
      <t>ブントウ</t>
    </rPh>
    <rPh sb="8" eb="10">
      <t>イドウ</t>
    </rPh>
    <phoneticPr fontId="1"/>
  </si>
  <si>
    <t>カーソルより前にある入力した文字をすべて削除</t>
  </si>
  <si>
    <t>カーソルより前にある入力した文字をすべて削除</t>
    <rPh sb="6" eb="7">
      <t>マエ</t>
    </rPh>
    <rPh sb="10" eb="12">
      <t>ニュウリョク</t>
    </rPh>
    <rPh sb="14" eb="16">
      <t>モジ</t>
    </rPh>
    <rPh sb="20" eb="22">
      <t>サクジョ</t>
    </rPh>
    <phoneticPr fontId="1"/>
  </si>
  <si>
    <t>カーソルを1単語前に移動</t>
  </si>
  <si>
    <t>カーソルを1単語前に移動</t>
    <rPh sb="6" eb="8">
      <t>タンゴ</t>
    </rPh>
    <rPh sb="8" eb="9">
      <t>マエ</t>
    </rPh>
    <rPh sb="10" eb="12">
      <t>イドウ</t>
    </rPh>
    <phoneticPr fontId="1"/>
  </si>
  <si>
    <t>カーソルを1単語次に移動</t>
  </si>
  <si>
    <t>カーソルを1単語次に移動</t>
    <rPh sb="6" eb="8">
      <t>タンゴ</t>
    </rPh>
    <rPh sb="8" eb="9">
      <t>ツギ</t>
    </rPh>
    <rPh sb="10" eb="12">
      <t>イドウ</t>
    </rPh>
    <phoneticPr fontId="1"/>
  </si>
  <si>
    <t>前の単語を削除</t>
  </si>
  <si>
    <t>前の単語を削除</t>
    <rPh sb="0" eb="1">
      <t>マエ</t>
    </rPh>
    <rPh sb="2" eb="4">
      <t>タンゴ</t>
    </rPh>
    <rPh sb="5" eb="7">
      <t>サクジョ</t>
    </rPh>
    <phoneticPr fontId="1"/>
  </si>
  <si>
    <t>次の単語を削除</t>
  </si>
  <si>
    <t>次の単語を削除</t>
    <rPh sb="0" eb="1">
      <t>ツギ</t>
    </rPh>
    <rPh sb="2" eb="4">
      <t>タンゴ</t>
    </rPh>
    <rPh sb="5" eb="7">
      <t>サクジョ</t>
    </rPh>
    <phoneticPr fontId="1"/>
  </si>
  <si>
    <t>Insertモードを抜ける</t>
  </si>
  <si>
    <t>Insertモードを抜ける</t>
    <rPh sb="10" eb="11">
      <t>ヌ</t>
    </rPh>
    <phoneticPr fontId="1"/>
  </si>
  <si>
    <t>入力欄テキストをダブルクォートで囲む・解除する</t>
  </si>
  <si>
    <t>入力欄テキストをダブルクォートで囲む・解除する</t>
    <rPh sb="0" eb="3">
      <t>ニュウリョクラン</t>
    </rPh>
    <rPh sb="16" eb="17">
      <t>カコ</t>
    </rPh>
    <rPh sb="19" eb="21">
      <t>カイジョ</t>
    </rPh>
    <phoneticPr fontId="1"/>
  </si>
  <si>
    <t>現在の入力欄をVimエディタで開く</t>
  </si>
  <si>
    <t>現在の入力欄をVimエディタで開く</t>
    <rPh sb="0" eb="2">
      <t>ゲンザイ</t>
    </rPh>
    <rPh sb="3" eb="6">
      <t>ニュウリョクラン</t>
    </rPh>
    <rPh sb="15" eb="16">
      <t>ヒラ</t>
    </rPh>
    <phoneticPr fontId="1"/>
  </si>
  <si>
    <t>現在の入力欄をNeovimで開く</t>
  </si>
  <si>
    <t>現在の入力欄をNeovimで開く</t>
    <rPh sb="0" eb="2">
      <t>ゲンザイ</t>
    </rPh>
    <rPh sb="3" eb="6">
      <t>ニュウリョクラン</t>
    </rPh>
    <rPh sb="14" eb="15">
      <t>ヒラ</t>
    </rPh>
    <phoneticPr fontId="1"/>
  </si>
  <si>
    <t>:quit コマンドを実行してChromeを終了する</t>
  </si>
  <si>
    <t>:quit コマンドを実行してChromeを終了する</t>
    <rPh sb="11" eb="13">
      <t>ジッコウ</t>
    </rPh>
    <rPh sb="22" eb="24">
      <t>シュウリョウ</t>
    </rPh>
    <phoneticPr fontId="1"/>
  </si>
  <si>
    <t>ウィンドウ階層の最上位にフォーカスを移す。フレームが使われているページで利用。</t>
  </si>
  <si>
    <t>ウィンドウ階層の最上位にフォーカスを移す。フレームが使われているページで利用。</t>
    <rPh sb="5" eb="7">
      <t>カイソウ</t>
    </rPh>
    <rPh sb="18" eb="19">
      <t>ウツ</t>
    </rPh>
    <rPh sb="26" eb="27">
      <t>ツカ</t>
    </rPh>
    <rPh sb="36" eb="38">
      <t>リヨウ</t>
    </rPh>
    <phoneticPr fontId="1"/>
  </si>
  <si>
    <t>タブのアクティブ履歴の最初に行く</t>
  </si>
  <si>
    <t>タブのアクティブ履歴の最初に行く</t>
    <rPh sb="8" eb="10">
      <t>リレキ</t>
    </rPh>
    <rPh sb="11" eb="13">
      <t>サイショ</t>
    </rPh>
    <rPh sb="14" eb="15">
      <t>イ</t>
    </rPh>
    <phoneticPr fontId="1"/>
  </si>
  <si>
    <t>タブのアクティブ履歴の最後に行く</t>
  </si>
  <si>
    <t>タブのアクティブ履歴の最後に行く</t>
    <rPh sb="8" eb="10">
      <t>リレキ</t>
    </rPh>
    <rPh sb="11" eb="13">
      <t>サイゴ</t>
    </rPh>
    <rPh sb="14" eb="15">
      <t>イ</t>
    </rPh>
    <phoneticPr fontId="1"/>
  </si>
  <si>
    <t>m</t>
    <phoneticPr fontId="1"/>
  </si>
  <si>
    <t>backward lineboundary</t>
  </si>
  <si>
    <t>前の行境界にカーソルを移動</t>
  </si>
  <si>
    <t>次の文字にカーソルを移動</t>
  </si>
  <si>
    <t>前の文字にカーソルを移動</t>
  </si>
  <si>
    <t>次の行にカーソルを移動</t>
  </si>
  <si>
    <t>前の行にカーソルを移動</t>
  </si>
  <si>
    <t>次の単語にカーソルを移動</t>
  </si>
  <si>
    <t>前の単語にカーソルを移動</t>
  </si>
  <si>
    <t>次の行境界にカーソルを移動</t>
  </si>
  <si>
    <t>ドキュメントの末尾にカーソルを移動</t>
  </si>
  <si>
    <t>backward documentboundary</t>
  </si>
  <si>
    <t>ドキュメントの先頭にカーソルを移動</t>
  </si>
  <si>
    <t>1文字入力待ち状態になり、順方向にその文字を検索して見つかった場合にカーソルを移動</t>
  </si>
  <si>
    <t>1文字入力待ち状態になり、逆方向にその文字を検索して見つかった場合にカーソルを移動</t>
  </si>
  <si>
    <t>現在の選択範囲を親要素まで広げる</t>
  </si>
  <si>
    <t>順方向20行先にカーソルを移動</t>
  </si>
  <si>
    <t>クリップボードまたは選択したテキストを読み上げる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</si>
</sst>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5">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
      <sz val="11"/>
      <color theme="4"/>
      <name val="Consolas"/>
      <family val="3"/>
    </font>
    <font>
      <sz val="11"/>
      <color rgb="FF00B050"/>
      <name val="Consolas"/>
      <family val="3"/>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79998168889431442"/>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5">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0" borderId="0" xfId="0" applyFill="1">
      <alignment vertical="center"/>
    </xf>
    <xf numFmtId="0" fontId="3" fillId="10" borderId="0" xfId="0" applyFont="1" applyFill="1">
      <alignment vertical="center"/>
    </xf>
    <xf numFmtId="0" fontId="0" fillId="10" borderId="0" xfId="0" applyFill="1" applyAlignment="1">
      <alignment vertical="center" wrapText="1"/>
    </xf>
    <xf numFmtId="0" fontId="3" fillId="0" borderId="2" xfId="0" applyFont="1" applyBorder="1">
      <alignment vertical="center"/>
    </xf>
    <xf numFmtId="0" fontId="0" fillId="12" borderId="0" xfId="0" applyFill="1" applyAlignment="1">
      <alignment horizontal="left" vertical="center"/>
    </xf>
    <xf numFmtId="0" fontId="0" fillId="11" borderId="0" xfId="0" applyFill="1" applyAlignment="1">
      <alignment horizontal="left" vertical="center"/>
    </xf>
    <xf numFmtId="0" fontId="0" fillId="0" borderId="0" xfId="0" applyAlignment="1">
      <alignment horizontal="left" vertical="center"/>
    </xf>
    <xf numFmtId="0" fontId="12" fillId="12" borderId="0" xfId="0" applyFont="1" applyFill="1" applyAlignment="1">
      <alignment horizontal="left" vertical="center"/>
    </xf>
    <xf numFmtId="0" fontId="12" fillId="11" borderId="0" xfId="0" applyFont="1" applyFill="1" applyAlignment="1">
      <alignment horizontal="left" vertical="center"/>
    </xf>
    <xf numFmtId="0" fontId="0" fillId="4" borderId="2" xfId="0" applyFill="1" applyBorder="1">
      <alignment vertical="center"/>
    </xf>
    <xf numFmtId="0" fontId="13" fillId="3" borderId="1" xfId="0" applyFont="1" applyFill="1" applyBorder="1" applyAlignment="1">
      <alignment horizontal="center" vertical="center"/>
    </xf>
    <xf numFmtId="0" fontId="14" fillId="13" borderId="2" xfId="0" applyFont="1" applyFill="1" applyBorder="1">
      <alignment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dimension ref="B3:C25"/>
  <sheetViews>
    <sheetView workbookViewId="0"/>
  </sheetViews>
  <sheetFormatPr defaultColWidth="2.640625" defaultRowHeight="15"/>
  <sheetData>
    <row r="3" spans="2:3" ht="24.5">
      <c r="B3" s="31" t="s">
        <v>646</v>
      </c>
    </row>
    <row r="5" spans="2:3">
      <c r="C5" t="s">
        <v>624</v>
      </c>
    </row>
    <row r="6" spans="2:3">
      <c r="C6" t="s">
        <v>625</v>
      </c>
    </row>
    <row r="7" spans="2:3">
      <c r="C7" t="s">
        <v>623</v>
      </c>
    </row>
    <row r="8" spans="2:3">
      <c r="C8" t="s">
        <v>626</v>
      </c>
    </row>
    <row r="25" spans="3:3">
      <c r="C25" t="s">
        <v>627</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B1:AG258"/>
  <sheetViews>
    <sheetView zoomScaleNormal="100"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2.640625" bestFit="1" customWidth="1"/>
    <col min="8" max="8" width="41.42578125" customWidth="1"/>
    <col min="10" max="10" width="2.92578125" style="39" customWidth="1"/>
    <col min="11" max="23" width="5.140625" style="39" hidden="1" customWidth="1" outlineLevel="1"/>
    <col min="24" max="24" width="2.42578125" style="39" customWidth="1" collapsed="1"/>
    <col min="26" max="26" width="8.5" customWidth="1"/>
    <col min="27" max="27" width="17.85546875" bestFit="1" customWidth="1"/>
    <col min="28" max="29" width="10.92578125" customWidth="1"/>
    <col min="35" max="35" width="5.140625" customWidth="1"/>
  </cols>
  <sheetData>
    <row r="1" spans="2:29">
      <c r="B1" s="33"/>
      <c r="C1" s="33" t="s">
        <v>574</v>
      </c>
      <c r="D1" s="33" t="s">
        <v>577</v>
      </c>
      <c r="E1" s="34"/>
      <c r="F1" s="35"/>
      <c r="G1" s="10" t="s">
        <v>1097</v>
      </c>
      <c r="H1" s="10" t="s">
        <v>430</v>
      </c>
      <c r="J1" s="40" t="s">
        <v>680</v>
      </c>
      <c r="K1" s="41" t="s">
        <v>1097</v>
      </c>
      <c r="L1" s="41">
        <v>1</v>
      </c>
      <c r="M1" s="41">
        <v>2</v>
      </c>
      <c r="N1" s="41">
        <v>3</v>
      </c>
      <c r="O1" s="41">
        <v>4</v>
      </c>
      <c r="P1" s="41">
        <v>5</v>
      </c>
      <c r="Q1" s="41">
        <v>6</v>
      </c>
      <c r="R1" s="41">
        <v>7</v>
      </c>
      <c r="S1" s="41">
        <v>8</v>
      </c>
      <c r="T1" s="41">
        <v>9</v>
      </c>
      <c r="U1" s="41">
        <v>10</v>
      </c>
      <c r="V1" s="41">
        <v>11</v>
      </c>
      <c r="W1" s="41">
        <v>12</v>
      </c>
      <c r="X1" s="40" t="s">
        <v>681</v>
      </c>
      <c r="Z1" s="13" t="s">
        <v>649</v>
      </c>
      <c r="AA1" s="13"/>
      <c r="AB1" s="13"/>
      <c r="AC1" s="13"/>
    </row>
    <row r="2" spans="2:29">
      <c r="B2" s="1" t="s">
        <v>0</v>
      </c>
      <c r="C2" s="1"/>
      <c r="D2" s="1"/>
      <c r="E2" s="3"/>
      <c r="F2" s="5"/>
      <c r="G2" s="18"/>
      <c r="H2" s="18"/>
      <c r="J2" s="37" t="str">
        <f>_xlfn.TEXTJOIN("-",TRUE,K2:W2)</f>
        <v/>
      </c>
      <c r="K2" s="38" t="str">
        <f>IF(G2="","",G2)</f>
        <v/>
      </c>
      <c r="L2" s="38" t="str">
        <f t="shared" ref="L2:W11" si="0">IFERROR(CODE(MID($E2,L$1,1)),"")</f>
        <v/>
      </c>
      <c r="M2" s="38" t="str">
        <f t="shared" si="0"/>
        <v/>
      </c>
      <c r="N2" s="38" t="str">
        <f t="shared" si="0"/>
        <v/>
      </c>
      <c r="O2" s="38" t="str">
        <f t="shared" si="0"/>
        <v/>
      </c>
      <c r="P2" s="38" t="str">
        <f t="shared" si="0"/>
        <v/>
      </c>
      <c r="Q2" s="38" t="str">
        <f t="shared" si="0"/>
        <v/>
      </c>
      <c r="R2" s="38" t="str">
        <f t="shared" si="0"/>
        <v/>
      </c>
      <c r="S2" s="38" t="str">
        <f t="shared" si="0"/>
        <v/>
      </c>
      <c r="T2" s="38" t="str">
        <f t="shared" si="0"/>
        <v/>
      </c>
      <c r="U2" s="38" t="str">
        <f t="shared" si="0"/>
        <v/>
      </c>
      <c r="V2" s="38" t="str">
        <f t="shared" si="0"/>
        <v/>
      </c>
      <c r="W2" s="38" t="str">
        <f t="shared" si="0"/>
        <v/>
      </c>
      <c r="X2" s="37" t="s">
        <v>681</v>
      </c>
      <c r="Z2" s="32" t="str">
        <f t="shared" ref="Z2:Z33" si="1">IF(B2="","","section: """&amp;B2&amp;"""")</f>
        <v>section: "■ Help"</v>
      </c>
      <c r="AA2" s="32" t="str">
        <f t="shared" ref="AA2:AA33" si="2">IF(E2="","","□- keystroke: """&amp;E2&amp;"""")</f>
        <v/>
      </c>
      <c r="AB2" s="32" t="str">
        <f t="shared" ref="AB2:AB33" si="3">IF(F2="","","□□en: """&amp;F2&amp;"""")</f>
        <v/>
      </c>
      <c r="AC2" s="32" t="str">
        <f t="shared" ref="AC2:AC33" si="4">IF(F2="","","□□ja: """&amp;H2&amp;"""")</f>
        <v/>
      </c>
    </row>
    <row r="3" spans="2:29">
      <c r="C3" t="s">
        <v>555</v>
      </c>
      <c r="D3" t="s">
        <v>570</v>
      </c>
      <c r="E3" s="4" t="s">
        <v>1</v>
      </c>
      <c r="F3" s="6" t="s">
        <v>2</v>
      </c>
      <c r="G3" t="s">
        <v>303</v>
      </c>
      <c r="H3" s="6" t="s">
        <v>433</v>
      </c>
      <c r="J3" s="37" t="str">
        <f t="shared" ref="J3:J66" si="5">_xlfn.TEXTJOIN("-",TRUE,K3:W3)</f>
        <v>n-60-65-108-116-45-115-62</v>
      </c>
      <c r="K3" s="38" t="str">
        <f t="shared" ref="K3:K66" si="6">IF(G3="","",G3)</f>
        <v>n</v>
      </c>
      <c r="L3" s="38">
        <f t="shared" si="0"/>
        <v>60</v>
      </c>
      <c r="M3" s="38">
        <f t="shared" si="0"/>
        <v>65</v>
      </c>
      <c r="N3" s="38">
        <f t="shared" si="0"/>
        <v>108</v>
      </c>
      <c r="O3" s="38">
        <f t="shared" si="0"/>
        <v>116</v>
      </c>
      <c r="P3" s="38">
        <f t="shared" si="0"/>
        <v>45</v>
      </c>
      <c r="Q3" s="38">
        <f t="shared" si="0"/>
        <v>115</v>
      </c>
      <c r="R3" s="38">
        <f t="shared" si="0"/>
        <v>62</v>
      </c>
      <c r="S3" s="38" t="str">
        <f t="shared" si="0"/>
        <v/>
      </c>
      <c r="T3" s="38" t="str">
        <f t="shared" si="0"/>
        <v/>
      </c>
      <c r="U3" s="38" t="str">
        <f t="shared" si="0"/>
        <v/>
      </c>
      <c r="V3" s="38" t="str">
        <f t="shared" si="0"/>
        <v/>
      </c>
      <c r="W3" s="38" t="str">
        <f t="shared" si="0"/>
        <v/>
      </c>
      <c r="X3" s="37" t="s">
        <v>681</v>
      </c>
      <c r="Z3" s="32" t="str">
        <f t="shared" si="1"/>
        <v/>
      </c>
      <c r="AA3" s="32" t="str">
        <f t="shared" si="2"/>
        <v>□- keystroke: "&lt;Alt-s&gt;"</v>
      </c>
      <c r="AB3" s="32" t="str">
        <f t="shared" si="3"/>
        <v>□□en: "Toggle SurfingKeys on current site"</v>
      </c>
      <c r="AC3" s="32" t="str">
        <f t="shared" si="4"/>
        <v>□□ja: "現在のサイトでSurfingkeysの有効無効を切替。"</v>
      </c>
    </row>
    <row r="4" spans="2:29" ht="30">
      <c r="C4" t="s">
        <v>555</v>
      </c>
      <c r="D4" t="s">
        <v>570</v>
      </c>
      <c r="E4" s="4" t="s">
        <v>3</v>
      </c>
      <c r="F4" s="6" t="s">
        <v>4</v>
      </c>
      <c r="G4" t="s">
        <v>303</v>
      </c>
      <c r="H4" s="6" t="s">
        <v>432</v>
      </c>
      <c r="J4" s="37" t="str">
        <f t="shared" si="5"/>
        <v>n-60-65-108-116-45-105-62</v>
      </c>
      <c r="K4" s="38" t="str">
        <f t="shared" si="6"/>
        <v>n</v>
      </c>
      <c r="L4" s="38">
        <f t="shared" si="0"/>
        <v>60</v>
      </c>
      <c r="M4" s="38">
        <f t="shared" si="0"/>
        <v>65</v>
      </c>
      <c r="N4" s="38">
        <f t="shared" si="0"/>
        <v>108</v>
      </c>
      <c r="O4" s="38">
        <f t="shared" si="0"/>
        <v>116</v>
      </c>
      <c r="P4" s="38">
        <f t="shared" si="0"/>
        <v>45</v>
      </c>
      <c r="Q4" s="38">
        <f t="shared" si="0"/>
        <v>105</v>
      </c>
      <c r="R4" s="38">
        <f t="shared" si="0"/>
        <v>62</v>
      </c>
      <c r="S4" s="38" t="str">
        <f t="shared" si="0"/>
        <v/>
      </c>
      <c r="T4" s="38" t="str">
        <f t="shared" si="0"/>
        <v/>
      </c>
      <c r="U4" s="38" t="str">
        <f t="shared" si="0"/>
        <v/>
      </c>
      <c r="V4" s="38" t="str">
        <f t="shared" si="0"/>
        <v/>
      </c>
      <c r="W4" s="38" t="str">
        <f t="shared" si="0"/>
        <v/>
      </c>
      <c r="X4" s="37" t="s">
        <v>681</v>
      </c>
      <c r="Z4" s="32" t="str">
        <f t="shared" si="1"/>
        <v/>
      </c>
      <c r="AA4" s="32" t="str">
        <f t="shared" si="2"/>
        <v>□- keystroke: "&lt;Alt-i&gt;"</v>
      </c>
      <c r="AB4" s="32" t="str">
        <f t="shared" si="3"/>
        <v>□□en: "Enter PassThrough mode to temporarily suppress SurfingKeys"</v>
      </c>
      <c r="AC4" s="32" t="str">
        <f t="shared" si="4"/>
        <v>□□ja: "パススルーモードに移行。Escで解除。"</v>
      </c>
    </row>
    <row r="5" spans="2:29" ht="30">
      <c r="C5" t="s">
        <v>555</v>
      </c>
      <c r="D5" t="s">
        <v>570</v>
      </c>
      <c r="E5" s="4" t="s">
        <v>5</v>
      </c>
      <c r="F5" s="6" t="s">
        <v>6</v>
      </c>
      <c r="G5" t="s">
        <v>303</v>
      </c>
      <c r="H5" s="6" t="s">
        <v>434</v>
      </c>
      <c r="J5" s="37" t="str">
        <f t="shared" si="5"/>
        <v>n-112</v>
      </c>
      <c r="K5" s="38" t="str">
        <f t="shared" si="6"/>
        <v>n</v>
      </c>
      <c r="L5" s="38">
        <f t="shared" si="0"/>
        <v>112</v>
      </c>
      <c r="M5" s="38" t="str">
        <f t="shared" si="0"/>
        <v/>
      </c>
      <c r="N5" s="38" t="str">
        <f t="shared" si="0"/>
        <v/>
      </c>
      <c r="O5" s="38" t="str">
        <f t="shared" si="0"/>
        <v/>
      </c>
      <c r="P5" s="38" t="str">
        <f t="shared" si="0"/>
        <v/>
      </c>
      <c r="Q5" s="38" t="str">
        <f t="shared" si="0"/>
        <v/>
      </c>
      <c r="R5" s="38" t="str">
        <f t="shared" si="0"/>
        <v/>
      </c>
      <c r="S5" s="38" t="str">
        <f t="shared" si="0"/>
        <v/>
      </c>
      <c r="T5" s="38" t="str">
        <f t="shared" si="0"/>
        <v/>
      </c>
      <c r="U5" s="38" t="str">
        <f t="shared" si="0"/>
        <v/>
      </c>
      <c r="V5" s="38" t="str">
        <f t="shared" si="0"/>
        <v/>
      </c>
      <c r="W5" s="38" t="str">
        <f t="shared" si="0"/>
        <v/>
      </c>
      <c r="X5" s="37" t="s">
        <v>681</v>
      </c>
      <c r="Z5" s="32" t="str">
        <f t="shared" si="1"/>
        <v/>
      </c>
      <c r="AA5" s="32" t="str">
        <f t="shared" si="2"/>
        <v>□- keystroke: "p"</v>
      </c>
      <c r="AB5" s="32" t="str">
        <f t="shared" si="3"/>
        <v>□□en: "Enter ephemeral PassThrough mode to temporarily suppress SurfingKeys"</v>
      </c>
      <c r="AC5" s="32" t="str">
        <f t="shared" si="4"/>
        <v>□□ja: "パススルーモードに1秒間だけ移行。"</v>
      </c>
    </row>
    <row r="6" spans="2:29">
      <c r="C6" t="s">
        <v>554</v>
      </c>
      <c r="D6" t="s">
        <v>570</v>
      </c>
      <c r="E6" s="4" t="s">
        <v>7</v>
      </c>
      <c r="F6" s="6" t="s">
        <v>8</v>
      </c>
      <c r="G6" t="s">
        <v>303</v>
      </c>
      <c r="H6" s="6" t="s">
        <v>435</v>
      </c>
      <c r="J6" s="37" t="str">
        <f t="shared" si="5"/>
        <v>n-63</v>
      </c>
      <c r="K6" s="38" t="str">
        <f t="shared" si="6"/>
        <v>n</v>
      </c>
      <c r="L6" s="38">
        <f t="shared" si="0"/>
        <v>63</v>
      </c>
      <c r="M6" s="38" t="str">
        <f t="shared" si="0"/>
        <v/>
      </c>
      <c r="N6" s="38" t="str">
        <f t="shared" si="0"/>
        <v/>
      </c>
      <c r="O6" s="38" t="str">
        <f t="shared" si="0"/>
        <v/>
      </c>
      <c r="P6" s="38" t="str">
        <f t="shared" si="0"/>
        <v/>
      </c>
      <c r="Q6" s="38" t="str">
        <f t="shared" si="0"/>
        <v/>
      </c>
      <c r="R6" s="38" t="str">
        <f t="shared" si="0"/>
        <v/>
      </c>
      <c r="S6" s="38" t="str">
        <f t="shared" si="0"/>
        <v/>
      </c>
      <c r="T6" s="38" t="str">
        <f t="shared" si="0"/>
        <v/>
      </c>
      <c r="U6" s="38" t="str">
        <f t="shared" si="0"/>
        <v/>
      </c>
      <c r="V6" s="38" t="str">
        <f t="shared" si="0"/>
        <v/>
      </c>
      <c r="W6" s="38" t="str">
        <f t="shared" si="0"/>
        <v/>
      </c>
      <c r="X6" s="37" t="s">
        <v>681</v>
      </c>
      <c r="Z6" s="32" t="str">
        <f t="shared" si="1"/>
        <v/>
      </c>
      <c r="AA6" s="32" t="str">
        <f t="shared" si="2"/>
        <v>□- keystroke: "?"</v>
      </c>
      <c r="AB6" s="32" t="str">
        <f t="shared" si="3"/>
        <v>□□en: "Show usage"</v>
      </c>
      <c r="AC6" s="32" t="str">
        <f t="shared" si="4"/>
        <v>□□ja: "キーマップ表示"</v>
      </c>
    </row>
    <row r="7" spans="2:29">
      <c r="C7" t="s">
        <v>554</v>
      </c>
      <c r="D7" t="s">
        <v>570</v>
      </c>
      <c r="E7" s="4" t="s">
        <v>9</v>
      </c>
      <c r="F7" s="6" t="s">
        <v>10</v>
      </c>
      <c r="G7" t="s">
        <v>303</v>
      </c>
      <c r="H7" s="6" t="s">
        <v>813</v>
      </c>
      <c r="J7" s="37" t="str">
        <f t="shared" si="5"/>
        <v>n-59-113-108</v>
      </c>
      <c r="K7" s="38" t="str">
        <f t="shared" si="6"/>
        <v>n</v>
      </c>
      <c r="L7" s="38">
        <f t="shared" si="0"/>
        <v>59</v>
      </c>
      <c r="M7" s="38">
        <f t="shared" si="0"/>
        <v>113</v>
      </c>
      <c r="N7" s="38">
        <f t="shared" si="0"/>
        <v>108</v>
      </c>
      <c r="O7" s="38" t="str">
        <f t="shared" si="0"/>
        <v/>
      </c>
      <c r="P7" s="38" t="str">
        <f t="shared" si="0"/>
        <v/>
      </c>
      <c r="Q7" s="38" t="str">
        <f t="shared" si="0"/>
        <v/>
      </c>
      <c r="R7" s="38" t="str">
        <f t="shared" si="0"/>
        <v/>
      </c>
      <c r="S7" s="38" t="str">
        <f t="shared" si="0"/>
        <v/>
      </c>
      <c r="T7" s="38" t="str">
        <f t="shared" si="0"/>
        <v/>
      </c>
      <c r="U7" s="38" t="str">
        <f t="shared" si="0"/>
        <v/>
      </c>
      <c r="V7" s="38" t="str">
        <f t="shared" si="0"/>
        <v/>
      </c>
      <c r="W7" s="38" t="str">
        <f t="shared" si="0"/>
        <v/>
      </c>
      <c r="X7" s="37" t="s">
        <v>681</v>
      </c>
      <c r="Z7" s="32" t="str">
        <f t="shared" si="1"/>
        <v/>
      </c>
      <c r="AA7" s="32" t="str">
        <f t="shared" si="2"/>
        <v>□- keystroke: ";ql"</v>
      </c>
      <c r="AB7" s="32" t="str">
        <f t="shared" si="3"/>
        <v>□□en: "Show last action"</v>
      </c>
      <c r="AC7" s="32" t="str">
        <f t="shared" si="4"/>
        <v>□□ja: "直前のアクションを表示"</v>
      </c>
    </row>
    <row r="8" spans="2:29">
      <c r="C8" t="s">
        <v>554</v>
      </c>
      <c r="D8" t="s">
        <v>570</v>
      </c>
      <c r="E8" s="4" t="s">
        <v>11</v>
      </c>
      <c r="F8" s="6" t="s">
        <v>12</v>
      </c>
      <c r="G8" t="s">
        <v>303</v>
      </c>
      <c r="H8" s="6" t="s">
        <v>815</v>
      </c>
      <c r="J8" s="37" t="str">
        <f t="shared" si="5"/>
        <v>n-46</v>
      </c>
      <c r="K8" s="38" t="str">
        <f t="shared" si="6"/>
        <v>n</v>
      </c>
      <c r="L8" s="38">
        <f t="shared" si="0"/>
        <v>46</v>
      </c>
      <c r="M8" s="38" t="str">
        <f t="shared" si="0"/>
        <v/>
      </c>
      <c r="N8" s="38" t="str">
        <f t="shared" si="0"/>
        <v/>
      </c>
      <c r="O8" s="38" t="str">
        <f t="shared" si="0"/>
        <v/>
      </c>
      <c r="P8" s="38" t="str">
        <f t="shared" si="0"/>
        <v/>
      </c>
      <c r="Q8" s="38" t="str">
        <f t="shared" si="0"/>
        <v/>
      </c>
      <c r="R8" s="38" t="str">
        <f t="shared" si="0"/>
        <v/>
      </c>
      <c r="S8" s="38" t="str">
        <f t="shared" si="0"/>
        <v/>
      </c>
      <c r="T8" s="38" t="str">
        <f t="shared" si="0"/>
        <v/>
      </c>
      <c r="U8" s="38" t="str">
        <f t="shared" si="0"/>
        <v/>
      </c>
      <c r="V8" s="38" t="str">
        <f t="shared" si="0"/>
        <v/>
      </c>
      <c r="W8" s="38" t="str">
        <f t="shared" si="0"/>
        <v/>
      </c>
      <c r="X8" s="37" t="s">
        <v>681</v>
      </c>
      <c r="Z8" s="32" t="str">
        <f t="shared" si="1"/>
        <v/>
      </c>
      <c r="AA8" s="32" t="str">
        <f t="shared" si="2"/>
        <v>□- keystroke: "."</v>
      </c>
      <c r="AB8" s="32" t="str">
        <f t="shared" si="3"/>
        <v>□□en: "Repeat last action"</v>
      </c>
      <c r="AC8" s="32" t="str">
        <f t="shared" si="4"/>
        <v>□□ja: "直前のアクションを繰り返す"</v>
      </c>
    </row>
    <row r="9" spans="2:29">
      <c r="B9" s="2" t="s">
        <v>13</v>
      </c>
      <c r="C9" s="2"/>
      <c r="D9" s="2"/>
      <c r="E9" s="3"/>
      <c r="F9" s="5"/>
      <c r="G9" s="18"/>
      <c r="H9" s="18"/>
      <c r="J9" s="37" t="str">
        <f t="shared" si="5"/>
        <v/>
      </c>
      <c r="K9" s="38" t="str">
        <f t="shared" si="6"/>
        <v/>
      </c>
      <c r="L9" s="38" t="str">
        <f t="shared" si="0"/>
        <v/>
      </c>
      <c r="M9" s="38" t="str">
        <f t="shared" si="0"/>
        <v/>
      </c>
      <c r="N9" s="38" t="str">
        <f t="shared" si="0"/>
        <v/>
      </c>
      <c r="O9" s="38" t="str">
        <f t="shared" si="0"/>
        <v/>
      </c>
      <c r="P9" s="38" t="str">
        <f t="shared" si="0"/>
        <v/>
      </c>
      <c r="Q9" s="38" t="str">
        <f t="shared" si="0"/>
        <v/>
      </c>
      <c r="R9" s="38" t="str">
        <f t="shared" si="0"/>
        <v/>
      </c>
      <c r="S9" s="38" t="str">
        <f t="shared" si="0"/>
        <v/>
      </c>
      <c r="T9" s="38" t="str">
        <f t="shared" si="0"/>
        <v/>
      </c>
      <c r="U9" s="38" t="str">
        <f t="shared" si="0"/>
        <v/>
      </c>
      <c r="V9" s="38" t="str">
        <f t="shared" si="0"/>
        <v/>
      </c>
      <c r="W9" s="38" t="str">
        <f t="shared" si="0"/>
        <v/>
      </c>
      <c r="X9" s="37" t="s">
        <v>681</v>
      </c>
      <c r="Z9" s="32" t="str">
        <f t="shared" si="1"/>
        <v>section: "■ Mouse Click"</v>
      </c>
      <c r="AA9" s="32" t="str">
        <f t="shared" si="2"/>
        <v/>
      </c>
      <c r="AB9" s="32" t="str">
        <f t="shared" si="3"/>
        <v/>
      </c>
      <c r="AC9" s="32" t="str">
        <f t="shared" si="4"/>
        <v/>
      </c>
    </row>
    <row r="10" spans="2:29">
      <c r="C10" t="s">
        <v>556</v>
      </c>
      <c r="D10" t="s">
        <v>570</v>
      </c>
      <c r="E10" s="4" t="s">
        <v>14</v>
      </c>
      <c r="F10" s="6" t="s">
        <v>15</v>
      </c>
      <c r="G10" t="s">
        <v>303</v>
      </c>
      <c r="H10" s="6" t="s">
        <v>438</v>
      </c>
      <c r="J10" s="37" t="str">
        <f t="shared" si="5"/>
        <v>n-99-102</v>
      </c>
      <c r="K10" s="38" t="str">
        <f t="shared" si="6"/>
        <v>n</v>
      </c>
      <c r="L10" s="38">
        <f t="shared" si="0"/>
        <v>99</v>
      </c>
      <c r="M10" s="38">
        <f t="shared" si="0"/>
        <v>102</v>
      </c>
      <c r="N10" s="38" t="str">
        <f t="shared" si="0"/>
        <v/>
      </c>
      <c r="O10" s="38" t="str">
        <f t="shared" si="0"/>
        <v/>
      </c>
      <c r="P10" s="38" t="str">
        <f t="shared" si="0"/>
        <v/>
      </c>
      <c r="Q10" s="38" t="str">
        <f t="shared" si="0"/>
        <v/>
      </c>
      <c r="R10" s="38" t="str">
        <f t="shared" si="0"/>
        <v/>
      </c>
      <c r="S10" s="38" t="str">
        <f t="shared" si="0"/>
        <v/>
      </c>
      <c r="T10" s="38" t="str">
        <f t="shared" si="0"/>
        <v/>
      </c>
      <c r="U10" s="38" t="str">
        <f t="shared" si="0"/>
        <v/>
      </c>
      <c r="V10" s="38" t="str">
        <f t="shared" si="0"/>
        <v/>
      </c>
      <c r="W10" s="38" t="str">
        <f t="shared" si="0"/>
        <v/>
      </c>
      <c r="X10" s="37" t="s">
        <v>681</v>
      </c>
      <c r="Z10" s="32" t="str">
        <f t="shared" si="1"/>
        <v/>
      </c>
      <c r="AA10" s="32" t="str">
        <f t="shared" si="2"/>
        <v>□- keystroke: "cf"</v>
      </c>
      <c r="AB10" s="32" t="str">
        <f t="shared" si="3"/>
        <v>□□en: "Open multiple links in a new tab"</v>
      </c>
      <c r="AC10" s="32" t="str">
        <f t="shared" si="4"/>
        <v>□□ja: "リンクにヒントを表示し続けてバックグラウンドで複数のタブを開く"</v>
      </c>
    </row>
    <row r="11" spans="2:29">
      <c r="C11" t="s">
        <v>554</v>
      </c>
      <c r="D11" t="s">
        <v>570</v>
      </c>
      <c r="E11" s="4" t="s">
        <v>428</v>
      </c>
      <c r="F11" s="6" t="s">
        <v>16</v>
      </c>
      <c r="G11" t="s">
        <v>303</v>
      </c>
      <c r="H11" s="6" t="s">
        <v>439</v>
      </c>
      <c r="J11" s="37" t="str">
        <f t="shared" si="5"/>
        <v>n-103-105</v>
      </c>
      <c r="K11" s="38" t="str">
        <f t="shared" si="6"/>
        <v>n</v>
      </c>
      <c r="L11" s="38">
        <f t="shared" si="0"/>
        <v>103</v>
      </c>
      <c r="M11" s="38">
        <f t="shared" si="0"/>
        <v>105</v>
      </c>
      <c r="N11" s="38" t="str">
        <f t="shared" si="0"/>
        <v/>
      </c>
      <c r="O11" s="38" t="str">
        <f t="shared" si="0"/>
        <v/>
      </c>
      <c r="P11" s="38" t="str">
        <f t="shared" si="0"/>
        <v/>
      </c>
      <c r="Q11" s="38" t="str">
        <f t="shared" si="0"/>
        <v/>
      </c>
      <c r="R11" s="38" t="str">
        <f t="shared" si="0"/>
        <v/>
      </c>
      <c r="S11" s="38" t="str">
        <f t="shared" si="0"/>
        <v/>
      </c>
      <c r="T11" s="38" t="str">
        <f t="shared" si="0"/>
        <v/>
      </c>
      <c r="U11" s="38" t="str">
        <f t="shared" si="0"/>
        <v/>
      </c>
      <c r="V11" s="38" t="str">
        <f t="shared" si="0"/>
        <v/>
      </c>
      <c r="W11" s="38" t="str">
        <f t="shared" si="0"/>
        <v/>
      </c>
      <c r="X11" s="37" t="s">
        <v>681</v>
      </c>
      <c r="Z11" s="32" t="str">
        <f t="shared" si="1"/>
        <v/>
      </c>
      <c r="AA11" s="32" t="str">
        <f t="shared" si="2"/>
        <v>□- keystroke: "gi"</v>
      </c>
      <c r="AB11" s="32" t="str">
        <f t="shared" si="3"/>
        <v>□□en: "Go to the first edit box"</v>
      </c>
      <c r="AC11" s="32" t="str">
        <f t="shared" si="4"/>
        <v>□□ja: "ページ内最初の入力要素にフォーカス"</v>
      </c>
    </row>
    <row r="12" spans="2:29">
      <c r="C12" t="s">
        <v>556</v>
      </c>
      <c r="D12" t="s">
        <v>570</v>
      </c>
      <c r="E12" s="4" t="s">
        <v>17</v>
      </c>
      <c r="F12" s="6" t="s">
        <v>18</v>
      </c>
      <c r="G12" t="s">
        <v>303</v>
      </c>
      <c r="H12" s="6" t="s">
        <v>817</v>
      </c>
      <c r="J12" s="37" t="str">
        <f t="shared" si="5"/>
        <v>n-103-102</v>
      </c>
      <c r="K12" s="38" t="str">
        <f t="shared" si="6"/>
        <v>n</v>
      </c>
      <c r="L12" s="38">
        <f t="shared" ref="L12:W21" si="7">IFERROR(CODE(MID($E12,L$1,1)),"")</f>
        <v>103</v>
      </c>
      <c r="M12" s="38">
        <f t="shared" si="7"/>
        <v>102</v>
      </c>
      <c r="N12" s="38" t="str">
        <f t="shared" si="7"/>
        <v/>
      </c>
      <c r="O12" s="38" t="str">
        <f t="shared" si="7"/>
        <v/>
      </c>
      <c r="P12" s="38" t="str">
        <f t="shared" si="7"/>
        <v/>
      </c>
      <c r="Q12" s="38" t="str">
        <f t="shared" si="7"/>
        <v/>
      </c>
      <c r="R12" s="38" t="str">
        <f t="shared" si="7"/>
        <v/>
      </c>
      <c r="S12" s="38" t="str">
        <f t="shared" si="7"/>
        <v/>
      </c>
      <c r="T12" s="38" t="str">
        <f t="shared" si="7"/>
        <v/>
      </c>
      <c r="U12" s="38" t="str">
        <f t="shared" si="7"/>
        <v/>
      </c>
      <c r="V12" s="38" t="str">
        <f t="shared" si="7"/>
        <v/>
      </c>
      <c r="W12" s="38" t="str">
        <f t="shared" si="7"/>
        <v/>
      </c>
      <c r="X12" s="37" t="s">
        <v>681</v>
      </c>
      <c r="Z12" s="32" t="str">
        <f t="shared" si="1"/>
        <v/>
      </c>
      <c r="AA12" s="32" t="str">
        <f t="shared" si="2"/>
        <v>□- keystroke: "gf"</v>
      </c>
      <c r="AB12" s="32" t="str">
        <f t="shared" si="3"/>
        <v>□□en: "Open a link in non-active new tab"</v>
      </c>
      <c r="AC12" s="32" t="str">
        <f t="shared" si="4"/>
        <v>□□ja: "非アクティブな新しいタブでリンクを開く"</v>
      </c>
    </row>
    <row r="13" spans="2:29" ht="75">
      <c r="C13" t="s">
        <v>554</v>
      </c>
      <c r="D13" t="s">
        <v>570</v>
      </c>
      <c r="E13" s="4" t="s">
        <v>19</v>
      </c>
      <c r="F13" s="6" t="s">
        <v>20</v>
      </c>
      <c r="G13" t="s">
        <v>303</v>
      </c>
      <c r="H13" s="6" t="s">
        <v>832</v>
      </c>
      <c r="J13" s="37" t="str">
        <f t="shared" si="5"/>
        <v>n-91-91</v>
      </c>
      <c r="K13" s="38" t="str">
        <f t="shared" si="6"/>
        <v>n</v>
      </c>
      <c r="L13" s="38">
        <f t="shared" si="7"/>
        <v>91</v>
      </c>
      <c r="M13" s="38">
        <f t="shared" si="7"/>
        <v>91</v>
      </c>
      <c r="N13" s="38" t="str">
        <f t="shared" si="7"/>
        <v/>
      </c>
      <c r="O13" s="38" t="str">
        <f t="shared" si="7"/>
        <v/>
      </c>
      <c r="P13" s="38" t="str">
        <f t="shared" si="7"/>
        <v/>
      </c>
      <c r="Q13" s="38" t="str">
        <f t="shared" si="7"/>
        <v/>
      </c>
      <c r="R13" s="38" t="str">
        <f t="shared" si="7"/>
        <v/>
      </c>
      <c r="S13" s="38" t="str">
        <f t="shared" si="7"/>
        <v/>
      </c>
      <c r="T13" s="38" t="str">
        <f t="shared" si="7"/>
        <v/>
      </c>
      <c r="U13" s="38" t="str">
        <f t="shared" si="7"/>
        <v/>
      </c>
      <c r="V13" s="38" t="str">
        <f t="shared" si="7"/>
        <v/>
      </c>
      <c r="W13" s="38" t="str">
        <f t="shared" si="7"/>
        <v/>
      </c>
      <c r="X13" s="37" t="s">
        <v>681</v>
      </c>
      <c r="Z13" s="32" t="str">
        <f t="shared" si="1"/>
        <v/>
      </c>
      <c r="AA13" s="32" t="str">
        <f t="shared" si="2"/>
        <v>□- keystroke: "[["</v>
      </c>
      <c r="AB13" s="32" t="str">
        <f t="shared" si="3"/>
        <v>□□en: "Click on the previous link on current page"</v>
      </c>
      <c r="AC13" s="32" t="str">
        <f t="shared" si="4"/>
        <v>□□ja: "現在表示中の領域にあるクリック要素のうち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row>
    <row r="14" spans="2:29" ht="75">
      <c r="C14" t="s">
        <v>554</v>
      </c>
      <c r="D14" t="s">
        <v>570</v>
      </c>
      <c r="E14" s="4" t="s">
        <v>21</v>
      </c>
      <c r="F14" s="6" t="s">
        <v>22</v>
      </c>
      <c r="G14" t="s">
        <v>303</v>
      </c>
      <c r="H14" s="6" t="s">
        <v>834</v>
      </c>
      <c r="J14" s="37" t="str">
        <f t="shared" si="5"/>
        <v>n-93-93</v>
      </c>
      <c r="K14" s="38" t="str">
        <f t="shared" si="6"/>
        <v>n</v>
      </c>
      <c r="L14" s="38">
        <f t="shared" si="7"/>
        <v>93</v>
      </c>
      <c r="M14" s="38">
        <f t="shared" si="7"/>
        <v>93</v>
      </c>
      <c r="N14" s="38" t="str">
        <f t="shared" si="7"/>
        <v/>
      </c>
      <c r="O14" s="38" t="str">
        <f t="shared" si="7"/>
        <v/>
      </c>
      <c r="P14" s="38" t="str">
        <f t="shared" si="7"/>
        <v/>
      </c>
      <c r="Q14" s="38" t="str">
        <f t="shared" si="7"/>
        <v/>
      </c>
      <c r="R14" s="38" t="str">
        <f t="shared" si="7"/>
        <v/>
      </c>
      <c r="S14" s="38" t="str">
        <f t="shared" si="7"/>
        <v/>
      </c>
      <c r="T14" s="38" t="str">
        <f t="shared" si="7"/>
        <v/>
      </c>
      <c r="U14" s="38" t="str">
        <f t="shared" si="7"/>
        <v/>
      </c>
      <c r="V14" s="38" t="str">
        <f t="shared" si="7"/>
        <v/>
      </c>
      <c r="W14" s="38" t="str">
        <f t="shared" si="7"/>
        <v/>
      </c>
      <c r="X14" s="37" t="s">
        <v>681</v>
      </c>
      <c r="Z14" s="32" t="str">
        <f t="shared" si="1"/>
        <v/>
      </c>
      <c r="AA14" s="32" t="str">
        <f t="shared" si="2"/>
        <v>□- keystroke: "]]"</v>
      </c>
      <c r="AB14" s="32" t="str">
        <f t="shared" si="3"/>
        <v>□□en: "Click on the next link on current page"</v>
      </c>
      <c r="AC14" s="32" t="str">
        <f t="shared" si="4"/>
        <v>□□ja: "現在表示中の領域にあるクリック要素のうち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row>
    <row r="15" spans="2:29" ht="45">
      <c r="C15" t="s">
        <v>554</v>
      </c>
      <c r="D15" t="s">
        <v>570</v>
      </c>
      <c r="E15" s="4" t="s">
        <v>23</v>
      </c>
      <c r="F15" s="6" t="s">
        <v>24</v>
      </c>
      <c r="G15" t="s">
        <v>303</v>
      </c>
      <c r="H15" s="6" t="s">
        <v>819</v>
      </c>
      <c r="J15" s="37" t="str">
        <f t="shared" si="5"/>
        <v>n-59-109</v>
      </c>
      <c r="K15" s="38" t="str">
        <f t="shared" si="6"/>
        <v>n</v>
      </c>
      <c r="L15" s="38">
        <f t="shared" si="7"/>
        <v>59</v>
      </c>
      <c r="M15" s="38">
        <f t="shared" si="7"/>
        <v>109</v>
      </c>
      <c r="N15" s="38" t="str">
        <f t="shared" si="7"/>
        <v/>
      </c>
      <c r="O15" s="38" t="str">
        <f t="shared" si="7"/>
        <v/>
      </c>
      <c r="P15" s="38" t="str">
        <f t="shared" si="7"/>
        <v/>
      </c>
      <c r="Q15" s="38" t="str">
        <f t="shared" si="7"/>
        <v/>
      </c>
      <c r="R15" s="38" t="str">
        <f t="shared" si="7"/>
        <v/>
      </c>
      <c r="S15" s="38" t="str">
        <f t="shared" si="7"/>
        <v/>
      </c>
      <c r="T15" s="38" t="str">
        <f t="shared" si="7"/>
        <v/>
      </c>
      <c r="U15" s="38" t="str">
        <f t="shared" si="7"/>
        <v/>
      </c>
      <c r="V15" s="38" t="str">
        <f t="shared" si="7"/>
        <v/>
      </c>
      <c r="W15" s="38" t="str">
        <f t="shared" si="7"/>
        <v/>
      </c>
      <c r="X15" s="37" t="s">
        <v>681</v>
      </c>
      <c r="Z15" s="32" t="str">
        <f t="shared" si="1"/>
        <v/>
      </c>
      <c r="AA15" s="32" t="str">
        <f t="shared" si="2"/>
        <v>□- keystroke: ";m"</v>
      </c>
      <c r="AB15" s="32" t="str">
        <f t="shared" si="3"/>
        <v>□□en: "mouse out last element"</v>
      </c>
      <c r="AC15" s="32" t="str">
        <f t="shared" si="4"/>
        <v>□□ja: "最後に操作した要素に対して mouseout イベントを実行。タブ移動を伴わない要素への操作を行ったあと、再実行するためにあると思われる。"</v>
      </c>
    </row>
    <row r="16" spans="2:29" ht="30">
      <c r="C16" t="s">
        <v>554</v>
      </c>
      <c r="D16" t="s">
        <v>570</v>
      </c>
      <c r="E16" s="4" t="s">
        <v>25</v>
      </c>
      <c r="F16" s="6" t="s">
        <v>26</v>
      </c>
      <c r="G16" t="s">
        <v>303</v>
      </c>
      <c r="H16" s="6" t="s">
        <v>821</v>
      </c>
      <c r="J16" s="37" t="str">
        <f t="shared" si="5"/>
        <v>n-59-102-115</v>
      </c>
      <c r="K16" s="38" t="str">
        <f t="shared" si="6"/>
        <v>n</v>
      </c>
      <c r="L16" s="38">
        <f t="shared" si="7"/>
        <v>59</v>
      </c>
      <c r="M16" s="38">
        <f t="shared" si="7"/>
        <v>102</v>
      </c>
      <c r="N16" s="38">
        <f t="shared" si="7"/>
        <v>115</v>
      </c>
      <c r="O16" s="38" t="str">
        <f t="shared" si="7"/>
        <v/>
      </c>
      <c r="P16" s="38" t="str">
        <f t="shared" si="7"/>
        <v/>
      </c>
      <c r="Q16" s="38" t="str">
        <f t="shared" si="7"/>
        <v/>
      </c>
      <c r="R16" s="38" t="str">
        <f t="shared" si="7"/>
        <v/>
      </c>
      <c r="S16" s="38" t="str">
        <f t="shared" si="7"/>
        <v/>
      </c>
      <c r="T16" s="38" t="str">
        <f t="shared" si="7"/>
        <v/>
      </c>
      <c r="U16" s="38" t="str">
        <f t="shared" si="7"/>
        <v/>
      </c>
      <c r="V16" s="38" t="str">
        <f t="shared" si="7"/>
        <v/>
      </c>
      <c r="W16" s="38" t="str">
        <f t="shared" si="7"/>
        <v/>
      </c>
      <c r="X16" s="37" t="s">
        <v>681</v>
      </c>
      <c r="Z16" s="32" t="str">
        <f t="shared" si="1"/>
        <v/>
      </c>
      <c r="AA16" s="32" t="str">
        <f t="shared" si="2"/>
        <v>□- keystroke: ";fs"</v>
      </c>
      <c r="AB16" s="32" t="str">
        <f t="shared" si="3"/>
        <v>□□en: "Display hints to focus scrollable elements"</v>
      </c>
      <c r="AC16" s="32" t="str">
        <f t="shared" si="4"/>
        <v>□□ja: "現在表示中の領域にあるスクロール可能要素にヒントを表示してフォーカスを移す。"</v>
      </c>
    </row>
    <row r="17" spans="2:29" ht="30">
      <c r="C17" t="s">
        <v>556</v>
      </c>
      <c r="D17" t="s">
        <v>570</v>
      </c>
      <c r="E17" s="4" t="s">
        <v>27</v>
      </c>
      <c r="F17" s="6" t="s">
        <v>28</v>
      </c>
      <c r="G17" t="s">
        <v>303</v>
      </c>
      <c r="H17" s="6" t="s">
        <v>836</v>
      </c>
      <c r="J17" s="37" t="str">
        <f t="shared" si="5"/>
        <v>n-59-100-105</v>
      </c>
      <c r="K17" s="38" t="str">
        <f t="shared" si="6"/>
        <v>n</v>
      </c>
      <c r="L17" s="38">
        <f t="shared" si="7"/>
        <v>59</v>
      </c>
      <c r="M17" s="38">
        <f t="shared" si="7"/>
        <v>100</v>
      </c>
      <c r="N17" s="38">
        <f t="shared" si="7"/>
        <v>105</v>
      </c>
      <c r="O17" s="38" t="str">
        <f t="shared" si="7"/>
        <v/>
      </c>
      <c r="P17" s="38" t="str">
        <f t="shared" si="7"/>
        <v/>
      </c>
      <c r="Q17" s="38" t="str">
        <f t="shared" si="7"/>
        <v/>
      </c>
      <c r="R17" s="38" t="str">
        <f t="shared" si="7"/>
        <v/>
      </c>
      <c r="S17" s="38" t="str">
        <f t="shared" si="7"/>
        <v/>
      </c>
      <c r="T17" s="38" t="str">
        <f t="shared" si="7"/>
        <v/>
      </c>
      <c r="U17" s="38" t="str">
        <f t="shared" si="7"/>
        <v/>
      </c>
      <c r="V17" s="38" t="str">
        <f t="shared" si="7"/>
        <v/>
      </c>
      <c r="W17" s="38" t="str">
        <f t="shared" si="7"/>
        <v/>
      </c>
      <c r="X17" s="37" t="s">
        <v>681</v>
      </c>
      <c r="Z17" s="32" t="str">
        <f t="shared" si="1"/>
        <v/>
      </c>
      <c r="AA17" s="32" t="str">
        <f t="shared" si="2"/>
        <v>□- keystroke: ";di"</v>
      </c>
      <c r="AB17" s="32" t="str">
        <f t="shared" si="3"/>
        <v>□□en: "Download image"</v>
      </c>
      <c r="AC17" s="32" t="str">
        <f t="shared" si="4"/>
        <v>□□ja: "現在表示中の領域にある画像をファイルとしてダウンロードする。複数ある場合はヒント選択。"</v>
      </c>
    </row>
    <row r="18" spans="2:29" ht="30">
      <c r="C18" t="s">
        <v>554</v>
      </c>
      <c r="D18" t="s">
        <v>570</v>
      </c>
      <c r="E18" s="4" t="s">
        <v>29</v>
      </c>
      <c r="F18" s="6" t="s">
        <v>30</v>
      </c>
      <c r="G18" t="s">
        <v>303</v>
      </c>
      <c r="H18" s="6" t="s">
        <v>838</v>
      </c>
      <c r="J18" s="37" t="str">
        <f t="shared" si="5"/>
        <v>n-79</v>
      </c>
      <c r="K18" s="38" t="str">
        <f t="shared" si="6"/>
        <v>n</v>
      </c>
      <c r="L18" s="38">
        <f t="shared" si="7"/>
        <v>79</v>
      </c>
      <c r="M18" s="38" t="str">
        <f t="shared" si="7"/>
        <v/>
      </c>
      <c r="N18" s="38" t="str">
        <f t="shared" si="7"/>
        <v/>
      </c>
      <c r="O18" s="38" t="str">
        <f t="shared" si="7"/>
        <v/>
      </c>
      <c r="P18" s="38" t="str">
        <f t="shared" si="7"/>
        <v/>
      </c>
      <c r="Q18" s="38" t="str">
        <f t="shared" si="7"/>
        <v/>
      </c>
      <c r="R18" s="38" t="str">
        <f t="shared" si="7"/>
        <v/>
      </c>
      <c r="S18" s="38" t="str">
        <f t="shared" si="7"/>
        <v/>
      </c>
      <c r="T18" s="38" t="str">
        <f t="shared" si="7"/>
        <v/>
      </c>
      <c r="U18" s="38" t="str">
        <f t="shared" si="7"/>
        <v/>
      </c>
      <c r="V18" s="38" t="str">
        <f t="shared" si="7"/>
        <v/>
      </c>
      <c r="W18" s="38" t="str">
        <f t="shared" si="7"/>
        <v/>
      </c>
      <c r="X18" s="37" t="s">
        <v>681</v>
      </c>
      <c r="Z18" s="32" t="str">
        <f t="shared" si="1"/>
        <v/>
      </c>
      <c r="AA18" s="32" t="str">
        <f t="shared" si="2"/>
        <v>□- keystroke: "O"</v>
      </c>
      <c r="AB18" s="32" t="str">
        <f t="shared" si="3"/>
        <v>□□en: "Open detected links from text"</v>
      </c>
      <c r="AC18" s="32" t="str">
        <f t="shared" si="4"/>
        <v>□□ja: "現在表示中の領域にあるURLテキストを開く。複数ある場合はヒント選択。"</v>
      </c>
    </row>
    <row r="19" spans="2:29" ht="60">
      <c r="C19" t="s">
        <v>554</v>
      </c>
      <c r="D19" t="s">
        <v>570</v>
      </c>
      <c r="E19" s="4" t="s">
        <v>31</v>
      </c>
      <c r="F19" s="6" t="s">
        <v>32</v>
      </c>
      <c r="G19" t="s">
        <v>303</v>
      </c>
      <c r="H19" s="6" t="s">
        <v>840</v>
      </c>
      <c r="J19" s="37" t="str">
        <f t="shared" si="5"/>
        <v>n-102</v>
      </c>
      <c r="K19" s="38" t="str">
        <f t="shared" si="6"/>
        <v>n</v>
      </c>
      <c r="L19" s="38">
        <f t="shared" si="7"/>
        <v>102</v>
      </c>
      <c r="M19" s="38" t="str">
        <f t="shared" si="7"/>
        <v/>
      </c>
      <c r="N19" s="38" t="str">
        <f t="shared" si="7"/>
        <v/>
      </c>
      <c r="O19" s="38" t="str">
        <f t="shared" si="7"/>
        <v/>
      </c>
      <c r="P19" s="38" t="str">
        <f t="shared" si="7"/>
        <v/>
      </c>
      <c r="Q19" s="38" t="str">
        <f t="shared" si="7"/>
        <v/>
      </c>
      <c r="R19" s="38" t="str">
        <f t="shared" si="7"/>
        <v/>
      </c>
      <c r="S19" s="38" t="str">
        <f t="shared" si="7"/>
        <v/>
      </c>
      <c r="T19" s="38" t="str">
        <f t="shared" si="7"/>
        <v/>
      </c>
      <c r="U19" s="38" t="str">
        <f t="shared" si="7"/>
        <v/>
      </c>
      <c r="V19" s="38" t="str">
        <f t="shared" si="7"/>
        <v/>
      </c>
      <c r="W19" s="38" t="str">
        <f t="shared" si="7"/>
        <v/>
      </c>
      <c r="X19" s="37" t="s">
        <v>681</v>
      </c>
      <c r="Z19" s="32" t="str">
        <f t="shared" si="1"/>
        <v/>
      </c>
      <c r="AA19" s="32" t="str">
        <f t="shared" si="2"/>
        <v>□- keystroke: "f"</v>
      </c>
      <c r="AB19" s="32" t="str">
        <f t="shared" si="3"/>
        <v>□□en: "Open a link, press SHIFT to flip overlapped hints, hold SPACE to hide hints"</v>
      </c>
      <c r="AC19" s="32" t="str">
        <f t="shared" si="4"/>
        <v>□□ja: "現在表示中の領域にあるクリック要素を開く。複数ある場合はヒント選択。ヒント表示中にShiftキーを押すと、重なっているヒントが入れ替わる。Spaceキーを押している間、一時的にヒントを非表示にできる。"</v>
      </c>
    </row>
    <row r="20" spans="2:29">
      <c r="C20" t="s">
        <v>556</v>
      </c>
      <c r="D20" t="s">
        <v>570</v>
      </c>
      <c r="E20" s="4" t="s">
        <v>33</v>
      </c>
      <c r="F20" s="6" t="s">
        <v>34</v>
      </c>
      <c r="G20" t="s">
        <v>303</v>
      </c>
      <c r="H20" s="6" t="s">
        <v>824</v>
      </c>
      <c r="J20" s="37" t="str">
        <f t="shared" si="5"/>
        <v>n-97-102</v>
      </c>
      <c r="K20" s="38" t="str">
        <f t="shared" si="6"/>
        <v>n</v>
      </c>
      <c r="L20" s="38">
        <f t="shared" si="7"/>
        <v>97</v>
      </c>
      <c r="M20" s="38">
        <f t="shared" si="7"/>
        <v>102</v>
      </c>
      <c r="N20" s="38" t="str">
        <f t="shared" si="7"/>
        <v/>
      </c>
      <c r="O20" s="38" t="str">
        <f t="shared" si="7"/>
        <v/>
      </c>
      <c r="P20" s="38" t="str">
        <f t="shared" si="7"/>
        <v/>
      </c>
      <c r="Q20" s="38" t="str">
        <f t="shared" si="7"/>
        <v/>
      </c>
      <c r="R20" s="38" t="str">
        <f t="shared" si="7"/>
        <v/>
      </c>
      <c r="S20" s="38" t="str">
        <f t="shared" si="7"/>
        <v/>
      </c>
      <c r="T20" s="38" t="str">
        <f t="shared" si="7"/>
        <v/>
      </c>
      <c r="U20" s="38" t="str">
        <f t="shared" si="7"/>
        <v/>
      </c>
      <c r="V20" s="38" t="str">
        <f t="shared" si="7"/>
        <v/>
      </c>
      <c r="W20" s="38" t="str">
        <f t="shared" si="7"/>
        <v/>
      </c>
      <c r="X20" s="37" t="s">
        <v>681</v>
      </c>
      <c r="Z20" s="32" t="str">
        <f t="shared" si="1"/>
        <v/>
      </c>
      <c r="AA20" s="32" t="str">
        <f t="shared" si="2"/>
        <v>□- keystroke: "af"</v>
      </c>
      <c r="AB20" s="32" t="str">
        <f t="shared" si="3"/>
        <v>□□en: "Open a link in active new tab"</v>
      </c>
      <c r="AC20" s="32" t="str">
        <f t="shared" si="4"/>
        <v>□□ja: "`f`をアクティブな新しいタブで開く状態で実行。"</v>
      </c>
    </row>
    <row r="21" spans="2:29">
      <c r="C21" t="s">
        <v>556</v>
      </c>
      <c r="D21" t="s">
        <v>570</v>
      </c>
      <c r="E21" s="4" t="s">
        <v>35</v>
      </c>
      <c r="F21" s="6" t="s">
        <v>18</v>
      </c>
      <c r="G21" t="s">
        <v>303</v>
      </c>
      <c r="H21" s="6" t="s">
        <v>828</v>
      </c>
      <c r="J21" s="37" t="str">
        <f t="shared" si="5"/>
        <v>n-67</v>
      </c>
      <c r="K21" s="38" t="str">
        <f t="shared" si="6"/>
        <v>n</v>
      </c>
      <c r="L21" s="38">
        <f t="shared" si="7"/>
        <v>67</v>
      </c>
      <c r="M21" s="38" t="str">
        <f t="shared" si="7"/>
        <v/>
      </c>
      <c r="N21" s="38" t="str">
        <f t="shared" si="7"/>
        <v/>
      </c>
      <c r="O21" s="38" t="str">
        <f t="shared" si="7"/>
        <v/>
      </c>
      <c r="P21" s="38" t="str">
        <f t="shared" si="7"/>
        <v/>
      </c>
      <c r="Q21" s="38" t="str">
        <f t="shared" si="7"/>
        <v/>
      </c>
      <c r="R21" s="38" t="str">
        <f t="shared" si="7"/>
        <v/>
      </c>
      <c r="S21" s="38" t="str">
        <f t="shared" si="7"/>
        <v/>
      </c>
      <c r="T21" s="38" t="str">
        <f t="shared" si="7"/>
        <v/>
      </c>
      <c r="U21" s="38" t="str">
        <f t="shared" si="7"/>
        <v/>
      </c>
      <c r="V21" s="38" t="str">
        <f t="shared" si="7"/>
        <v/>
      </c>
      <c r="W21" s="38" t="str">
        <f t="shared" si="7"/>
        <v/>
      </c>
      <c r="X21" s="37" t="s">
        <v>681</v>
      </c>
      <c r="Z21" s="32" t="str">
        <f t="shared" si="1"/>
        <v/>
      </c>
      <c r="AA21" s="32" t="str">
        <f t="shared" si="2"/>
        <v>□- keystroke: "C"</v>
      </c>
      <c r="AB21" s="32" t="str">
        <f t="shared" si="3"/>
        <v>□□en: "Open a link in non-active new tab"</v>
      </c>
      <c r="AC21" s="32" t="str">
        <f t="shared" si="4"/>
        <v>□□ja: "`f`を非アクティブな新しいタブで開く状態で実行。"</v>
      </c>
    </row>
    <row r="22" spans="2:29" ht="30">
      <c r="C22" t="s">
        <v>556</v>
      </c>
      <c r="D22" t="s">
        <v>570</v>
      </c>
      <c r="E22" s="4" t="s">
        <v>36</v>
      </c>
      <c r="F22" s="6" t="s">
        <v>37</v>
      </c>
      <c r="G22" t="s">
        <v>303</v>
      </c>
      <c r="H22" s="6" t="s">
        <v>842</v>
      </c>
      <c r="J22" s="37" t="str">
        <f t="shared" si="5"/>
        <v>n-60-67-116-114-108-45-104-62</v>
      </c>
      <c r="K22" s="38" t="str">
        <f t="shared" si="6"/>
        <v>n</v>
      </c>
      <c r="L22" s="38">
        <f t="shared" ref="L22:W31" si="8">IFERROR(CODE(MID($E22,L$1,1)),"")</f>
        <v>60</v>
      </c>
      <c r="M22" s="38">
        <f t="shared" si="8"/>
        <v>67</v>
      </c>
      <c r="N22" s="38">
        <f t="shared" si="8"/>
        <v>116</v>
      </c>
      <c r="O22" s="38">
        <f t="shared" si="8"/>
        <v>114</v>
      </c>
      <c r="P22" s="38">
        <f t="shared" si="8"/>
        <v>108</v>
      </c>
      <c r="Q22" s="38">
        <f t="shared" si="8"/>
        <v>45</v>
      </c>
      <c r="R22" s="38">
        <f t="shared" si="8"/>
        <v>104</v>
      </c>
      <c r="S22" s="38">
        <f t="shared" si="8"/>
        <v>62</v>
      </c>
      <c r="T22" s="38" t="str">
        <f t="shared" si="8"/>
        <v/>
      </c>
      <c r="U22" s="38" t="str">
        <f t="shared" si="8"/>
        <v/>
      </c>
      <c r="V22" s="38" t="str">
        <f t="shared" si="8"/>
        <v/>
      </c>
      <c r="W22" s="38" t="str">
        <f t="shared" si="8"/>
        <v/>
      </c>
      <c r="X22" s="37" t="s">
        <v>681</v>
      </c>
      <c r="Z22" s="32" t="str">
        <f t="shared" si="1"/>
        <v/>
      </c>
      <c r="AA22" s="32" t="str">
        <f t="shared" si="2"/>
        <v>□- keystroke: "&lt;Ctrl-h&gt;"</v>
      </c>
      <c r="AB22" s="32" t="str">
        <f t="shared" si="3"/>
        <v>□□en: "Mouse over elements."</v>
      </c>
      <c r="AC22" s="32" t="str">
        <f t="shared" si="4"/>
        <v>□□ja: "現在表示中の領域にある要素に対して mouseover イベントを実行。複数ある場合はヒント選択。"</v>
      </c>
    </row>
    <row r="23" spans="2:29" ht="30">
      <c r="C23" t="s">
        <v>556</v>
      </c>
      <c r="D23" t="s">
        <v>570</v>
      </c>
      <c r="E23" s="4" t="s">
        <v>38</v>
      </c>
      <c r="F23" s="6" t="s">
        <v>39</v>
      </c>
      <c r="G23" t="s">
        <v>303</v>
      </c>
      <c r="H23" s="6" t="s">
        <v>844</v>
      </c>
      <c r="J23" s="37" t="str">
        <f t="shared" si="5"/>
        <v>n-60-67-116-114-108-45-106-62</v>
      </c>
      <c r="K23" s="38" t="str">
        <f t="shared" si="6"/>
        <v>n</v>
      </c>
      <c r="L23" s="38">
        <f t="shared" si="8"/>
        <v>60</v>
      </c>
      <c r="M23" s="38">
        <f t="shared" si="8"/>
        <v>67</v>
      </c>
      <c r="N23" s="38">
        <f t="shared" si="8"/>
        <v>116</v>
      </c>
      <c r="O23" s="38">
        <f t="shared" si="8"/>
        <v>114</v>
      </c>
      <c r="P23" s="38">
        <f t="shared" si="8"/>
        <v>108</v>
      </c>
      <c r="Q23" s="38">
        <f t="shared" si="8"/>
        <v>45</v>
      </c>
      <c r="R23" s="38">
        <f t="shared" si="8"/>
        <v>106</v>
      </c>
      <c r="S23" s="38">
        <f t="shared" si="8"/>
        <v>62</v>
      </c>
      <c r="T23" s="38" t="str">
        <f t="shared" si="8"/>
        <v/>
      </c>
      <c r="U23" s="38" t="str">
        <f t="shared" si="8"/>
        <v/>
      </c>
      <c r="V23" s="38" t="str">
        <f t="shared" si="8"/>
        <v/>
      </c>
      <c r="W23" s="38" t="str">
        <f t="shared" si="8"/>
        <v/>
      </c>
      <c r="X23" s="37" t="s">
        <v>681</v>
      </c>
      <c r="Z23" s="32" t="str">
        <f t="shared" si="1"/>
        <v/>
      </c>
      <c r="AA23" s="32" t="str">
        <f t="shared" si="2"/>
        <v>□- keystroke: "&lt;Ctrl-j&gt;"</v>
      </c>
      <c r="AB23" s="32" t="str">
        <f t="shared" si="3"/>
        <v>□□en: "Mouse out elements."</v>
      </c>
      <c r="AC23" s="32" t="str">
        <f t="shared" si="4"/>
        <v>□□ja: "現在表示中の領域にある要素に対して mouseout イベントを実行。複数ある場合はヒント選択。"</v>
      </c>
    </row>
    <row r="24" spans="2:29" ht="30">
      <c r="C24" t="s">
        <v>556</v>
      </c>
      <c r="D24" t="s">
        <v>570</v>
      </c>
      <c r="E24" s="4" t="s">
        <v>40</v>
      </c>
      <c r="F24" s="6" t="s">
        <v>41</v>
      </c>
      <c r="G24" t="s">
        <v>303</v>
      </c>
      <c r="H24" s="6" t="s">
        <v>846</v>
      </c>
      <c r="J24" s="37" t="str">
        <f t="shared" si="5"/>
        <v>n-105</v>
      </c>
      <c r="K24" s="38" t="str">
        <f t="shared" si="6"/>
        <v>n</v>
      </c>
      <c r="L24" s="38">
        <f t="shared" si="8"/>
        <v>105</v>
      </c>
      <c r="M24" s="38" t="str">
        <f t="shared" si="8"/>
        <v/>
      </c>
      <c r="N24" s="38" t="str">
        <f t="shared" si="8"/>
        <v/>
      </c>
      <c r="O24" s="38" t="str">
        <f t="shared" si="8"/>
        <v/>
      </c>
      <c r="P24" s="38" t="str">
        <f t="shared" si="8"/>
        <v/>
      </c>
      <c r="Q24" s="38" t="str">
        <f t="shared" si="8"/>
        <v/>
      </c>
      <c r="R24" s="38" t="str">
        <f t="shared" si="8"/>
        <v/>
      </c>
      <c r="S24" s="38" t="str">
        <f t="shared" si="8"/>
        <v/>
      </c>
      <c r="T24" s="38" t="str">
        <f t="shared" si="8"/>
        <v/>
      </c>
      <c r="U24" s="38" t="str">
        <f t="shared" si="8"/>
        <v/>
      </c>
      <c r="V24" s="38" t="str">
        <f t="shared" si="8"/>
        <v/>
      </c>
      <c r="W24" s="38" t="str">
        <f t="shared" si="8"/>
        <v/>
      </c>
      <c r="X24" s="37" t="s">
        <v>681</v>
      </c>
      <c r="Z24" s="32" t="str">
        <f t="shared" si="1"/>
        <v/>
      </c>
      <c r="AA24" s="32" t="str">
        <f t="shared" si="2"/>
        <v>□- keystroke: "i"</v>
      </c>
      <c r="AB24" s="32" t="str">
        <f t="shared" si="3"/>
        <v>□□en: "Go to edit box"</v>
      </c>
      <c r="AC24" s="32" t="str">
        <f t="shared" si="4"/>
        <v>□□ja: "現在表示中の領域にある入力要素をクリック。複数ある場合はヒント選択。"</v>
      </c>
    </row>
    <row r="25" spans="2:29" ht="45">
      <c r="C25" t="s">
        <v>556</v>
      </c>
      <c r="D25" t="s">
        <v>570</v>
      </c>
      <c r="E25" s="4" t="s">
        <v>42</v>
      </c>
      <c r="F25" s="6" t="s">
        <v>43</v>
      </c>
      <c r="G25" t="s">
        <v>303</v>
      </c>
      <c r="H25" s="6" t="s">
        <v>848</v>
      </c>
      <c r="J25" s="37" t="str">
        <f t="shared" si="5"/>
        <v>n-73</v>
      </c>
      <c r="K25" s="38" t="str">
        <f t="shared" si="6"/>
        <v>n</v>
      </c>
      <c r="L25" s="38">
        <f t="shared" si="8"/>
        <v>73</v>
      </c>
      <c r="M25" s="38" t="str">
        <f t="shared" si="8"/>
        <v/>
      </c>
      <c r="N25" s="38" t="str">
        <f t="shared" si="8"/>
        <v/>
      </c>
      <c r="O25" s="38" t="str">
        <f t="shared" si="8"/>
        <v/>
      </c>
      <c r="P25" s="38" t="str">
        <f t="shared" si="8"/>
        <v/>
      </c>
      <c r="Q25" s="38" t="str">
        <f t="shared" si="8"/>
        <v/>
      </c>
      <c r="R25" s="38" t="str">
        <f t="shared" si="8"/>
        <v/>
      </c>
      <c r="S25" s="38" t="str">
        <f t="shared" si="8"/>
        <v/>
      </c>
      <c r="T25" s="38" t="str">
        <f t="shared" si="8"/>
        <v/>
      </c>
      <c r="U25" s="38" t="str">
        <f t="shared" si="8"/>
        <v/>
      </c>
      <c r="V25" s="38" t="str">
        <f t="shared" si="8"/>
        <v/>
      </c>
      <c r="W25" s="38" t="str">
        <f t="shared" si="8"/>
        <v/>
      </c>
      <c r="X25" s="37" t="s">
        <v>681</v>
      </c>
      <c r="Z25" s="32" t="str">
        <f t="shared" si="1"/>
        <v/>
      </c>
      <c r="AA25" s="32" t="str">
        <f t="shared" si="2"/>
        <v>□- keystroke: "I"</v>
      </c>
      <c r="AB25" s="32" t="str">
        <f t="shared" si="3"/>
        <v>□□en: "Go to edit box with vim editor"</v>
      </c>
      <c r="AC25" s="32" t="str">
        <f t="shared" si="4"/>
        <v>□□ja: "現在表示中の領域にある入力要素に対応するVimエディタを開く。複数ある場合はヒント選択。ノーマルモードでEnterを押すことで内容を入力要素に反映する。"</v>
      </c>
    </row>
    <row r="26" spans="2:29">
      <c r="C26" t="s">
        <v>556</v>
      </c>
      <c r="D26" t="s">
        <v>570</v>
      </c>
      <c r="E26" s="4" t="s">
        <v>44</v>
      </c>
      <c r="F26" s="6" t="s">
        <v>43</v>
      </c>
      <c r="G26" t="s">
        <v>303</v>
      </c>
      <c r="H26" s="6" t="s">
        <v>826</v>
      </c>
      <c r="J26" s="37" t="str">
        <f t="shared" si="5"/>
        <v>n-60-67-116-114-108-45-105-62</v>
      </c>
      <c r="K26" s="38" t="str">
        <f t="shared" si="6"/>
        <v>n</v>
      </c>
      <c r="L26" s="38">
        <f t="shared" si="8"/>
        <v>60</v>
      </c>
      <c r="M26" s="38">
        <f t="shared" si="8"/>
        <v>67</v>
      </c>
      <c r="N26" s="38">
        <f t="shared" si="8"/>
        <v>116</v>
      </c>
      <c r="O26" s="38">
        <f t="shared" si="8"/>
        <v>114</v>
      </c>
      <c r="P26" s="38">
        <f t="shared" si="8"/>
        <v>108</v>
      </c>
      <c r="Q26" s="38">
        <f t="shared" si="8"/>
        <v>45</v>
      </c>
      <c r="R26" s="38">
        <f t="shared" si="8"/>
        <v>105</v>
      </c>
      <c r="S26" s="38">
        <f t="shared" si="8"/>
        <v>62</v>
      </c>
      <c r="T26" s="38" t="str">
        <f t="shared" si="8"/>
        <v/>
      </c>
      <c r="U26" s="38" t="str">
        <f t="shared" si="8"/>
        <v/>
      </c>
      <c r="V26" s="38" t="str">
        <f t="shared" si="8"/>
        <v/>
      </c>
      <c r="W26" s="38" t="str">
        <f t="shared" si="8"/>
        <v/>
      </c>
      <c r="X26" s="37" t="s">
        <v>681</v>
      </c>
      <c r="Z26" s="32" t="str">
        <f t="shared" si="1"/>
        <v/>
      </c>
      <c r="AA26" s="32" t="str">
        <f t="shared" si="2"/>
        <v>□- keystroke: "&lt;Ctrl-i&gt;"</v>
      </c>
      <c r="AB26" s="32" t="str">
        <f t="shared" si="3"/>
        <v>□□en: "Go to edit box with vim editor"</v>
      </c>
      <c r="AC26" s="32" t="str">
        <f t="shared" si="4"/>
        <v>□□ja: "`I`と同じ"</v>
      </c>
    </row>
    <row r="27" spans="2:29" ht="30">
      <c r="C27" t="s">
        <v>556</v>
      </c>
      <c r="D27" t="s">
        <v>570</v>
      </c>
      <c r="E27" s="4" t="s">
        <v>45</v>
      </c>
      <c r="F27" s="6" t="s">
        <v>46</v>
      </c>
      <c r="G27" t="s">
        <v>303</v>
      </c>
      <c r="H27" s="6" t="s">
        <v>850</v>
      </c>
      <c r="J27" s="37" t="str">
        <f t="shared" si="5"/>
        <v>n-113</v>
      </c>
      <c r="K27" s="38" t="str">
        <f t="shared" si="6"/>
        <v>n</v>
      </c>
      <c r="L27" s="38">
        <f t="shared" si="8"/>
        <v>113</v>
      </c>
      <c r="M27" s="38" t="str">
        <f t="shared" si="8"/>
        <v/>
      </c>
      <c r="N27" s="38" t="str">
        <f t="shared" si="8"/>
        <v/>
      </c>
      <c r="O27" s="38" t="str">
        <f t="shared" si="8"/>
        <v/>
      </c>
      <c r="P27" s="38" t="str">
        <f t="shared" si="8"/>
        <v/>
      </c>
      <c r="Q27" s="38" t="str">
        <f t="shared" si="8"/>
        <v/>
      </c>
      <c r="R27" s="38" t="str">
        <f t="shared" si="8"/>
        <v/>
      </c>
      <c r="S27" s="38" t="str">
        <f t="shared" si="8"/>
        <v/>
      </c>
      <c r="T27" s="38" t="str">
        <f t="shared" si="8"/>
        <v/>
      </c>
      <c r="U27" s="38" t="str">
        <f t="shared" si="8"/>
        <v/>
      </c>
      <c r="V27" s="38" t="str">
        <f t="shared" si="8"/>
        <v/>
      </c>
      <c r="W27" s="38" t="str">
        <f t="shared" si="8"/>
        <v/>
      </c>
      <c r="X27" s="37" t="s">
        <v>681</v>
      </c>
      <c r="Z27" s="32" t="str">
        <f t="shared" si="1"/>
        <v/>
      </c>
      <c r="AA27" s="32" t="str">
        <f t="shared" si="2"/>
        <v>□- keystroke: "q"</v>
      </c>
      <c r="AB27" s="32" t="str">
        <f t="shared" si="3"/>
        <v>□□en: "Click on an Image or a button"</v>
      </c>
      <c r="AC27" s="32" t="str">
        <f t="shared" si="4"/>
        <v>□□ja: "現在表示中の領域にある画像またはボタン要素をクリック。複数ある場合はヒント選択。"</v>
      </c>
    </row>
    <row r="28" spans="2:29">
      <c r="C28" t="s">
        <v>556</v>
      </c>
      <c r="D28" t="s">
        <v>570</v>
      </c>
      <c r="E28" s="4" t="s">
        <v>47</v>
      </c>
      <c r="F28" s="6" t="s">
        <v>48</v>
      </c>
      <c r="G28" t="s">
        <v>303</v>
      </c>
      <c r="H28" s="6" t="s">
        <v>830</v>
      </c>
      <c r="J28" s="37" t="str">
        <f t="shared" si="5"/>
        <v>n-60-67-116-114-108-45-65-108-116-45-105-62</v>
      </c>
      <c r="K28" s="38" t="str">
        <f t="shared" si="6"/>
        <v>n</v>
      </c>
      <c r="L28" s="38">
        <f t="shared" si="8"/>
        <v>60</v>
      </c>
      <c r="M28" s="38">
        <f t="shared" si="8"/>
        <v>67</v>
      </c>
      <c r="N28" s="38">
        <f t="shared" si="8"/>
        <v>116</v>
      </c>
      <c r="O28" s="38">
        <f t="shared" si="8"/>
        <v>114</v>
      </c>
      <c r="P28" s="38">
        <f t="shared" si="8"/>
        <v>108</v>
      </c>
      <c r="Q28" s="38">
        <f t="shared" si="8"/>
        <v>45</v>
      </c>
      <c r="R28" s="38">
        <f t="shared" si="8"/>
        <v>65</v>
      </c>
      <c r="S28" s="38">
        <f t="shared" si="8"/>
        <v>108</v>
      </c>
      <c r="T28" s="38">
        <f t="shared" si="8"/>
        <v>116</v>
      </c>
      <c r="U28" s="38">
        <f t="shared" si="8"/>
        <v>45</v>
      </c>
      <c r="V28" s="38">
        <f t="shared" si="8"/>
        <v>105</v>
      </c>
      <c r="W28" s="38">
        <f t="shared" si="8"/>
        <v>62</v>
      </c>
      <c r="X28" s="37" t="s">
        <v>681</v>
      </c>
      <c r="Z28" s="32" t="str">
        <f t="shared" si="1"/>
        <v/>
      </c>
      <c r="AA28" s="32" t="str">
        <f t="shared" si="2"/>
        <v>□- keystroke: "&lt;Ctrl-Alt-i&gt;"</v>
      </c>
      <c r="AB28" s="32" t="str">
        <f t="shared" si="3"/>
        <v>□□en: "Go to edit box with neo vim editor"</v>
      </c>
      <c r="AC28" s="32" t="str">
        <f t="shared" si="4"/>
        <v>□□ja: "`I`と同じ（Neovimエディタ）"</v>
      </c>
    </row>
    <row r="29" spans="2:29">
      <c r="B29" s="1" t="s">
        <v>49</v>
      </c>
      <c r="C29" s="1"/>
      <c r="D29" s="1"/>
      <c r="E29" s="3"/>
      <c r="F29" s="5"/>
      <c r="G29" s="18"/>
      <c r="H29" s="18"/>
      <c r="J29" s="37" t="str">
        <f t="shared" si="5"/>
        <v/>
      </c>
      <c r="K29" s="38" t="str">
        <f t="shared" si="6"/>
        <v/>
      </c>
      <c r="L29" s="38" t="str">
        <f t="shared" si="8"/>
        <v/>
      </c>
      <c r="M29" s="38" t="str">
        <f t="shared" si="8"/>
        <v/>
      </c>
      <c r="N29" s="38" t="str">
        <f t="shared" si="8"/>
        <v/>
      </c>
      <c r="O29" s="38" t="str">
        <f t="shared" si="8"/>
        <v/>
      </c>
      <c r="P29" s="38" t="str">
        <f t="shared" si="8"/>
        <v/>
      </c>
      <c r="Q29" s="38" t="str">
        <f t="shared" si="8"/>
        <v/>
      </c>
      <c r="R29" s="38" t="str">
        <f t="shared" si="8"/>
        <v/>
      </c>
      <c r="S29" s="38" t="str">
        <f t="shared" si="8"/>
        <v/>
      </c>
      <c r="T29" s="38" t="str">
        <f t="shared" si="8"/>
        <v/>
      </c>
      <c r="U29" s="38" t="str">
        <f t="shared" si="8"/>
        <v/>
      </c>
      <c r="V29" s="38" t="str">
        <f t="shared" si="8"/>
        <v/>
      </c>
      <c r="W29" s="38" t="str">
        <f t="shared" si="8"/>
        <v/>
      </c>
      <c r="X29" s="37" t="s">
        <v>681</v>
      </c>
      <c r="Z29" s="32" t="str">
        <f t="shared" si="1"/>
        <v>section: "■ Scroll Page / Element"</v>
      </c>
      <c r="AA29" s="32" t="str">
        <f t="shared" si="2"/>
        <v/>
      </c>
      <c r="AB29" s="32" t="str">
        <f t="shared" si="3"/>
        <v/>
      </c>
      <c r="AC29" s="32" t="str">
        <f t="shared" si="4"/>
        <v/>
      </c>
    </row>
    <row r="30" spans="2:29">
      <c r="C30" t="s">
        <v>555</v>
      </c>
      <c r="D30" t="s">
        <v>570</v>
      </c>
      <c r="E30" s="7" t="s">
        <v>429</v>
      </c>
      <c r="F30" s="6" t="s">
        <v>628</v>
      </c>
      <c r="G30" t="s">
        <v>303</v>
      </c>
      <c r="H30" s="6" t="s">
        <v>860</v>
      </c>
      <c r="J30" s="37" t="str">
        <f t="shared" si="5"/>
        <v>n-48</v>
      </c>
      <c r="K30" s="38" t="str">
        <f t="shared" si="6"/>
        <v>n</v>
      </c>
      <c r="L30" s="38">
        <f t="shared" si="8"/>
        <v>48</v>
      </c>
      <c r="M30" s="38" t="str">
        <f t="shared" si="8"/>
        <v/>
      </c>
      <c r="N30" s="38" t="str">
        <f t="shared" si="8"/>
        <v/>
      </c>
      <c r="O30" s="38" t="str">
        <f t="shared" si="8"/>
        <v/>
      </c>
      <c r="P30" s="38" t="str">
        <f t="shared" si="8"/>
        <v/>
      </c>
      <c r="Q30" s="38" t="str">
        <f t="shared" si="8"/>
        <v/>
      </c>
      <c r="R30" s="38" t="str">
        <f t="shared" si="8"/>
        <v/>
      </c>
      <c r="S30" s="38" t="str">
        <f t="shared" si="8"/>
        <v/>
      </c>
      <c r="T30" s="38" t="str">
        <f t="shared" si="8"/>
        <v/>
      </c>
      <c r="U30" s="38" t="str">
        <f t="shared" si="8"/>
        <v/>
      </c>
      <c r="V30" s="38" t="str">
        <f t="shared" si="8"/>
        <v/>
      </c>
      <c r="W30" s="38" t="str">
        <f t="shared" si="8"/>
        <v/>
      </c>
      <c r="X30" s="37" t="s">
        <v>681</v>
      </c>
      <c r="Z30" s="32" t="str">
        <f t="shared" si="1"/>
        <v/>
      </c>
      <c r="AA30" s="32" t="str">
        <f t="shared" si="2"/>
        <v>□- keystroke: "0"</v>
      </c>
      <c r="AB30" s="32" t="str">
        <f t="shared" si="3"/>
        <v>□□en: "Scroll all the way to the left"</v>
      </c>
      <c r="AC30" s="32" t="str">
        <f t="shared" si="4"/>
        <v>□□ja: "ページ左端にスクロール"</v>
      </c>
    </row>
    <row r="31" spans="2:29">
      <c r="C31" t="s">
        <v>555</v>
      </c>
      <c r="D31" t="s">
        <v>570</v>
      </c>
      <c r="E31" s="4" t="s">
        <v>50</v>
      </c>
      <c r="F31" s="6" t="s">
        <v>51</v>
      </c>
      <c r="G31" t="s">
        <v>303</v>
      </c>
      <c r="H31" s="6" t="s">
        <v>444</v>
      </c>
      <c r="J31" s="37" t="str">
        <f t="shared" si="5"/>
        <v>n-99-83</v>
      </c>
      <c r="K31" s="38" t="str">
        <f t="shared" si="6"/>
        <v>n</v>
      </c>
      <c r="L31" s="38">
        <f t="shared" si="8"/>
        <v>99</v>
      </c>
      <c r="M31" s="38">
        <f t="shared" si="8"/>
        <v>83</v>
      </c>
      <c r="N31" s="38" t="str">
        <f t="shared" si="8"/>
        <v/>
      </c>
      <c r="O31" s="38" t="str">
        <f t="shared" si="8"/>
        <v/>
      </c>
      <c r="P31" s="38" t="str">
        <f t="shared" si="8"/>
        <v/>
      </c>
      <c r="Q31" s="38" t="str">
        <f t="shared" si="8"/>
        <v/>
      </c>
      <c r="R31" s="38" t="str">
        <f t="shared" si="8"/>
        <v/>
      </c>
      <c r="S31" s="38" t="str">
        <f t="shared" si="8"/>
        <v/>
      </c>
      <c r="T31" s="38" t="str">
        <f t="shared" si="8"/>
        <v/>
      </c>
      <c r="U31" s="38" t="str">
        <f t="shared" si="8"/>
        <v/>
      </c>
      <c r="V31" s="38" t="str">
        <f t="shared" si="8"/>
        <v/>
      </c>
      <c r="W31" s="38" t="str">
        <f t="shared" si="8"/>
        <v/>
      </c>
      <c r="X31" s="37" t="s">
        <v>681</v>
      </c>
      <c r="Z31" s="32" t="str">
        <f t="shared" si="1"/>
        <v/>
      </c>
      <c r="AA31" s="32" t="str">
        <f t="shared" si="2"/>
        <v>□- keystroke: "cS"</v>
      </c>
      <c r="AB31" s="32" t="str">
        <f t="shared" si="3"/>
        <v>□□en: "Reset scroll target"</v>
      </c>
      <c r="AC31" s="32" t="str">
        <f t="shared" si="4"/>
        <v>□□ja: "スクロール対象のフォーカスをリセット"</v>
      </c>
    </row>
    <row r="32" spans="2:29">
      <c r="C32" t="s">
        <v>555</v>
      </c>
      <c r="D32" t="s">
        <v>570</v>
      </c>
      <c r="E32" s="4" t="s">
        <v>52</v>
      </c>
      <c r="F32" s="6" t="s">
        <v>53</v>
      </c>
      <c r="G32" t="s">
        <v>303</v>
      </c>
      <c r="H32" s="6" t="s">
        <v>443</v>
      </c>
      <c r="J32" s="37" t="str">
        <f t="shared" si="5"/>
        <v>n-99-115</v>
      </c>
      <c r="K32" s="38" t="str">
        <f t="shared" si="6"/>
        <v>n</v>
      </c>
      <c r="L32" s="38">
        <f t="shared" ref="L32:W41" si="9">IFERROR(CODE(MID($E32,L$1,1)),"")</f>
        <v>99</v>
      </c>
      <c r="M32" s="38">
        <f t="shared" si="9"/>
        <v>115</v>
      </c>
      <c r="N32" s="38" t="str">
        <f t="shared" si="9"/>
        <v/>
      </c>
      <c r="O32" s="38" t="str">
        <f t="shared" si="9"/>
        <v/>
      </c>
      <c r="P32" s="38" t="str">
        <f t="shared" si="9"/>
        <v/>
      </c>
      <c r="Q32" s="38" t="str">
        <f t="shared" si="9"/>
        <v/>
      </c>
      <c r="R32" s="38" t="str">
        <f t="shared" si="9"/>
        <v/>
      </c>
      <c r="S32" s="38" t="str">
        <f t="shared" si="9"/>
        <v/>
      </c>
      <c r="T32" s="38" t="str">
        <f t="shared" si="9"/>
        <v/>
      </c>
      <c r="U32" s="38" t="str">
        <f t="shared" si="9"/>
        <v/>
      </c>
      <c r="V32" s="38" t="str">
        <f t="shared" si="9"/>
        <v/>
      </c>
      <c r="W32" s="38" t="str">
        <f t="shared" si="9"/>
        <v/>
      </c>
      <c r="X32" s="37" t="s">
        <v>681</v>
      </c>
      <c r="Z32" s="32" t="str">
        <f t="shared" si="1"/>
        <v/>
      </c>
      <c r="AA32" s="32" t="str">
        <f t="shared" si="2"/>
        <v>□- keystroke: "cs"</v>
      </c>
      <c r="AB32" s="32" t="str">
        <f t="shared" si="3"/>
        <v>□□en: "Change scroll target"</v>
      </c>
      <c r="AC32" s="32" t="str">
        <f t="shared" si="4"/>
        <v>□□ja: "ページ内のスクロール対象を順に切り替えてフォーカスを移す。"</v>
      </c>
    </row>
    <row r="33" spans="2:29">
      <c r="C33" t="s">
        <v>555</v>
      </c>
      <c r="D33" t="s">
        <v>570</v>
      </c>
      <c r="E33" s="4" t="s">
        <v>54</v>
      </c>
      <c r="F33" s="6" t="s">
        <v>55</v>
      </c>
      <c r="G33" t="s">
        <v>303</v>
      </c>
      <c r="H33" s="6" t="s">
        <v>852</v>
      </c>
      <c r="J33" s="37" t="str">
        <f t="shared" si="5"/>
        <v>n-101</v>
      </c>
      <c r="K33" s="38" t="str">
        <f t="shared" si="6"/>
        <v>n</v>
      </c>
      <c r="L33" s="38">
        <f t="shared" si="9"/>
        <v>101</v>
      </c>
      <c r="M33" s="38" t="str">
        <f t="shared" si="9"/>
        <v/>
      </c>
      <c r="N33" s="38" t="str">
        <f t="shared" si="9"/>
        <v/>
      </c>
      <c r="O33" s="38" t="str">
        <f t="shared" si="9"/>
        <v/>
      </c>
      <c r="P33" s="38" t="str">
        <f t="shared" si="9"/>
        <v/>
      </c>
      <c r="Q33" s="38" t="str">
        <f t="shared" si="9"/>
        <v/>
      </c>
      <c r="R33" s="38" t="str">
        <f t="shared" si="9"/>
        <v/>
      </c>
      <c r="S33" s="38" t="str">
        <f t="shared" si="9"/>
        <v/>
      </c>
      <c r="T33" s="38" t="str">
        <f t="shared" si="9"/>
        <v/>
      </c>
      <c r="U33" s="38" t="str">
        <f t="shared" si="9"/>
        <v/>
      </c>
      <c r="V33" s="38" t="str">
        <f t="shared" si="9"/>
        <v/>
      </c>
      <c r="W33" s="38" t="str">
        <f t="shared" si="9"/>
        <v/>
      </c>
      <c r="X33" s="37" t="s">
        <v>681</v>
      </c>
      <c r="Z33" s="32" t="str">
        <f t="shared" si="1"/>
        <v/>
      </c>
      <c r="AA33" s="32" t="str">
        <f t="shared" si="2"/>
        <v>□- keystroke: "e"</v>
      </c>
      <c r="AB33" s="32" t="str">
        <f t="shared" si="3"/>
        <v>□□en: "Scroll half page up"</v>
      </c>
      <c r="AC33" s="32" t="str">
        <f t="shared" si="4"/>
        <v>□□ja: "半ページ分上にスクロール"</v>
      </c>
    </row>
    <row r="34" spans="2:29">
      <c r="C34" t="s">
        <v>555</v>
      </c>
      <c r="D34" t="s">
        <v>570</v>
      </c>
      <c r="E34" s="4" t="s">
        <v>636</v>
      </c>
      <c r="F34" s="6" t="s">
        <v>629</v>
      </c>
      <c r="G34" t="s">
        <v>303</v>
      </c>
      <c r="H34" s="6" t="s">
        <v>854</v>
      </c>
      <c r="J34" s="37" t="str">
        <f t="shared" si="5"/>
        <v>n-85</v>
      </c>
      <c r="K34" s="38" t="str">
        <f t="shared" si="6"/>
        <v>n</v>
      </c>
      <c r="L34" s="38">
        <f t="shared" si="9"/>
        <v>85</v>
      </c>
      <c r="M34" s="38" t="str">
        <f t="shared" si="9"/>
        <v/>
      </c>
      <c r="N34" s="38" t="str">
        <f t="shared" si="9"/>
        <v/>
      </c>
      <c r="O34" s="38" t="str">
        <f t="shared" si="9"/>
        <v/>
      </c>
      <c r="P34" s="38" t="str">
        <f t="shared" si="9"/>
        <v/>
      </c>
      <c r="Q34" s="38" t="str">
        <f t="shared" si="9"/>
        <v/>
      </c>
      <c r="R34" s="38" t="str">
        <f t="shared" si="9"/>
        <v/>
      </c>
      <c r="S34" s="38" t="str">
        <f t="shared" si="9"/>
        <v/>
      </c>
      <c r="T34" s="38" t="str">
        <f t="shared" si="9"/>
        <v/>
      </c>
      <c r="U34" s="38" t="str">
        <f t="shared" si="9"/>
        <v/>
      </c>
      <c r="V34" s="38" t="str">
        <f t="shared" si="9"/>
        <v/>
      </c>
      <c r="W34" s="38" t="str">
        <f t="shared" si="9"/>
        <v/>
      </c>
      <c r="X34" s="37" t="s">
        <v>681</v>
      </c>
      <c r="Z34" s="32" t="str">
        <f t="shared" ref="Z34:Z57" si="10">IF(B34="","","section: """&amp;B34&amp;"""")</f>
        <v/>
      </c>
      <c r="AA34" s="32" t="str">
        <f t="shared" ref="AA34:AA57" si="11">IF(E34="","","□- keystroke: """&amp;E34&amp;"""")</f>
        <v>□- keystroke: "U"</v>
      </c>
      <c r="AB34" s="32" t="str">
        <f t="shared" ref="AB34:AB57" si="12">IF(F34="","","□□en: """&amp;F34&amp;"""")</f>
        <v>□□en: "Scroll full page up"</v>
      </c>
      <c r="AC34" s="32" t="str">
        <f t="shared" ref="AC34:AC57" si="13">IF(F34="","","□□ja: """&amp;H34&amp;"""")</f>
        <v>□□ja: "１ページ分上にスクロール"</v>
      </c>
    </row>
    <row r="35" spans="2:29">
      <c r="C35" t="s">
        <v>555</v>
      </c>
      <c r="D35" t="s">
        <v>570</v>
      </c>
      <c r="E35" s="4" t="s">
        <v>56</v>
      </c>
      <c r="F35" s="6" t="s">
        <v>57</v>
      </c>
      <c r="G35" t="s">
        <v>303</v>
      </c>
      <c r="H35" s="6" t="s">
        <v>856</v>
      </c>
      <c r="J35" s="37" t="str">
        <f t="shared" si="5"/>
        <v>n-100</v>
      </c>
      <c r="K35" s="38" t="str">
        <f t="shared" si="6"/>
        <v>n</v>
      </c>
      <c r="L35" s="38">
        <f t="shared" si="9"/>
        <v>100</v>
      </c>
      <c r="M35" s="38" t="str">
        <f t="shared" si="9"/>
        <v/>
      </c>
      <c r="N35" s="38" t="str">
        <f t="shared" si="9"/>
        <v/>
      </c>
      <c r="O35" s="38" t="str">
        <f t="shared" si="9"/>
        <v/>
      </c>
      <c r="P35" s="38" t="str">
        <f t="shared" si="9"/>
        <v/>
      </c>
      <c r="Q35" s="38" t="str">
        <f t="shared" si="9"/>
        <v/>
      </c>
      <c r="R35" s="38" t="str">
        <f t="shared" si="9"/>
        <v/>
      </c>
      <c r="S35" s="38" t="str">
        <f t="shared" si="9"/>
        <v/>
      </c>
      <c r="T35" s="38" t="str">
        <f t="shared" si="9"/>
        <v/>
      </c>
      <c r="U35" s="38" t="str">
        <f t="shared" si="9"/>
        <v/>
      </c>
      <c r="V35" s="38" t="str">
        <f t="shared" si="9"/>
        <v/>
      </c>
      <c r="W35" s="38" t="str">
        <f t="shared" si="9"/>
        <v/>
      </c>
      <c r="X35" s="37" t="s">
        <v>681</v>
      </c>
      <c r="Z35" s="32" t="str">
        <f t="shared" si="10"/>
        <v/>
      </c>
      <c r="AA35" s="32" t="str">
        <f t="shared" si="11"/>
        <v>□- keystroke: "d"</v>
      </c>
      <c r="AB35" s="32" t="str">
        <f t="shared" si="12"/>
        <v>□□en: "Scroll half page down"</v>
      </c>
      <c r="AC35" s="32" t="str">
        <f t="shared" si="13"/>
        <v>□□ja: "半ページ分下にスクロール"</v>
      </c>
    </row>
    <row r="36" spans="2:29">
      <c r="C36" t="s">
        <v>555</v>
      </c>
      <c r="D36" t="s">
        <v>570</v>
      </c>
      <c r="E36" s="4" t="s">
        <v>600</v>
      </c>
      <c r="F36" s="6" t="s">
        <v>630</v>
      </c>
      <c r="G36" t="s">
        <v>303</v>
      </c>
      <c r="H36" s="6" t="s">
        <v>858</v>
      </c>
      <c r="J36" s="37" t="str">
        <f t="shared" si="5"/>
        <v>n-80</v>
      </c>
      <c r="K36" s="38" t="str">
        <f t="shared" si="6"/>
        <v>n</v>
      </c>
      <c r="L36" s="38">
        <f t="shared" si="9"/>
        <v>80</v>
      </c>
      <c r="M36" s="38" t="str">
        <f t="shared" si="9"/>
        <v/>
      </c>
      <c r="N36" s="38" t="str">
        <f t="shared" si="9"/>
        <v/>
      </c>
      <c r="O36" s="38" t="str">
        <f t="shared" si="9"/>
        <v/>
      </c>
      <c r="P36" s="38" t="str">
        <f t="shared" si="9"/>
        <v/>
      </c>
      <c r="Q36" s="38" t="str">
        <f t="shared" si="9"/>
        <v/>
      </c>
      <c r="R36" s="38" t="str">
        <f t="shared" si="9"/>
        <v/>
      </c>
      <c r="S36" s="38" t="str">
        <f t="shared" si="9"/>
        <v/>
      </c>
      <c r="T36" s="38" t="str">
        <f t="shared" si="9"/>
        <v/>
      </c>
      <c r="U36" s="38" t="str">
        <f t="shared" si="9"/>
        <v/>
      </c>
      <c r="V36" s="38" t="str">
        <f t="shared" si="9"/>
        <v/>
      </c>
      <c r="W36" s="38" t="str">
        <f t="shared" si="9"/>
        <v/>
      </c>
      <c r="X36" s="37" t="s">
        <v>681</v>
      </c>
      <c r="Z36" s="32" t="str">
        <f t="shared" si="10"/>
        <v/>
      </c>
      <c r="AA36" s="32" t="str">
        <f t="shared" si="11"/>
        <v>□- keystroke: "P"</v>
      </c>
      <c r="AB36" s="32" t="str">
        <f t="shared" si="12"/>
        <v>□□en: "Scroll full page down"</v>
      </c>
      <c r="AC36" s="32" t="str">
        <f t="shared" si="13"/>
        <v>□□ja: "１ページ分下にスクロール"</v>
      </c>
    </row>
    <row r="37" spans="2:29">
      <c r="C37" t="s">
        <v>555</v>
      </c>
      <c r="D37" t="s">
        <v>570</v>
      </c>
      <c r="E37" s="4" t="s">
        <v>58</v>
      </c>
      <c r="F37" s="6" t="s">
        <v>59</v>
      </c>
      <c r="G37" t="s">
        <v>303</v>
      </c>
      <c r="H37" s="6" t="s">
        <v>862</v>
      </c>
      <c r="J37" s="37" t="str">
        <f t="shared" si="5"/>
        <v>n-103-103</v>
      </c>
      <c r="K37" s="38" t="str">
        <f t="shared" si="6"/>
        <v>n</v>
      </c>
      <c r="L37" s="38">
        <f t="shared" si="9"/>
        <v>103</v>
      </c>
      <c r="M37" s="38">
        <f t="shared" si="9"/>
        <v>103</v>
      </c>
      <c r="N37" s="38" t="str">
        <f t="shared" si="9"/>
        <v/>
      </c>
      <c r="O37" s="38" t="str">
        <f t="shared" si="9"/>
        <v/>
      </c>
      <c r="P37" s="38" t="str">
        <f t="shared" si="9"/>
        <v/>
      </c>
      <c r="Q37" s="38" t="str">
        <f t="shared" si="9"/>
        <v/>
      </c>
      <c r="R37" s="38" t="str">
        <f t="shared" si="9"/>
        <v/>
      </c>
      <c r="S37" s="38" t="str">
        <f t="shared" si="9"/>
        <v/>
      </c>
      <c r="T37" s="38" t="str">
        <f t="shared" si="9"/>
        <v/>
      </c>
      <c r="U37" s="38" t="str">
        <f t="shared" si="9"/>
        <v/>
      </c>
      <c r="V37" s="38" t="str">
        <f t="shared" si="9"/>
        <v/>
      </c>
      <c r="W37" s="38" t="str">
        <f t="shared" si="9"/>
        <v/>
      </c>
      <c r="X37" s="37" t="s">
        <v>681</v>
      </c>
      <c r="Z37" s="32" t="str">
        <f t="shared" si="10"/>
        <v/>
      </c>
      <c r="AA37" s="32" t="str">
        <f t="shared" si="11"/>
        <v>□- keystroke: "gg"</v>
      </c>
      <c r="AB37" s="32" t="str">
        <f t="shared" si="12"/>
        <v>□□en: "Scroll to the top of the page"</v>
      </c>
      <c r="AC37" s="32" t="str">
        <f t="shared" si="13"/>
        <v>□□ja: "ページ上端にスクロール"</v>
      </c>
    </row>
    <row r="38" spans="2:29">
      <c r="C38" t="s">
        <v>555</v>
      </c>
      <c r="D38" t="s">
        <v>570</v>
      </c>
      <c r="E38" s="4" t="s">
        <v>60</v>
      </c>
      <c r="F38" s="6" t="s">
        <v>61</v>
      </c>
      <c r="G38" t="s">
        <v>303</v>
      </c>
      <c r="H38" s="6" t="s">
        <v>864</v>
      </c>
      <c r="J38" s="37" t="str">
        <f t="shared" si="5"/>
        <v>n-71</v>
      </c>
      <c r="K38" s="38" t="str">
        <f t="shared" si="6"/>
        <v>n</v>
      </c>
      <c r="L38" s="38">
        <f t="shared" si="9"/>
        <v>71</v>
      </c>
      <c r="M38" s="38" t="str">
        <f t="shared" si="9"/>
        <v/>
      </c>
      <c r="N38" s="38" t="str">
        <f t="shared" si="9"/>
        <v/>
      </c>
      <c r="O38" s="38" t="str">
        <f t="shared" si="9"/>
        <v/>
      </c>
      <c r="P38" s="38" t="str">
        <f t="shared" si="9"/>
        <v/>
      </c>
      <c r="Q38" s="38" t="str">
        <f t="shared" si="9"/>
        <v/>
      </c>
      <c r="R38" s="38" t="str">
        <f t="shared" si="9"/>
        <v/>
      </c>
      <c r="S38" s="38" t="str">
        <f t="shared" si="9"/>
        <v/>
      </c>
      <c r="T38" s="38" t="str">
        <f t="shared" si="9"/>
        <v/>
      </c>
      <c r="U38" s="38" t="str">
        <f t="shared" si="9"/>
        <v/>
      </c>
      <c r="V38" s="38" t="str">
        <f t="shared" si="9"/>
        <v/>
      </c>
      <c r="W38" s="38" t="str">
        <f t="shared" si="9"/>
        <v/>
      </c>
      <c r="X38" s="37" t="s">
        <v>681</v>
      </c>
      <c r="Z38" s="32" t="str">
        <f t="shared" si="10"/>
        <v/>
      </c>
      <c r="AA38" s="32" t="str">
        <f t="shared" si="11"/>
        <v>□- keystroke: "G"</v>
      </c>
      <c r="AB38" s="32" t="str">
        <f t="shared" si="12"/>
        <v>□□en: "Scroll to the bottom of the page"</v>
      </c>
      <c r="AC38" s="32" t="str">
        <f t="shared" si="13"/>
        <v>□□ja: "ページ下端にスクロール"</v>
      </c>
    </row>
    <row r="39" spans="2:29" ht="30">
      <c r="C39" t="s">
        <v>555</v>
      </c>
      <c r="D39" t="s">
        <v>570</v>
      </c>
      <c r="E39" s="4" t="s">
        <v>62</v>
      </c>
      <c r="F39" s="6" t="s">
        <v>63</v>
      </c>
      <c r="G39" t="s">
        <v>303</v>
      </c>
      <c r="H39" s="6" t="s">
        <v>866</v>
      </c>
      <c r="J39" s="37" t="str">
        <f t="shared" si="5"/>
        <v>n-106</v>
      </c>
      <c r="K39" s="38" t="str">
        <f t="shared" si="6"/>
        <v>n</v>
      </c>
      <c r="L39" s="38">
        <f t="shared" si="9"/>
        <v>106</v>
      </c>
      <c r="M39" s="38" t="str">
        <f t="shared" si="9"/>
        <v/>
      </c>
      <c r="N39" s="38" t="str">
        <f t="shared" si="9"/>
        <v/>
      </c>
      <c r="O39" s="38" t="str">
        <f t="shared" si="9"/>
        <v/>
      </c>
      <c r="P39" s="38" t="str">
        <f t="shared" si="9"/>
        <v/>
      </c>
      <c r="Q39" s="38" t="str">
        <f t="shared" si="9"/>
        <v/>
      </c>
      <c r="R39" s="38" t="str">
        <f t="shared" si="9"/>
        <v/>
      </c>
      <c r="S39" s="38" t="str">
        <f t="shared" si="9"/>
        <v/>
      </c>
      <c r="T39" s="38" t="str">
        <f t="shared" si="9"/>
        <v/>
      </c>
      <c r="U39" s="38" t="str">
        <f t="shared" si="9"/>
        <v/>
      </c>
      <c r="V39" s="38" t="str">
        <f t="shared" si="9"/>
        <v/>
      </c>
      <c r="W39" s="38" t="str">
        <f t="shared" si="9"/>
        <v/>
      </c>
      <c r="X39" s="37" t="s">
        <v>681</v>
      </c>
      <c r="Z39" s="32" t="str">
        <f t="shared" si="10"/>
        <v/>
      </c>
      <c r="AA39" s="32" t="str">
        <f t="shared" si="11"/>
        <v>□- keystroke: "j"</v>
      </c>
      <c r="AB39" s="32" t="str">
        <f t="shared" si="12"/>
        <v>□□en: "Scroll down"</v>
      </c>
      <c r="AC39" s="32" t="str">
        <f t="shared" si="13"/>
        <v>□□ja: "少し下にスクロール。移動幅は settings.scrollStepSize で指定。"</v>
      </c>
    </row>
    <row r="40" spans="2:29" ht="30">
      <c r="C40" t="s">
        <v>555</v>
      </c>
      <c r="D40" t="s">
        <v>570</v>
      </c>
      <c r="E40" s="4" t="s">
        <v>64</v>
      </c>
      <c r="F40" s="6" t="s">
        <v>65</v>
      </c>
      <c r="G40" t="s">
        <v>303</v>
      </c>
      <c r="H40" s="6" t="s">
        <v>868</v>
      </c>
      <c r="J40" s="37" t="str">
        <f t="shared" si="5"/>
        <v>n-107</v>
      </c>
      <c r="K40" s="38" t="str">
        <f t="shared" si="6"/>
        <v>n</v>
      </c>
      <c r="L40" s="38">
        <f t="shared" si="9"/>
        <v>107</v>
      </c>
      <c r="M40" s="38" t="str">
        <f t="shared" si="9"/>
        <v/>
      </c>
      <c r="N40" s="38" t="str">
        <f t="shared" si="9"/>
        <v/>
      </c>
      <c r="O40" s="38" t="str">
        <f t="shared" si="9"/>
        <v/>
      </c>
      <c r="P40" s="38" t="str">
        <f t="shared" si="9"/>
        <v/>
      </c>
      <c r="Q40" s="38" t="str">
        <f t="shared" si="9"/>
        <v/>
      </c>
      <c r="R40" s="38" t="str">
        <f t="shared" si="9"/>
        <v/>
      </c>
      <c r="S40" s="38" t="str">
        <f t="shared" si="9"/>
        <v/>
      </c>
      <c r="T40" s="38" t="str">
        <f t="shared" si="9"/>
        <v/>
      </c>
      <c r="U40" s="38" t="str">
        <f t="shared" si="9"/>
        <v/>
      </c>
      <c r="V40" s="38" t="str">
        <f t="shared" si="9"/>
        <v/>
      </c>
      <c r="W40" s="38" t="str">
        <f t="shared" si="9"/>
        <v/>
      </c>
      <c r="X40" s="37" t="s">
        <v>681</v>
      </c>
      <c r="Z40" s="32" t="str">
        <f t="shared" si="10"/>
        <v/>
      </c>
      <c r="AA40" s="32" t="str">
        <f t="shared" si="11"/>
        <v>□- keystroke: "k"</v>
      </c>
      <c r="AB40" s="32" t="str">
        <f t="shared" si="12"/>
        <v>□□en: "Scroll up"</v>
      </c>
      <c r="AC40" s="32" t="str">
        <f t="shared" si="13"/>
        <v>□□ja: "少し上にスクロール。移動幅は settings.scrollStepSize で指定。"</v>
      </c>
    </row>
    <row r="41" spans="2:29" ht="30">
      <c r="C41" t="s">
        <v>555</v>
      </c>
      <c r="D41" t="s">
        <v>570</v>
      </c>
      <c r="E41" s="4" t="s">
        <v>66</v>
      </c>
      <c r="F41" s="6" t="s">
        <v>67</v>
      </c>
      <c r="G41" t="s">
        <v>303</v>
      </c>
      <c r="H41" s="6" t="s">
        <v>870</v>
      </c>
      <c r="J41" s="37" t="str">
        <f t="shared" si="5"/>
        <v>n-104</v>
      </c>
      <c r="K41" s="38" t="str">
        <f t="shared" si="6"/>
        <v>n</v>
      </c>
      <c r="L41" s="38">
        <f t="shared" si="9"/>
        <v>104</v>
      </c>
      <c r="M41" s="38" t="str">
        <f t="shared" si="9"/>
        <v/>
      </c>
      <c r="N41" s="38" t="str">
        <f t="shared" si="9"/>
        <v/>
      </c>
      <c r="O41" s="38" t="str">
        <f t="shared" si="9"/>
        <v/>
      </c>
      <c r="P41" s="38" t="str">
        <f t="shared" si="9"/>
        <v/>
      </c>
      <c r="Q41" s="38" t="str">
        <f t="shared" si="9"/>
        <v/>
      </c>
      <c r="R41" s="38" t="str">
        <f t="shared" si="9"/>
        <v/>
      </c>
      <c r="S41" s="38" t="str">
        <f t="shared" si="9"/>
        <v/>
      </c>
      <c r="T41" s="38" t="str">
        <f t="shared" si="9"/>
        <v/>
      </c>
      <c r="U41" s="38" t="str">
        <f t="shared" si="9"/>
        <v/>
      </c>
      <c r="V41" s="38" t="str">
        <f t="shared" si="9"/>
        <v/>
      </c>
      <c r="W41" s="38" t="str">
        <f t="shared" si="9"/>
        <v/>
      </c>
      <c r="X41" s="37" t="s">
        <v>681</v>
      </c>
      <c r="Z41" s="32" t="str">
        <f t="shared" si="10"/>
        <v/>
      </c>
      <c r="AA41" s="32" t="str">
        <f t="shared" si="11"/>
        <v>□- keystroke: "h"</v>
      </c>
      <c r="AB41" s="32" t="str">
        <f t="shared" si="12"/>
        <v>□□en: "Scroll left"</v>
      </c>
      <c r="AC41" s="32" t="str">
        <f t="shared" si="13"/>
        <v>□□ja: "少し左にスクロール。移動幅は settings.scrollStepSize で指定されたものの半分。"</v>
      </c>
    </row>
    <row r="42" spans="2:29" ht="30">
      <c r="C42" t="s">
        <v>555</v>
      </c>
      <c r="D42" t="s">
        <v>570</v>
      </c>
      <c r="E42" s="4" t="s">
        <v>68</v>
      </c>
      <c r="F42" s="6" t="s">
        <v>69</v>
      </c>
      <c r="G42" t="s">
        <v>303</v>
      </c>
      <c r="H42" s="6" t="s">
        <v>872</v>
      </c>
      <c r="J42" s="37" t="str">
        <f t="shared" si="5"/>
        <v>n-108</v>
      </c>
      <c r="K42" s="38" t="str">
        <f t="shared" si="6"/>
        <v>n</v>
      </c>
      <c r="L42" s="38">
        <f t="shared" ref="L42:W51" si="14">IFERROR(CODE(MID($E42,L$1,1)),"")</f>
        <v>108</v>
      </c>
      <c r="M42" s="38" t="str">
        <f t="shared" si="14"/>
        <v/>
      </c>
      <c r="N42" s="38" t="str">
        <f t="shared" si="14"/>
        <v/>
      </c>
      <c r="O42" s="38" t="str">
        <f t="shared" si="14"/>
        <v/>
      </c>
      <c r="P42" s="38" t="str">
        <f t="shared" si="14"/>
        <v/>
      </c>
      <c r="Q42" s="38" t="str">
        <f t="shared" si="14"/>
        <v/>
      </c>
      <c r="R42" s="38" t="str">
        <f t="shared" si="14"/>
        <v/>
      </c>
      <c r="S42" s="38" t="str">
        <f t="shared" si="14"/>
        <v/>
      </c>
      <c r="T42" s="38" t="str">
        <f t="shared" si="14"/>
        <v/>
      </c>
      <c r="U42" s="38" t="str">
        <f t="shared" si="14"/>
        <v/>
      </c>
      <c r="V42" s="38" t="str">
        <f t="shared" si="14"/>
        <v/>
      </c>
      <c r="W42" s="38" t="str">
        <f t="shared" si="14"/>
        <v/>
      </c>
      <c r="X42" s="37" t="s">
        <v>681</v>
      </c>
      <c r="Z42" s="32" t="str">
        <f t="shared" si="10"/>
        <v/>
      </c>
      <c r="AA42" s="32" t="str">
        <f t="shared" si="11"/>
        <v>□- keystroke: "l"</v>
      </c>
      <c r="AB42" s="32" t="str">
        <f t="shared" si="12"/>
        <v>□□en: "Scroll right"</v>
      </c>
      <c r="AC42" s="32" t="str">
        <f t="shared" si="13"/>
        <v>□□ja: "少し右にスクロール。移動幅は settings.scrollStepSize で指定されたものの半分。"</v>
      </c>
    </row>
    <row r="43" spans="2:29">
      <c r="C43" t="s">
        <v>555</v>
      </c>
      <c r="D43" t="s">
        <v>570</v>
      </c>
      <c r="E43" s="4" t="s">
        <v>70</v>
      </c>
      <c r="F43" s="6" t="s">
        <v>71</v>
      </c>
      <c r="G43" t="s">
        <v>303</v>
      </c>
      <c r="H43" s="6" t="s">
        <v>874</v>
      </c>
      <c r="J43" s="37" t="str">
        <f t="shared" si="5"/>
        <v>n-36</v>
      </c>
      <c r="K43" s="38" t="str">
        <f t="shared" si="6"/>
        <v>n</v>
      </c>
      <c r="L43" s="38">
        <f t="shared" si="14"/>
        <v>36</v>
      </c>
      <c r="M43" s="38" t="str">
        <f t="shared" si="14"/>
        <v/>
      </c>
      <c r="N43" s="38" t="str">
        <f t="shared" si="14"/>
        <v/>
      </c>
      <c r="O43" s="38" t="str">
        <f t="shared" si="14"/>
        <v/>
      </c>
      <c r="P43" s="38" t="str">
        <f t="shared" si="14"/>
        <v/>
      </c>
      <c r="Q43" s="38" t="str">
        <f t="shared" si="14"/>
        <v/>
      </c>
      <c r="R43" s="38" t="str">
        <f t="shared" si="14"/>
        <v/>
      </c>
      <c r="S43" s="38" t="str">
        <f t="shared" si="14"/>
        <v/>
      </c>
      <c r="T43" s="38" t="str">
        <f t="shared" si="14"/>
        <v/>
      </c>
      <c r="U43" s="38" t="str">
        <f t="shared" si="14"/>
        <v/>
      </c>
      <c r="V43" s="38" t="str">
        <f t="shared" si="14"/>
        <v/>
      </c>
      <c r="W43" s="38" t="str">
        <f t="shared" si="14"/>
        <v/>
      </c>
      <c r="X43" s="37" t="s">
        <v>681</v>
      </c>
      <c r="Z43" s="32" t="str">
        <f t="shared" si="10"/>
        <v/>
      </c>
      <c r="AA43" s="32" t="str">
        <f t="shared" si="11"/>
        <v>□- keystroke: "$"</v>
      </c>
      <c r="AB43" s="32" t="str">
        <f t="shared" si="12"/>
        <v>□□en: "Scroll all the way to the right"</v>
      </c>
      <c r="AC43" s="32" t="str">
        <f t="shared" si="13"/>
        <v>□□ja: "ページ右端にスクロール"</v>
      </c>
    </row>
    <row r="44" spans="2:29" ht="30">
      <c r="C44" t="s">
        <v>555</v>
      </c>
      <c r="D44" t="s">
        <v>570</v>
      </c>
      <c r="E44" s="4" t="s">
        <v>72</v>
      </c>
      <c r="F44" s="6" t="s">
        <v>73</v>
      </c>
      <c r="G44" t="s">
        <v>303</v>
      </c>
      <c r="H44" s="6" t="s">
        <v>876</v>
      </c>
      <c r="J44" s="37" t="str">
        <f t="shared" si="5"/>
        <v>n-37</v>
      </c>
      <c r="K44" s="38" t="str">
        <f t="shared" si="6"/>
        <v>n</v>
      </c>
      <c r="L44" s="38">
        <f t="shared" si="14"/>
        <v>37</v>
      </c>
      <c r="M44" s="38" t="str">
        <f t="shared" si="14"/>
        <v/>
      </c>
      <c r="N44" s="38" t="str">
        <f t="shared" si="14"/>
        <v/>
      </c>
      <c r="O44" s="38" t="str">
        <f t="shared" si="14"/>
        <v/>
      </c>
      <c r="P44" s="38" t="str">
        <f t="shared" si="14"/>
        <v/>
      </c>
      <c r="Q44" s="38" t="str">
        <f t="shared" si="14"/>
        <v/>
      </c>
      <c r="R44" s="38" t="str">
        <f t="shared" si="14"/>
        <v/>
      </c>
      <c r="S44" s="38" t="str">
        <f t="shared" si="14"/>
        <v/>
      </c>
      <c r="T44" s="38" t="str">
        <f t="shared" si="14"/>
        <v/>
      </c>
      <c r="U44" s="38" t="str">
        <f t="shared" si="14"/>
        <v/>
      </c>
      <c r="V44" s="38" t="str">
        <f t="shared" si="14"/>
        <v/>
      </c>
      <c r="W44" s="38" t="str">
        <f t="shared" si="14"/>
        <v/>
      </c>
      <c r="X44" s="37" t="s">
        <v>681</v>
      </c>
      <c r="Z44" s="32" t="str">
        <f t="shared" si="10"/>
        <v/>
      </c>
      <c r="AA44" s="32" t="str">
        <f t="shared" si="11"/>
        <v>□- keystroke: "%"</v>
      </c>
      <c r="AB44" s="32" t="str">
        <f t="shared" si="12"/>
        <v>□□en: "Scroll to percentage of current page"</v>
      </c>
      <c r="AC44" s="32" t="str">
        <f t="shared" si="13"/>
        <v>□□ja: "数値を入力してから押すことで、指定されたパーセンテージの位置にスクロール"</v>
      </c>
    </row>
    <row r="45" spans="2:29" ht="30">
      <c r="C45" t="s">
        <v>556</v>
      </c>
      <c r="D45" t="s">
        <v>570</v>
      </c>
      <c r="E45" s="4" t="s">
        <v>74</v>
      </c>
      <c r="F45" s="6" t="s">
        <v>75</v>
      </c>
      <c r="G45" t="s">
        <v>303</v>
      </c>
      <c r="H45" s="6" t="s">
        <v>1092</v>
      </c>
      <c r="J45" s="37" t="str">
        <f t="shared" si="5"/>
        <v>n-59-119</v>
      </c>
      <c r="K45" s="38" t="str">
        <f t="shared" si="6"/>
        <v>n</v>
      </c>
      <c r="L45" s="38">
        <f t="shared" si="14"/>
        <v>59</v>
      </c>
      <c r="M45" s="38">
        <f t="shared" si="14"/>
        <v>119</v>
      </c>
      <c r="N45" s="38" t="str">
        <f t="shared" si="14"/>
        <v/>
      </c>
      <c r="O45" s="38" t="str">
        <f t="shared" si="14"/>
        <v/>
      </c>
      <c r="P45" s="38" t="str">
        <f t="shared" si="14"/>
        <v/>
      </c>
      <c r="Q45" s="38" t="str">
        <f t="shared" si="14"/>
        <v/>
      </c>
      <c r="R45" s="38" t="str">
        <f t="shared" si="14"/>
        <v/>
      </c>
      <c r="S45" s="38" t="str">
        <f t="shared" si="14"/>
        <v/>
      </c>
      <c r="T45" s="38" t="str">
        <f t="shared" si="14"/>
        <v/>
      </c>
      <c r="U45" s="38" t="str">
        <f t="shared" si="14"/>
        <v/>
      </c>
      <c r="V45" s="38" t="str">
        <f t="shared" si="14"/>
        <v/>
      </c>
      <c r="W45" s="38" t="str">
        <f t="shared" si="14"/>
        <v/>
      </c>
      <c r="X45" s="37" t="s">
        <v>681</v>
      </c>
      <c r="Z45" s="32" t="str">
        <f t="shared" si="10"/>
        <v/>
      </c>
      <c r="AA45" s="32" t="str">
        <f t="shared" si="11"/>
        <v>□- keystroke: ";w"</v>
      </c>
      <c r="AB45" s="32" t="str">
        <f t="shared" si="12"/>
        <v>□□en: "Focus top window"</v>
      </c>
      <c r="AC45" s="32" t="str">
        <f t="shared" si="13"/>
        <v>□□ja: "ウィンドウ階層の最上位にフォーカスを移す。フレームが使われているページで利用。"</v>
      </c>
    </row>
    <row r="46" spans="2:29">
      <c r="C46" t="s">
        <v>554</v>
      </c>
      <c r="D46" t="s">
        <v>570</v>
      </c>
      <c r="E46" s="4" t="s">
        <v>76</v>
      </c>
      <c r="F46" s="6" t="s">
        <v>77</v>
      </c>
      <c r="G46" t="s">
        <v>303</v>
      </c>
      <c r="H46" s="6" t="s">
        <v>445</v>
      </c>
      <c r="J46" s="37" t="str">
        <f t="shared" si="5"/>
        <v>n-119</v>
      </c>
      <c r="K46" s="38" t="str">
        <f t="shared" si="6"/>
        <v>n</v>
      </c>
      <c r="L46" s="38">
        <f t="shared" si="14"/>
        <v>119</v>
      </c>
      <c r="M46" s="38" t="str">
        <f t="shared" si="14"/>
        <v/>
      </c>
      <c r="N46" s="38" t="str">
        <f t="shared" si="14"/>
        <v/>
      </c>
      <c r="O46" s="38" t="str">
        <f t="shared" si="14"/>
        <v/>
      </c>
      <c r="P46" s="38" t="str">
        <f t="shared" si="14"/>
        <v/>
      </c>
      <c r="Q46" s="38" t="str">
        <f t="shared" si="14"/>
        <v/>
      </c>
      <c r="R46" s="38" t="str">
        <f t="shared" si="14"/>
        <v/>
      </c>
      <c r="S46" s="38" t="str">
        <f t="shared" si="14"/>
        <v/>
      </c>
      <c r="T46" s="38" t="str">
        <f t="shared" si="14"/>
        <v/>
      </c>
      <c r="U46" s="38" t="str">
        <f t="shared" si="14"/>
        <v/>
      </c>
      <c r="V46" s="38" t="str">
        <f t="shared" si="14"/>
        <v/>
      </c>
      <c r="W46" s="38" t="str">
        <f t="shared" si="14"/>
        <v/>
      </c>
      <c r="X46" s="37" t="s">
        <v>681</v>
      </c>
      <c r="Z46" s="32" t="str">
        <f t="shared" si="10"/>
        <v/>
      </c>
      <c r="AA46" s="32" t="str">
        <f t="shared" si="11"/>
        <v>□- keystroke: "w"</v>
      </c>
      <c r="AB46" s="32" t="str">
        <f t="shared" si="12"/>
        <v>□□en: "Switch frames"</v>
      </c>
      <c r="AC46" s="32" t="str">
        <f t="shared" si="13"/>
        <v>□□ja: "操作対象のフレームを順に切り替えてフォーカスを移す。"</v>
      </c>
    </row>
    <row r="47" spans="2:29">
      <c r="C47" t="s">
        <v>556</v>
      </c>
      <c r="D47" t="s">
        <v>570</v>
      </c>
      <c r="E47" s="4" t="s">
        <v>78</v>
      </c>
      <c r="F47" s="6" t="s">
        <v>55</v>
      </c>
      <c r="G47" t="s">
        <v>303</v>
      </c>
      <c r="H47" s="6" t="s">
        <v>852</v>
      </c>
      <c r="J47" s="37" t="str">
        <f t="shared" si="5"/>
        <v>n-117</v>
      </c>
      <c r="K47" s="38" t="str">
        <f t="shared" si="6"/>
        <v>n</v>
      </c>
      <c r="L47" s="38">
        <f t="shared" si="14"/>
        <v>117</v>
      </c>
      <c r="M47" s="38" t="str">
        <f t="shared" si="14"/>
        <v/>
      </c>
      <c r="N47" s="38" t="str">
        <f t="shared" si="14"/>
        <v/>
      </c>
      <c r="O47" s="38" t="str">
        <f t="shared" si="14"/>
        <v/>
      </c>
      <c r="P47" s="38" t="str">
        <f t="shared" si="14"/>
        <v/>
      </c>
      <c r="Q47" s="38" t="str">
        <f t="shared" si="14"/>
        <v/>
      </c>
      <c r="R47" s="38" t="str">
        <f t="shared" si="14"/>
        <v/>
      </c>
      <c r="S47" s="38" t="str">
        <f t="shared" si="14"/>
        <v/>
      </c>
      <c r="T47" s="38" t="str">
        <f t="shared" si="14"/>
        <v/>
      </c>
      <c r="U47" s="38" t="str">
        <f t="shared" si="14"/>
        <v/>
      </c>
      <c r="V47" s="38" t="str">
        <f t="shared" si="14"/>
        <v/>
      </c>
      <c r="W47" s="38" t="str">
        <f t="shared" si="14"/>
        <v/>
      </c>
      <c r="X47" s="37" t="s">
        <v>681</v>
      </c>
      <c r="Z47" s="32" t="str">
        <f t="shared" si="10"/>
        <v/>
      </c>
      <c r="AA47" s="32" t="str">
        <f t="shared" si="11"/>
        <v>□- keystroke: "u"</v>
      </c>
      <c r="AB47" s="32" t="str">
        <f t="shared" si="12"/>
        <v>□□en: "Scroll half page up"</v>
      </c>
      <c r="AC47" s="32" t="str">
        <f t="shared" si="13"/>
        <v>□□ja: "半ページ分上にスクロール"</v>
      </c>
    </row>
    <row r="48" spans="2:29">
      <c r="B48" s="1" t="s">
        <v>79</v>
      </c>
      <c r="C48" s="1"/>
      <c r="D48" s="1"/>
      <c r="E48" s="3"/>
      <c r="F48" s="5"/>
      <c r="G48" s="18"/>
      <c r="H48" s="18"/>
      <c r="J48" s="37" t="str">
        <f t="shared" si="5"/>
        <v/>
      </c>
      <c r="K48" s="38" t="str">
        <f t="shared" si="6"/>
        <v/>
      </c>
      <c r="L48" s="38" t="str">
        <f t="shared" si="14"/>
        <v/>
      </c>
      <c r="M48" s="38" t="str">
        <f t="shared" si="14"/>
        <v/>
      </c>
      <c r="N48" s="38" t="str">
        <f t="shared" si="14"/>
        <v/>
      </c>
      <c r="O48" s="38" t="str">
        <f t="shared" si="14"/>
        <v/>
      </c>
      <c r="P48" s="38" t="str">
        <f t="shared" si="14"/>
        <v/>
      </c>
      <c r="Q48" s="38" t="str">
        <f t="shared" si="14"/>
        <v/>
      </c>
      <c r="R48" s="38" t="str">
        <f t="shared" si="14"/>
        <v/>
      </c>
      <c r="S48" s="38" t="str">
        <f t="shared" si="14"/>
        <v/>
      </c>
      <c r="T48" s="38" t="str">
        <f t="shared" si="14"/>
        <v/>
      </c>
      <c r="U48" s="38" t="str">
        <f t="shared" si="14"/>
        <v/>
      </c>
      <c r="V48" s="38" t="str">
        <f t="shared" si="14"/>
        <v/>
      </c>
      <c r="W48" s="38" t="str">
        <f t="shared" si="14"/>
        <v/>
      </c>
      <c r="X48" s="37" t="s">
        <v>681</v>
      </c>
      <c r="Z48" s="32" t="str">
        <f t="shared" si="10"/>
        <v>section: "■ Tabs"</v>
      </c>
      <c r="AA48" s="32" t="str">
        <f t="shared" si="11"/>
        <v/>
      </c>
      <c r="AB48" s="32" t="str">
        <f t="shared" si="12"/>
        <v/>
      </c>
      <c r="AC48" s="32" t="str">
        <f t="shared" si="13"/>
        <v/>
      </c>
    </row>
    <row r="49" spans="3:29">
      <c r="C49" t="s">
        <v>556</v>
      </c>
      <c r="D49" t="s">
        <v>570</v>
      </c>
      <c r="E49" s="4" t="s">
        <v>80</v>
      </c>
      <c r="F49" s="6" t="s">
        <v>81</v>
      </c>
      <c r="G49" t="s">
        <v>303</v>
      </c>
      <c r="H49" s="6" t="s">
        <v>878</v>
      </c>
      <c r="J49" s="37" t="str">
        <f t="shared" si="5"/>
        <v>n-121-116</v>
      </c>
      <c r="K49" s="38" t="str">
        <f t="shared" si="6"/>
        <v>n</v>
      </c>
      <c r="L49" s="38">
        <f t="shared" si="14"/>
        <v>121</v>
      </c>
      <c r="M49" s="38">
        <f t="shared" si="14"/>
        <v>116</v>
      </c>
      <c r="N49" s="38" t="str">
        <f t="shared" si="14"/>
        <v/>
      </c>
      <c r="O49" s="38" t="str">
        <f t="shared" si="14"/>
        <v/>
      </c>
      <c r="P49" s="38" t="str">
        <f t="shared" si="14"/>
        <v/>
      </c>
      <c r="Q49" s="38" t="str">
        <f t="shared" si="14"/>
        <v/>
      </c>
      <c r="R49" s="38" t="str">
        <f t="shared" si="14"/>
        <v/>
      </c>
      <c r="S49" s="38" t="str">
        <f t="shared" si="14"/>
        <v/>
      </c>
      <c r="T49" s="38" t="str">
        <f t="shared" si="14"/>
        <v/>
      </c>
      <c r="U49" s="38" t="str">
        <f t="shared" si="14"/>
        <v/>
      </c>
      <c r="V49" s="38" t="str">
        <f t="shared" si="14"/>
        <v/>
      </c>
      <c r="W49" s="38" t="str">
        <f t="shared" si="14"/>
        <v/>
      </c>
      <c r="X49" s="37" t="s">
        <v>681</v>
      </c>
      <c r="Z49" s="32" t="str">
        <f t="shared" si="10"/>
        <v/>
      </c>
      <c r="AA49" s="32" t="str">
        <f t="shared" si="11"/>
        <v>□- keystroke: "yt"</v>
      </c>
      <c r="AB49" s="32" t="str">
        <f t="shared" si="12"/>
        <v>□□en: "Duplicate current tab"</v>
      </c>
      <c r="AC49" s="32" t="str">
        <f t="shared" si="13"/>
        <v>□□ja: "現在のタブを複製してアクティブにする"</v>
      </c>
    </row>
    <row r="50" spans="3:29">
      <c r="C50" t="s">
        <v>556</v>
      </c>
      <c r="D50" t="s">
        <v>570</v>
      </c>
      <c r="E50" s="4" t="s">
        <v>82</v>
      </c>
      <c r="F50" s="6" t="s">
        <v>83</v>
      </c>
      <c r="G50" t="s">
        <v>303</v>
      </c>
      <c r="H50" s="6" t="s">
        <v>880</v>
      </c>
      <c r="J50" s="37" t="str">
        <f t="shared" si="5"/>
        <v>n-121-84</v>
      </c>
      <c r="K50" s="38" t="str">
        <f t="shared" si="6"/>
        <v>n</v>
      </c>
      <c r="L50" s="38">
        <f t="shared" si="14"/>
        <v>121</v>
      </c>
      <c r="M50" s="38">
        <f t="shared" si="14"/>
        <v>84</v>
      </c>
      <c r="N50" s="38" t="str">
        <f t="shared" si="14"/>
        <v/>
      </c>
      <c r="O50" s="38" t="str">
        <f t="shared" si="14"/>
        <v/>
      </c>
      <c r="P50" s="38" t="str">
        <f t="shared" si="14"/>
        <v/>
      </c>
      <c r="Q50" s="38" t="str">
        <f t="shared" si="14"/>
        <v/>
      </c>
      <c r="R50" s="38" t="str">
        <f t="shared" si="14"/>
        <v/>
      </c>
      <c r="S50" s="38" t="str">
        <f t="shared" si="14"/>
        <v/>
      </c>
      <c r="T50" s="38" t="str">
        <f t="shared" si="14"/>
        <v/>
      </c>
      <c r="U50" s="38" t="str">
        <f t="shared" si="14"/>
        <v/>
      </c>
      <c r="V50" s="38" t="str">
        <f t="shared" si="14"/>
        <v/>
      </c>
      <c r="W50" s="38" t="str">
        <f t="shared" si="14"/>
        <v/>
      </c>
      <c r="X50" s="37" t="s">
        <v>681</v>
      </c>
      <c r="Z50" s="32" t="str">
        <f t="shared" si="10"/>
        <v/>
      </c>
      <c r="AA50" s="32" t="str">
        <f t="shared" si="11"/>
        <v>□- keystroke: "yT"</v>
      </c>
      <c r="AB50" s="32" t="str">
        <f t="shared" si="12"/>
        <v>□□en: "Duplicate current tab in background"</v>
      </c>
      <c r="AC50" s="32" t="str">
        <f t="shared" si="13"/>
        <v>□□ja: "現在のタブを非アクティブで複製する"</v>
      </c>
    </row>
    <row r="51" spans="3:29">
      <c r="C51" t="s">
        <v>556</v>
      </c>
      <c r="D51" t="s">
        <v>570</v>
      </c>
      <c r="E51" s="4" t="s">
        <v>84</v>
      </c>
      <c r="F51" s="6" t="s">
        <v>85</v>
      </c>
      <c r="G51" t="s">
        <v>303</v>
      </c>
      <c r="H51" s="6" t="s">
        <v>882</v>
      </c>
      <c r="J51" s="37" t="str">
        <f t="shared" si="5"/>
        <v>n-103-48</v>
      </c>
      <c r="K51" s="38" t="str">
        <f t="shared" si="6"/>
        <v>n</v>
      </c>
      <c r="L51" s="38">
        <f t="shared" si="14"/>
        <v>103</v>
      </c>
      <c r="M51" s="38">
        <f t="shared" si="14"/>
        <v>48</v>
      </c>
      <c r="N51" s="38" t="str">
        <f t="shared" si="14"/>
        <v/>
      </c>
      <c r="O51" s="38" t="str">
        <f t="shared" si="14"/>
        <v/>
      </c>
      <c r="P51" s="38" t="str">
        <f t="shared" si="14"/>
        <v/>
      </c>
      <c r="Q51" s="38" t="str">
        <f t="shared" si="14"/>
        <v/>
      </c>
      <c r="R51" s="38" t="str">
        <f t="shared" si="14"/>
        <v/>
      </c>
      <c r="S51" s="38" t="str">
        <f t="shared" si="14"/>
        <v/>
      </c>
      <c r="T51" s="38" t="str">
        <f t="shared" si="14"/>
        <v/>
      </c>
      <c r="U51" s="38" t="str">
        <f t="shared" si="14"/>
        <v/>
      </c>
      <c r="V51" s="38" t="str">
        <f t="shared" si="14"/>
        <v/>
      </c>
      <c r="W51" s="38" t="str">
        <f t="shared" si="14"/>
        <v/>
      </c>
      <c r="X51" s="37" t="s">
        <v>681</v>
      </c>
      <c r="Z51" s="32" t="str">
        <f t="shared" si="10"/>
        <v/>
      </c>
      <c r="AA51" s="32" t="str">
        <f t="shared" si="11"/>
        <v>□- keystroke: "g0"</v>
      </c>
      <c r="AB51" s="32" t="str">
        <f t="shared" si="12"/>
        <v>□□en: "Go to the first tab"</v>
      </c>
      <c r="AC51" s="32" t="str">
        <f t="shared" si="13"/>
        <v>□□ja: "最初のタブに行く"</v>
      </c>
    </row>
    <row r="52" spans="3:29">
      <c r="C52" t="s">
        <v>556</v>
      </c>
      <c r="D52" t="s">
        <v>570</v>
      </c>
      <c r="E52" s="4" t="s">
        <v>86</v>
      </c>
      <c r="F52" s="6" t="s">
        <v>87</v>
      </c>
      <c r="G52" t="s">
        <v>303</v>
      </c>
      <c r="H52" s="6" t="s">
        <v>884</v>
      </c>
      <c r="J52" s="37" t="str">
        <f t="shared" si="5"/>
        <v>n-103-36</v>
      </c>
      <c r="K52" s="38" t="str">
        <f t="shared" si="6"/>
        <v>n</v>
      </c>
      <c r="L52" s="38">
        <f t="shared" ref="L52:W61" si="15">IFERROR(CODE(MID($E52,L$1,1)),"")</f>
        <v>103</v>
      </c>
      <c r="M52" s="38">
        <f t="shared" si="15"/>
        <v>36</v>
      </c>
      <c r="N52" s="38" t="str">
        <f t="shared" si="15"/>
        <v/>
      </c>
      <c r="O52" s="38" t="str">
        <f t="shared" si="15"/>
        <v/>
      </c>
      <c r="P52" s="38" t="str">
        <f t="shared" si="15"/>
        <v/>
      </c>
      <c r="Q52" s="38" t="str">
        <f t="shared" si="15"/>
        <v/>
      </c>
      <c r="R52" s="38" t="str">
        <f t="shared" si="15"/>
        <v/>
      </c>
      <c r="S52" s="38" t="str">
        <f t="shared" si="15"/>
        <v/>
      </c>
      <c r="T52" s="38" t="str">
        <f t="shared" si="15"/>
        <v/>
      </c>
      <c r="U52" s="38" t="str">
        <f t="shared" si="15"/>
        <v/>
      </c>
      <c r="V52" s="38" t="str">
        <f t="shared" si="15"/>
        <v/>
      </c>
      <c r="W52" s="38" t="str">
        <f t="shared" si="15"/>
        <v/>
      </c>
      <c r="X52" s="37" t="s">
        <v>681</v>
      </c>
      <c r="Z52" s="32" t="str">
        <f t="shared" si="10"/>
        <v/>
      </c>
      <c r="AA52" s="32" t="str">
        <f t="shared" si="11"/>
        <v>□- keystroke: "g$"</v>
      </c>
      <c r="AB52" s="32" t="str">
        <f t="shared" si="12"/>
        <v>□□en: "Go to the last tab"</v>
      </c>
      <c r="AC52" s="32" t="str">
        <f t="shared" si="13"/>
        <v>□□ja: "最後のタブに行く"</v>
      </c>
    </row>
    <row r="53" spans="3:29">
      <c r="C53" t="s">
        <v>556</v>
      </c>
      <c r="D53" t="s">
        <v>570</v>
      </c>
      <c r="E53" s="4" t="s">
        <v>88</v>
      </c>
      <c r="F53" s="6" t="s">
        <v>89</v>
      </c>
      <c r="G53" t="s">
        <v>303</v>
      </c>
      <c r="H53" s="6" t="s">
        <v>886</v>
      </c>
      <c r="J53" s="37" t="str">
        <f t="shared" si="5"/>
        <v>n-103-120-48</v>
      </c>
      <c r="K53" s="38" t="str">
        <f t="shared" si="6"/>
        <v>n</v>
      </c>
      <c r="L53" s="38">
        <f t="shared" si="15"/>
        <v>103</v>
      </c>
      <c r="M53" s="38">
        <f t="shared" si="15"/>
        <v>120</v>
      </c>
      <c r="N53" s="38">
        <f t="shared" si="15"/>
        <v>48</v>
      </c>
      <c r="O53" s="38" t="str">
        <f t="shared" si="15"/>
        <v/>
      </c>
      <c r="P53" s="38" t="str">
        <f t="shared" si="15"/>
        <v/>
      </c>
      <c r="Q53" s="38" t="str">
        <f t="shared" si="15"/>
        <v/>
      </c>
      <c r="R53" s="38" t="str">
        <f t="shared" si="15"/>
        <v/>
      </c>
      <c r="S53" s="38" t="str">
        <f t="shared" si="15"/>
        <v/>
      </c>
      <c r="T53" s="38" t="str">
        <f t="shared" si="15"/>
        <v/>
      </c>
      <c r="U53" s="38" t="str">
        <f t="shared" si="15"/>
        <v/>
      </c>
      <c r="V53" s="38" t="str">
        <f t="shared" si="15"/>
        <v/>
      </c>
      <c r="W53" s="38" t="str">
        <f t="shared" si="15"/>
        <v/>
      </c>
      <c r="X53" s="37" t="s">
        <v>681</v>
      </c>
      <c r="Z53" s="32" t="str">
        <f t="shared" si="10"/>
        <v/>
      </c>
      <c r="AA53" s="32" t="str">
        <f t="shared" si="11"/>
        <v>□- keystroke: "gx0"</v>
      </c>
      <c r="AB53" s="32" t="str">
        <f t="shared" si="12"/>
        <v>□□en: "Close all tabs on left"</v>
      </c>
      <c r="AC53" s="32" t="str">
        <f t="shared" si="13"/>
        <v>□□ja: "左にあるタブをすべて閉じる"</v>
      </c>
    </row>
    <row r="54" spans="3:29">
      <c r="C54" t="s">
        <v>556</v>
      </c>
      <c r="D54" t="s">
        <v>570</v>
      </c>
      <c r="E54" s="4" t="s">
        <v>90</v>
      </c>
      <c r="F54" s="6" t="s">
        <v>91</v>
      </c>
      <c r="G54" t="s">
        <v>303</v>
      </c>
      <c r="H54" s="6" t="s">
        <v>888</v>
      </c>
      <c r="J54" s="37" t="str">
        <f t="shared" si="5"/>
        <v>n-103-120-116</v>
      </c>
      <c r="K54" s="38" t="str">
        <f t="shared" si="6"/>
        <v>n</v>
      </c>
      <c r="L54" s="38">
        <f t="shared" si="15"/>
        <v>103</v>
      </c>
      <c r="M54" s="38">
        <f t="shared" si="15"/>
        <v>120</v>
      </c>
      <c r="N54" s="38">
        <f t="shared" si="15"/>
        <v>116</v>
      </c>
      <c r="O54" s="38" t="str">
        <f t="shared" si="15"/>
        <v/>
      </c>
      <c r="P54" s="38" t="str">
        <f t="shared" si="15"/>
        <v/>
      </c>
      <c r="Q54" s="38" t="str">
        <f t="shared" si="15"/>
        <v/>
      </c>
      <c r="R54" s="38" t="str">
        <f t="shared" si="15"/>
        <v/>
      </c>
      <c r="S54" s="38" t="str">
        <f t="shared" si="15"/>
        <v/>
      </c>
      <c r="T54" s="38" t="str">
        <f t="shared" si="15"/>
        <v/>
      </c>
      <c r="U54" s="38" t="str">
        <f t="shared" si="15"/>
        <v/>
      </c>
      <c r="V54" s="38" t="str">
        <f t="shared" si="15"/>
        <v/>
      </c>
      <c r="W54" s="38" t="str">
        <f t="shared" si="15"/>
        <v/>
      </c>
      <c r="X54" s="37" t="s">
        <v>681</v>
      </c>
      <c r="Z54" s="32" t="str">
        <f t="shared" si="10"/>
        <v/>
      </c>
      <c r="AA54" s="32" t="str">
        <f t="shared" si="11"/>
        <v>□- keystroke: "gxt"</v>
      </c>
      <c r="AB54" s="32" t="str">
        <f t="shared" si="12"/>
        <v>□□en: "Close tab on left"</v>
      </c>
      <c r="AC54" s="32" t="str">
        <f t="shared" si="13"/>
        <v>□□ja: "左のタブを閉じる"</v>
      </c>
    </row>
    <row r="55" spans="3:29">
      <c r="C55" t="s">
        <v>556</v>
      </c>
      <c r="D55" t="s">
        <v>570</v>
      </c>
      <c r="E55" s="4" t="s">
        <v>92</v>
      </c>
      <c r="F55" s="6" t="s">
        <v>93</v>
      </c>
      <c r="G55" t="s">
        <v>303</v>
      </c>
      <c r="H55" s="6" t="s">
        <v>890</v>
      </c>
      <c r="J55" s="37" t="str">
        <f t="shared" si="5"/>
        <v>n-103-120-84</v>
      </c>
      <c r="K55" s="38" t="str">
        <f t="shared" si="6"/>
        <v>n</v>
      </c>
      <c r="L55" s="38">
        <f t="shared" si="15"/>
        <v>103</v>
      </c>
      <c r="M55" s="38">
        <f t="shared" si="15"/>
        <v>120</v>
      </c>
      <c r="N55" s="38">
        <f t="shared" si="15"/>
        <v>84</v>
      </c>
      <c r="O55" s="38" t="str">
        <f t="shared" si="15"/>
        <v/>
      </c>
      <c r="P55" s="38" t="str">
        <f t="shared" si="15"/>
        <v/>
      </c>
      <c r="Q55" s="38" t="str">
        <f t="shared" si="15"/>
        <v/>
      </c>
      <c r="R55" s="38" t="str">
        <f t="shared" si="15"/>
        <v/>
      </c>
      <c r="S55" s="38" t="str">
        <f t="shared" si="15"/>
        <v/>
      </c>
      <c r="T55" s="38" t="str">
        <f t="shared" si="15"/>
        <v/>
      </c>
      <c r="U55" s="38" t="str">
        <f t="shared" si="15"/>
        <v/>
      </c>
      <c r="V55" s="38" t="str">
        <f t="shared" si="15"/>
        <v/>
      </c>
      <c r="W55" s="38" t="str">
        <f t="shared" si="15"/>
        <v/>
      </c>
      <c r="X55" s="37" t="s">
        <v>681</v>
      </c>
      <c r="Z55" s="32" t="str">
        <f t="shared" si="10"/>
        <v/>
      </c>
      <c r="AA55" s="32" t="str">
        <f t="shared" si="11"/>
        <v>□- keystroke: "gxT"</v>
      </c>
      <c r="AB55" s="32" t="str">
        <f t="shared" si="12"/>
        <v>□□en: "Close tab on right"</v>
      </c>
      <c r="AC55" s="32" t="str">
        <f t="shared" si="13"/>
        <v>□□ja: "右のタブを閉じる"</v>
      </c>
    </row>
    <row r="56" spans="3:29">
      <c r="C56" t="s">
        <v>556</v>
      </c>
      <c r="D56" t="s">
        <v>570</v>
      </c>
      <c r="E56" s="4" t="s">
        <v>94</v>
      </c>
      <c r="F56" s="6" t="s">
        <v>95</v>
      </c>
      <c r="G56" t="s">
        <v>303</v>
      </c>
      <c r="H56" s="6" t="s">
        <v>892</v>
      </c>
      <c r="J56" s="37" t="str">
        <f t="shared" si="5"/>
        <v>n-103-120-36</v>
      </c>
      <c r="K56" s="38" t="str">
        <f t="shared" si="6"/>
        <v>n</v>
      </c>
      <c r="L56" s="38">
        <f t="shared" si="15"/>
        <v>103</v>
      </c>
      <c r="M56" s="38">
        <f t="shared" si="15"/>
        <v>120</v>
      </c>
      <c r="N56" s="38">
        <f t="shared" si="15"/>
        <v>36</v>
      </c>
      <c r="O56" s="38" t="str">
        <f t="shared" si="15"/>
        <v/>
      </c>
      <c r="P56" s="38" t="str">
        <f t="shared" si="15"/>
        <v/>
      </c>
      <c r="Q56" s="38" t="str">
        <f t="shared" si="15"/>
        <v/>
      </c>
      <c r="R56" s="38" t="str">
        <f t="shared" si="15"/>
        <v/>
      </c>
      <c r="S56" s="38" t="str">
        <f t="shared" si="15"/>
        <v/>
      </c>
      <c r="T56" s="38" t="str">
        <f t="shared" si="15"/>
        <v/>
      </c>
      <c r="U56" s="38" t="str">
        <f t="shared" si="15"/>
        <v/>
      </c>
      <c r="V56" s="38" t="str">
        <f t="shared" si="15"/>
        <v/>
      </c>
      <c r="W56" s="38" t="str">
        <f t="shared" si="15"/>
        <v/>
      </c>
      <c r="X56" s="37" t="s">
        <v>681</v>
      </c>
      <c r="Z56" s="32" t="str">
        <f t="shared" si="10"/>
        <v/>
      </c>
      <c r="AA56" s="32" t="str">
        <f t="shared" si="11"/>
        <v>□- keystroke: "gx$"</v>
      </c>
      <c r="AB56" s="32" t="str">
        <f t="shared" si="12"/>
        <v>□□en: "Close all tabs on right"</v>
      </c>
      <c r="AC56" s="32" t="str">
        <f t="shared" si="13"/>
        <v>□□ja: "右にあるタブをすべて閉じる"</v>
      </c>
    </row>
    <row r="57" spans="3:29">
      <c r="C57" t="s">
        <v>556</v>
      </c>
      <c r="D57" t="s">
        <v>570</v>
      </c>
      <c r="E57" s="4" t="s">
        <v>96</v>
      </c>
      <c r="F57" s="6" t="s">
        <v>97</v>
      </c>
      <c r="G57" t="s">
        <v>303</v>
      </c>
      <c r="H57" s="6" t="s">
        <v>894</v>
      </c>
      <c r="J57" s="37" t="str">
        <f t="shared" si="5"/>
        <v>n-103-120-120</v>
      </c>
      <c r="K57" s="38" t="str">
        <f t="shared" si="6"/>
        <v>n</v>
      </c>
      <c r="L57" s="38">
        <f t="shared" si="15"/>
        <v>103</v>
      </c>
      <c r="M57" s="38">
        <f t="shared" si="15"/>
        <v>120</v>
      </c>
      <c r="N57" s="38">
        <f t="shared" si="15"/>
        <v>120</v>
      </c>
      <c r="O57" s="38" t="str">
        <f t="shared" si="15"/>
        <v/>
      </c>
      <c r="P57" s="38" t="str">
        <f t="shared" si="15"/>
        <v/>
      </c>
      <c r="Q57" s="38" t="str">
        <f t="shared" si="15"/>
        <v/>
      </c>
      <c r="R57" s="38" t="str">
        <f t="shared" si="15"/>
        <v/>
      </c>
      <c r="S57" s="38" t="str">
        <f t="shared" si="15"/>
        <v/>
      </c>
      <c r="T57" s="38" t="str">
        <f t="shared" si="15"/>
        <v/>
      </c>
      <c r="U57" s="38" t="str">
        <f t="shared" si="15"/>
        <v/>
      </c>
      <c r="V57" s="38" t="str">
        <f t="shared" si="15"/>
        <v/>
      </c>
      <c r="W57" s="38" t="str">
        <f t="shared" si="15"/>
        <v/>
      </c>
      <c r="X57" s="37" t="s">
        <v>681</v>
      </c>
      <c r="Z57" s="32" t="str">
        <f t="shared" si="10"/>
        <v/>
      </c>
      <c r="AA57" s="32" t="str">
        <f t="shared" si="11"/>
        <v>□- keystroke: "gxx"</v>
      </c>
      <c r="AB57" s="32" t="str">
        <f t="shared" si="12"/>
        <v>□□en: "Close all tabs except current one"</v>
      </c>
      <c r="AC57" s="32" t="str">
        <f t="shared" si="13"/>
        <v>□□ja: "現在のタブ以外をすべて閉じる"</v>
      </c>
    </row>
    <row r="58" spans="3:29" ht="30">
      <c r="C58" t="s">
        <v>556</v>
      </c>
      <c r="D58" t="s">
        <v>570</v>
      </c>
      <c r="E58" s="4" t="s">
        <v>661</v>
      </c>
      <c r="F58" s="6" t="s">
        <v>662</v>
      </c>
      <c r="G58" t="s">
        <v>303</v>
      </c>
      <c r="H58" s="6" t="s">
        <v>670</v>
      </c>
      <c r="J58" s="37" t="str">
        <f t="shared" si="5"/>
        <v>n-103-120-112</v>
      </c>
      <c r="K58" s="38" t="str">
        <f t="shared" si="6"/>
        <v>n</v>
      </c>
      <c r="L58" s="38">
        <f t="shared" si="15"/>
        <v>103</v>
      </c>
      <c r="M58" s="38">
        <f t="shared" si="15"/>
        <v>120</v>
      </c>
      <c r="N58" s="38">
        <f t="shared" si="15"/>
        <v>112</v>
      </c>
      <c r="O58" s="38" t="str">
        <f t="shared" si="15"/>
        <v/>
      </c>
      <c r="P58" s="38" t="str">
        <f t="shared" si="15"/>
        <v/>
      </c>
      <c r="Q58" s="38" t="str">
        <f t="shared" si="15"/>
        <v/>
      </c>
      <c r="R58" s="38" t="str">
        <f t="shared" si="15"/>
        <v/>
      </c>
      <c r="S58" s="38" t="str">
        <f t="shared" si="15"/>
        <v/>
      </c>
      <c r="T58" s="38" t="str">
        <f t="shared" si="15"/>
        <v/>
      </c>
      <c r="U58" s="38" t="str">
        <f t="shared" si="15"/>
        <v/>
      </c>
      <c r="V58" s="38" t="str">
        <f t="shared" si="15"/>
        <v/>
      </c>
      <c r="W58" s="38" t="str">
        <f t="shared" si="15"/>
        <v/>
      </c>
      <c r="X58" s="37" t="s">
        <v>681</v>
      </c>
      <c r="Z58" s="32"/>
      <c r="AA58" s="32"/>
      <c r="AB58" s="32"/>
      <c r="AC58" s="32"/>
    </row>
    <row r="59" spans="3:29">
      <c r="C59" t="s">
        <v>555</v>
      </c>
      <c r="D59" t="s">
        <v>569</v>
      </c>
      <c r="E59" s="4" t="s">
        <v>98</v>
      </c>
      <c r="F59" s="6" t="s">
        <v>563</v>
      </c>
      <c r="G59" t="s">
        <v>303</v>
      </c>
      <c r="H59" s="6" t="s">
        <v>896</v>
      </c>
      <c r="J59" s="37" t="str">
        <f t="shared" si="5"/>
        <v>n-69</v>
      </c>
      <c r="K59" s="38" t="str">
        <f t="shared" si="6"/>
        <v>n</v>
      </c>
      <c r="L59" s="38">
        <f t="shared" si="15"/>
        <v>69</v>
      </c>
      <c r="M59" s="38" t="str">
        <f t="shared" si="15"/>
        <v/>
      </c>
      <c r="N59" s="38" t="str">
        <f t="shared" si="15"/>
        <v/>
      </c>
      <c r="O59" s="38" t="str">
        <f t="shared" si="15"/>
        <v/>
      </c>
      <c r="P59" s="38" t="str">
        <f t="shared" si="15"/>
        <v/>
      </c>
      <c r="Q59" s="38" t="str">
        <f t="shared" si="15"/>
        <v/>
      </c>
      <c r="R59" s="38" t="str">
        <f t="shared" si="15"/>
        <v/>
      </c>
      <c r="S59" s="38" t="str">
        <f t="shared" si="15"/>
        <v/>
      </c>
      <c r="T59" s="38" t="str">
        <f t="shared" si="15"/>
        <v/>
      </c>
      <c r="U59" s="38" t="str">
        <f t="shared" si="15"/>
        <v/>
      </c>
      <c r="V59" s="38" t="str">
        <f t="shared" si="15"/>
        <v/>
      </c>
      <c r="W59" s="38" t="str">
        <f t="shared" si="15"/>
        <v/>
      </c>
      <c r="X59" s="37" t="s">
        <v>681</v>
      </c>
      <c r="Z59" s="32" t="str">
        <f t="shared" ref="Z59:Z78" si="16">IF(B59="","","section: """&amp;B59&amp;"""")</f>
        <v/>
      </c>
      <c r="AA59" s="32" t="str">
        <f t="shared" ref="AA59:AA78" si="17">IF(E59="","","□- keystroke: """&amp;E59&amp;"""")</f>
        <v>□- keystroke: "E"</v>
      </c>
      <c r="AB59" s="32" t="str">
        <f t="shared" ref="AB59:AB78" si="18">IF(F59="","","□□en: """&amp;F59&amp;"""")</f>
        <v>□□en: "Go one tab left"</v>
      </c>
      <c r="AC59" s="32" t="str">
        <f t="shared" ref="AC59:AC78" si="19">IF(F59="","","□□ja: """&amp;H59&amp;"""")</f>
        <v>□□ja: "左のタブに行く"</v>
      </c>
    </row>
    <row r="60" spans="3:29">
      <c r="C60" t="s">
        <v>555</v>
      </c>
      <c r="D60" t="s">
        <v>569</v>
      </c>
      <c r="E60" s="4" t="s">
        <v>99</v>
      </c>
      <c r="F60" s="6" t="s">
        <v>100</v>
      </c>
      <c r="G60" t="s">
        <v>303</v>
      </c>
      <c r="H60" s="6" t="s">
        <v>898</v>
      </c>
      <c r="J60" s="37" t="str">
        <f t="shared" si="5"/>
        <v>n-82</v>
      </c>
      <c r="K60" s="38" t="str">
        <f t="shared" si="6"/>
        <v>n</v>
      </c>
      <c r="L60" s="38">
        <f t="shared" si="15"/>
        <v>82</v>
      </c>
      <c r="M60" s="38" t="str">
        <f t="shared" si="15"/>
        <v/>
      </c>
      <c r="N60" s="38" t="str">
        <f t="shared" si="15"/>
        <v/>
      </c>
      <c r="O60" s="38" t="str">
        <f t="shared" si="15"/>
        <v/>
      </c>
      <c r="P60" s="38" t="str">
        <f t="shared" si="15"/>
        <v/>
      </c>
      <c r="Q60" s="38" t="str">
        <f t="shared" si="15"/>
        <v/>
      </c>
      <c r="R60" s="38" t="str">
        <f t="shared" si="15"/>
        <v/>
      </c>
      <c r="S60" s="38" t="str">
        <f t="shared" si="15"/>
        <v/>
      </c>
      <c r="T60" s="38" t="str">
        <f t="shared" si="15"/>
        <v/>
      </c>
      <c r="U60" s="38" t="str">
        <f t="shared" si="15"/>
        <v/>
      </c>
      <c r="V60" s="38" t="str">
        <f t="shared" si="15"/>
        <v/>
      </c>
      <c r="W60" s="38" t="str">
        <f t="shared" si="15"/>
        <v/>
      </c>
      <c r="X60" s="37" t="s">
        <v>681</v>
      </c>
      <c r="Z60" s="32" t="str">
        <f t="shared" si="16"/>
        <v/>
      </c>
      <c r="AA60" s="32" t="str">
        <f t="shared" si="17"/>
        <v>□- keystroke: "R"</v>
      </c>
      <c r="AB60" s="32" t="str">
        <f t="shared" si="18"/>
        <v>□□en: "Go one tab right"</v>
      </c>
      <c r="AC60" s="32" t="str">
        <f t="shared" si="19"/>
        <v>□□ja: "右のタブに行く"</v>
      </c>
    </row>
    <row r="61" spans="3:29" ht="30">
      <c r="C61" t="s">
        <v>554</v>
      </c>
      <c r="D61" t="s">
        <v>570</v>
      </c>
      <c r="E61" s="4" t="s">
        <v>101</v>
      </c>
      <c r="F61" s="6" t="s">
        <v>102</v>
      </c>
      <c r="G61" t="s">
        <v>303</v>
      </c>
      <c r="H61" s="6" t="s">
        <v>900</v>
      </c>
      <c r="J61" s="37" t="str">
        <f t="shared" si="5"/>
        <v>n-84</v>
      </c>
      <c r="K61" s="38" t="str">
        <f t="shared" si="6"/>
        <v>n</v>
      </c>
      <c r="L61" s="38">
        <f t="shared" si="15"/>
        <v>84</v>
      </c>
      <c r="M61" s="38" t="str">
        <f t="shared" si="15"/>
        <v/>
      </c>
      <c r="N61" s="38" t="str">
        <f t="shared" si="15"/>
        <v/>
      </c>
      <c r="O61" s="38" t="str">
        <f t="shared" si="15"/>
        <v/>
      </c>
      <c r="P61" s="38" t="str">
        <f t="shared" si="15"/>
        <v/>
      </c>
      <c r="Q61" s="38" t="str">
        <f t="shared" si="15"/>
        <v/>
      </c>
      <c r="R61" s="38" t="str">
        <f t="shared" si="15"/>
        <v/>
      </c>
      <c r="S61" s="38" t="str">
        <f t="shared" si="15"/>
        <v/>
      </c>
      <c r="T61" s="38" t="str">
        <f t="shared" si="15"/>
        <v/>
      </c>
      <c r="U61" s="38" t="str">
        <f t="shared" si="15"/>
        <v/>
      </c>
      <c r="V61" s="38" t="str">
        <f t="shared" si="15"/>
        <v/>
      </c>
      <c r="W61" s="38" t="str">
        <f t="shared" si="15"/>
        <v/>
      </c>
      <c r="X61" s="37" t="s">
        <v>681</v>
      </c>
      <c r="Z61" s="32" t="str">
        <f t="shared" si="16"/>
        <v/>
      </c>
      <c r="AA61" s="32" t="str">
        <f t="shared" si="17"/>
        <v>□- keystroke: "T"</v>
      </c>
      <c r="AB61" s="32" t="str">
        <f t="shared" si="18"/>
        <v>□□en: "Choose a tab"</v>
      </c>
      <c r="AC61" s="32" t="str">
        <f t="shared" si="19"/>
        <v>□□ja: "オムニバーを表示し、現在開いているタブを候補として選択したタブに移動する。"</v>
      </c>
    </row>
    <row r="62" spans="3:29" ht="45">
      <c r="C62" t="s">
        <v>556</v>
      </c>
      <c r="D62" t="s">
        <v>570</v>
      </c>
      <c r="E62" s="4" t="s">
        <v>103</v>
      </c>
      <c r="F62" s="6" t="s">
        <v>104</v>
      </c>
      <c r="G62" t="s">
        <v>303</v>
      </c>
      <c r="H62" s="6" t="s">
        <v>447</v>
      </c>
      <c r="J62" s="37" t="str">
        <f t="shared" si="5"/>
        <v>n-59-103-116</v>
      </c>
      <c r="K62" s="38" t="str">
        <f t="shared" si="6"/>
        <v>n</v>
      </c>
      <c r="L62" s="38">
        <f t="shared" ref="L62:W71" si="20">IFERROR(CODE(MID($E62,L$1,1)),"")</f>
        <v>59</v>
      </c>
      <c r="M62" s="38">
        <f t="shared" si="20"/>
        <v>103</v>
      </c>
      <c r="N62" s="38">
        <f t="shared" si="20"/>
        <v>116</v>
      </c>
      <c r="O62" s="38" t="str">
        <f t="shared" si="20"/>
        <v/>
      </c>
      <c r="P62" s="38" t="str">
        <f t="shared" si="20"/>
        <v/>
      </c>
      <c r="Q62" s="38" t="str">
        <f t="shared" si="20"/>
        <v/>
      </c>
      <c r="R62" s="38" t="str">
        <f t="shared" si="20"/>
        <v/>
      </c>
      <c r="S62" s="38" t="str">
        <f t="shared" si="20"/>
        <v/>
      </c>
      <c r="T62" s="38" t="str">
        <f t="shared" si="20"/>
        <v/>
      </c>
      <c r="U62" s="38" t="str">
        <f t="shared" si="20"/>
        <v/>
      </c>
      <c r="V62" s="38" t="str">
        <f t="shared" si="20"/>
        <v/>
      </c>
      <c r="W62" s="38" t="str">
        <f t="shared" si="20"/>
        <v/>
      </c>
      <c r="X62" s="37" t="s">
        <v>681</v>
      </c>
      <c r="Z62" s="32" t="str">
        <f t="shared" si="16"/>
        <v/>
      </c>
      <c r="AA62" s="32" t="str">
        <f t="shared" si="17"/>
        <v>□- keystroke: ";gt"</v>
      </c>
      <c r="AB62" s="32" t="str">
        <f t="shared" si="18"/>
        <v>□□en: "Gather filtered tabs into current window"</v>
      </c>
      <c r="AC62" s="32" t="str">
        <f t="shared" si="19"/>
        <v>□□ja: "オムニバーを表示し、別ウィンドウのChromeで開いているタブを候補とし、文字列で対象を絞り込んで列挙されているものすべてを現在のウィンドウに集める。"</v>
      </c>
    </row>
    <row r="63" spans="3:29" ht="30">
      <c r="C63" t="s">
        <v>556</v>
      </c>
      <c r="D63" t="s">
        <v>570</v>
      </c>
      <c r="E63" s="4" t="s">
        <v>105</v>
      </c>
      <c r="F63" s="6" t="s">
        <v>106</v>
      </c>
      <c r="G63" t="s">
        <v>303</v>
      </c>
      <c r="H63" s="6" t="s">
        <v>446</v>
      </c>
      <c r="J63" s="37" t="str">
        <f t="shared" si="5"/>
        <v>n-59-103-119</v>
      </c>
      <c r="K63" s="38" t="str">
        <f t="shared" si="6"/>
        <v>n</v>
      </c>
      <c r="L63" s="38">
        <f t="shared" si="20"/>
        <v>59</v>
      </c>
      <c r="M63" s="38">
        <f t="shared" si="20"/>
        <v>103</v>
      </c>
      <c r="N63" s="38">
        <f t="shared" si="20"/>
        <v>119</v>
      </c>
      <c r="O63" s="38" t="str">
        <f t="shared" si="20"/>
        <v/>
      </c>
      <c r="P63" s="38" t="str">
        <f t="shared" si="20"/>
        <v/>
      </c>
      <c r="Q63" s="38" t="str">
        <f t="shared" si="20"/>
        <v/>
      </c>
      <c r="R63" s="38" t="str">
        <f t="shared" si="20"/>
        <v/>
      </c>
      <c r="S63" s="38" t="str">
        <f t="shared" si="20"/>
        <v/>
      </c>
      <c r="T63" s="38" t="str">
        <f t="shared" si="20"/>
        <v/>
      </c>
      <c r="U63" s="38" t="str">
        <f t="shared" si="20"/>
        <v/>
      </c>
      <c r="V63" s="38" t="str">
        <f t="shared" si="20"/>
        <v/>
      </c>
      <c r="W63" s="38" t="str">
        <f t="shared" si="20"/>
        <v/>
      </c>
      <c r="X63" s="37" t="s">
        <v>681</v>
      </c>
      <c r="Z63" s="32" t="str">
        <f t="shared" si="16"/>
        <v/>
      </c>
      <c r="AA63" s="32" t="str">
        <f t="shared" si="17"/>
        <v>□- keystroke: ";gw"</v>
      </c>
      <c r="AB63" s="32" t="str">
        <f t="shared" si="18"/>
        <v>□□en: "Gather all tabs into current window"</v>
      </c>
      <c r="AC63" s="32" t="str">
        <f t="shared" si="19"/>
        <v>□□ja: "別ウィンドウのChromeで開いているタブすべてを現在のウィンドウに集める。"</v>
      </c>
    </row>
    <row r="64" spans="3:29">
      <c r="C64" t="s">
        <v>556</v>
      </c>
      <c r="D64" t="s">
        <v>570</v>
      </c>
      <c r="E64" s="4" t="s">
        <v>107</v>
      </c>
      <c r="F64" s="6" t="s">
        <v>108</v>
      </c>
      <c r="G64" t="s">
        <v>303</v>
      </c>
      <c r="H64" s="6" t="s">
        <v>902</v>
      </c>
      <c r="J64" s="37" t="str">
        <f t="shared" si="5"/>
        <v>n-122-114</v>
      </c>
      <c r="K64" s="38" t="str">
        <f t="shared" si="6"/>
        <v>n</v>
      </c>
      <c r="L64" s="38">
        <f t="shared" si="20"/>
        <v>122</v>
      </c>
      <c r="M64" s="38">
        <f t="shared" si="20"/>
        <v>114</v>
      </c>
      <c r="N64" s="38" t="str">
        <f t="shared" si="20"/>
        <v/>
      </c>
      <c r="O64" s="38" t="str">
        <f t="shared" si="20"/>
        <v/>
      </c>
      <c r="P64" s="38" t="str">
        <f t="shared" si="20"/>
        <v/>
      </c>
      <c r="Q64" s="38" t="str">
        <f t="shared" si="20"/>
        <v/>
      </c>
      <c r="R64" s="38" t="str">
        <f t="shared" si="20"/>
        <v/>
      </c>
      <c r="S64" s="38" t="str">
        <f t="shared" si="20"/>
        <v/>
      </c>
      <c r="T64" s="38" t="str">
        <f t="shared" si="20"/>
        <v/>
      </c>
      <c r="U64" s="38" t="str">
        <f t="shared" si="20"/>
        <v/>
      </c>
      <c r="V64" s="38" t="str">
        <f t="shared" si="20"/>
        <v/>
      </c>
      <c r="W64" s="38" t="str">
        <f t="shared" si="20"/>
        <v/>
      </c>
      <c r="X64" s="37" t="s">
        <v>681</v>
      </c>
      <c r="Z64" s="32" t="str">
        <f t="shared" si="16"/>
        <v/>
      </c>
      <c r="AA64" s="32" t="str">
        <f t="shared" si="17"/>
        <v>□- keystroke: "zr"</v>
      </c>
      <c r="AB64" s="32" t="str">
        <f t="shared" si="18"/>
        <v>□□en: "zoom reset"</v>
      </c>
      <c r="AC64" s="32" t="str">
        <f t="shared" si="19"/>
        <v>□□ja: "ズーム状態をリセットして100%に戻す。"</v>
      </c>
    </row>
    <row r="65" spans="2:29">
      <c r="C65" t="s">
        <v>556</v>
      </c>
      <c r="D65" t="s">
        <v>570</v>
      </c>
      <c r="E65" s="4" t="s">
        <v>109</v>
      </c>
      <c r="F65" s="6" t="s">
        <v>110</v>
      </c>
      <c r="G65" t="s">
        <v>303</v>
      </c>
      <c r="H65" s="6" t="s">
        <v>904</v>
      </c>
      <c r="J65" s="37" t="str">
        <f t="shared" si="5"/>
        <v>n-122-105</v>
      </c>
      <c r="K65" s="38" t="str">
        <f t="shared" si="6"/>
        <v>n</v>
      </c>
      <c r="L65" s="38">
        <f t="shared" si="20"/>
        <v>122</v>
      </c>
      <c r="M65" s="38">
        <f t="shared" si="20"/>
        <v>105</v>
      </c>
      <c r="N65" s="38" t="str">
        <f t="shared" si="20"/>
        <v/>
      </c>
      <c r="O65" s="38" t="str">
        <f t="shared" si="20"/>
        <v/>
      </c>
      <c r="P65" s="38" t="str">
        <f t="shared" si="20"/>
        <v/>
      </c>
      <c r="Q65" s="38" t="str">
        <f t="shared" si="20"/>
        <v/>
      </c>
      <c r="R65" s="38" t="str">
        <f t="shared" si="20"/>
        <v/>
      </c>
      <c r="S65" s="38" t="str">
        <f t="shared" si="20"/>
        <v/>
      </c>
      <c r="T65" s="38" t="str">
        <f t="shared" si="20"/>
        <v/>
      </c>
      <c r="U65" s="38" t="str">
        <f t="shared" si="20"/>
        <v/>
      </c>
      <c r="V65" s="38" t="str">
        <f t="shared" si="20"/>
        <v/>
      </c>
      <c r="W65" s="38" t="str">
        <f t="shared" si="20"/>
        <v/>
      </c>
      <c r="X65" s="37" t="s">
        <v>681</v>
      </c>
      <c r="Z65" s="32" t="str">
        <f t="shared" si="16"/>
        <v/>
      </c>
      <c r="AA65" s="32" t="str">
        <f t="shared" si="17"/>
        <v>□- keystroke: "zi"</v>
      </c>
      <c r="AB65" s="32" t="str">
        <f t="shared" si="18"/>
        <v>□□en: "zoom in"</v>
      </c>
      <c r="AC65" s="32" t="str">
        <f t="shared" si="19"/>
        <v>□□ja: "ズームイン"</v>
      </c>
    </row>
    <row r="66" spans="2:29">
      <c r="C66" t="s">
        <v>556</v>
      </c>
      <c r="D66" t="s">
        <v>570</v>
      </c>
      <c r="E66" s="4" t="s">
        <v>111</v>
      </c>
      <c r="F66" s="6" t="s">
        <v>112</v>
      </c>
      <c r="G66" t="s">
        <v>303</v>
      </c>
      <c r="H66" s="6" t="s">
        <v>906</v>
      </c>
      <c r="J66" s="37" t="str">
        <f t="shared" si="5"/>
        <v>n-122-111</v>
      </c>
      <c r="K66" s="38" t="str">
        <f t="shared" si="6"/>
        <v>n</v>
      </c>
      <c r="L66" s="38">
        <f t="shared" si="20"/>
        <v>122</v>
      </c>
      <c r="M66" s="38">
        <f t="shared" si="20"/>
        <v>111</v>
      </c>
      <c r="N66" s="38" t="str">
        <f t="shared" si="20"/>
        <v/>
      </c>
      <c r="O66" s="38" t="str">
        <f t="shared" si="20"/>
        <v/>
      </c>
      <c r="P66" s="38" t="str">
        <f t="shared" si="20"/>
        <v/>
      </c>
      <c r="Q66" s="38" t="str">
        <f t="shared" si="20"/>
        <v/>
      </c>
      <c r="R66" s="38" t="str">
        <f t="shared" si="20"/>
        <v/>
      </c>
      <c r="S66" s="38" t="str">
        <f t="shared" si="20"/>
        <v/>
      </c>
      <c r="T66" s="38" t="str">
        <f t="shared" si="20"/>
        <v/>
      </c>
      <c r="U66" s="38" t="str">
        <f t="shared" si="20"/>
        <v/>
      </c>
      <c r="V66" s="38" t="str">
        <f t="shared" si="20"/>
        <v/>
      </c>
      <c r="W66" s="38" t="str">
        <f t="shared" si="20"/>
        <v/>
      </c>
      <c r="X66" s="37" t="s">
        <v>681</v>
      </c>
      <c r="Z66" s="32" t="str">
        <f t="shared" si="16"/>
        <v/>
      </c>
      <c r="AA66" s="32" t="str">
        <f t="shared" si="17"/>
        <v>□- keystroke: "zo"</v>
      </c>
      <c r="AB66" s="32" t="str">
        <f t="shared" si="18"/>
        <v>□□en: "zoom out"</v>
      </c>
      <c r="AC66" s="32" t="str">
        <f t="shared" si="19"/>
        <v>□□ja: "ズームアウト"</v>
      </c>
    </row>
    <row r="67" spans="2:29">
      <c r="C67" t="s">
        <v>556</v>
      </c>
      <c r="D67" t="s">
        <v>570</v>
      </c>
      <c r="E67" s="4" t="s">
        <v>113</v>
      </c>
      <c r="F67" s="6" t="s">
        <v>114</v>
      </c>
      <c r="G67" t="s">
        <v>303</v>
      </c>
      <c r="H67" s="6" t="s">
        <v>908</v>
      </c>
      <c r="J67" s="37" t="str">
        <f t="shared" ref="J67:J130" si="21">_xlfn.TEXTJOIN("-",TRUE,K67:W67)</f>
        <v>n-60-65-108-116-45-112-62</v>
      </c>
      <c r="K67" s="38" t="str">
        <f t="shared" ref="K67:K130" si="22">IF(G67="","",G67)</f>
        <v>n</v>
      </c>
      <c r="L67" s="38">
        <f t="shared" si="20"/>
        <v>60</v>
      </c>
      <c r="M67" s="38">
        <f t="shared" si="20"/>
        <v>65</v>
      </c>
      <c r="N67" s="38">
        <f t="shared" si="20"/>
        <v>108</v>
      </c>
      <c r="O67" s="38">
        <f t="shared" si="20"/>
        <v>116</v>
      </c>
      <c r="P67" s="38">
        <f t="shared" si="20"/>
        <v>45</v>
      </c>
      <c r="Q67" s="38">
        <f t="shared" si="20"/>
        <v>112</v>
      </c>
      <c r="R67" s="38">
        <f t="shared" si="20"/>
        <v>62</v>
      </c>
      <c r="S67" s="38" t="str">
        <f t="shared" si="20"/>
        <v/>
      </c>
      <c r="T67" s="38" t="str">
        <f t="shared" si="20"/>
        <v/>
      </c>
      <c r="U67" s="38" t="str">
        <f t="shared" si="20"/>
        <v/>
      </c>
      <c r="V67" s="38" t="str">
        <f t="shared" si="20"/>
        <v/>
      </c>
      <c r="W67" s="38" t="str">
        <f t="shared" si="20"/>
        <v/>
      </c>
      <c r="X67" s="37" t="s">
        <v>681</v>
      </c>
      <c r="Z67" s="32" t="str">
        <f t="shared" si="16"/>
        <v/>
      </c>
      <c r="AA67" s="32" t="str">
        <f t="shared" si="17"/>
        <v>□- keystroke: "&lt;Alt-p&gt;"</v>
      </c>
      <c r="AB67" s="32" t="str">
        <f t="shared" si="18"/>
        <v>□□en: "pin/unpin current tab"</v>
      </c>
      <c r="AC67" s="32" t="str">
        <f t="shared" si="19"/>
        <v>□□ja: "現在のタブをピン留め・解除"</v>
      </c>
    </row>
    <row r="68" spans="2:29">
      <c r="C68" t="s">
        <v>556</v>
      </c>
      <c r="D68" t="s">
        <v>570</v>
      </c>
      <c r="E68" s="4" t="s">
        <v>115</v>
      </c>
      <c r="F68" s="6" t="s">
        <v>116</v>
      </c>
      <c r="G68" t="s">
        <v>303</v>
      </c>
      <c r="H68" s="6" t="s">
        <v>910</v>
      </c>
      <c r="J68" s="37" t="str">
        <f t="shared" si="21"/>
        <v>n-60-65-108-116-45-109-62</v>
      </c>
      <c r="K68" s="38" t="str">
        <f t="shared" si="22"/>
        <v>n</v>
      </c>
      <c r="L68" s="38">
        <f t="shared" si="20"/>
        <v>60</v>
      </c>
      <c r="M68" s="38">
        <f t="shared" si="20"/>
        <v>65</v>
      </c>
      <c r="N68" s="38">
        <f t="shared" si="20"/>
        <v>108</v>
      </c>
      <c r="O68" s="38">
        <f t="shared" si="20"/>
        <v>116</v>
      </c>
      <c r="P68" s="38">
        <f t="shared" si="20"/>
        <v>45</v>
      </c>
      <c r="Q68" s="38">
        <f t="shared" si="20"/>
        <v>109</v>
      </c>
      <c r="R68" s="38">
        <f t="shared" si="20"/>
        <v>62</v>
      </c>
      <c r="S68" s="38" t="str">
        <f t="shared" si="20"/>
        <v/>
      </c>
      <c r="T68" s="38" t="str">
        <f t="shared" si="20"/>
        <v/>
      </c>
      <c r="U68" s="38" t="str">
        <f t="shared" si="20"/>
        <v/>
      </c>
      <c r="V68" s="38" t="str">
        <f t="shared" si="20"/>
        <v/>
      </c>
      <c r="W68" s="38" t="str">
        <f t="shared" si="20"/>
        <v/>
      </c>
      <c r="X68" s="37" t="s">
        <v>681</v>
      </c>
      <c r="Z68" s="32" t="str">
        <f t="shared" si="16"/>
        <v/>
      </c>
      <c r="AA68" s="32" t="str">
        <f t="shared" si="17"/>
        <v>□- keystroke: "&lt;Alt-m&gt;"</v>
      </c>
      <c r="AB68" s="32" t="str">
        <f t="shared" si="18"/>
        <v>□□en: "mute/unmute current tab"</v>
      </c>
      <c r="AC68" s="32" t="str">
        <f t="shared" si="19"/>
        <v>□□ja: "現在のタブをミュート・解除"</v>
      </c>
    </row>
    <row r="69" spans="2:29">
      <c r="C69" t="s">
        <v>556</v>
      </c>
      <c r="D69" t="s">
        <v>570</v>
      </c>
      <c r="E69" s="4" t="s">
        <v>117</v>
      </c>
      <c r="F69" s="6" t="s">
        <v>118</v>
      </c>
      <c r="G69" t="s">
        <v>303</v>
      </c>
      <c r="H69" s="6" t="s">
        <v>912</v>
      </c>
      <c r="J69" s="37" t="str">
        <f t="shared" si="21"/>
        <v>n-111-110</v>
      </c>
      <c r="K69" s="38" t="str">
        <f t="shared" si="22"/>
        <v>n</v>
      </c>
      <c r="L69" s="38">
        <f t="shared" si="20"/>
        <v>111</v>
      </c>
      <c r="M69" s="38">
        <f t="shared" si="20"/>
        <v>110</v>
      </c>
      <c r="N69" s="38" t="str">
        <f t="shared" si="20"/>
        <v/>
      </c>
      <c r="O69" s="38" t="str">
        <f t="shared" si="20"/>
        <v/>
      </c>
      <c r="P69" s="38" t="str">
        <f t="shared" si="20"/>
        <v/>
      </c>
      <c r="Q69" s="38" t="str">
        <f t="shared" si="20"/>
        <v/>
      </c>
      <c r="R69" s="38" t="str">
        <f t="shared" si="20"/>
        <v/>
      </c>
      <c r="S69" s="38" t="str">
        <f t="shared" si="20"/>
        <v/>
      </c>
      <c r="T69" s="38" t="str">
        <f t="shared" si="20"/>
        <v/>
      </c>
      <c r="U69" s="38" t="str">
        <f t="shared" si="20"/>
        <v/>
      </c>
      <c r="V69" s="38" t="str">
        <f t="shared" si="20"/>
        <v/>
      </c>
      <c r="W69" s="38" t="str">
        <f t="shared" si="20"/>
        <v/>
      </c>
      <c r="X69" s="37" t="s">
        <v>681</v>
      </c>
      <c r="Z69" s="32" t="str">
        <f t="shared" si="16"/>
        <v/>
      </c>
      <c r="AA69" s="32" t="str">
        <f t="shared" si="17"/>
        <v>□- keystroke: "on"</v>
      </c>
      <c r="AB69" s="32" t="str">
        <f t="shared" si="18"/>
        <v>□□en: "Open newtab"</v>
      </c>
      <c r="AC69" s="32" t="str">
        <f t="shared" si="19"/>
        <v>□□ja: "新しいタブを開いてアクティブにする"</v>
      </c>
    </row>
    <row r="70" spans="2:29">
      <c r="C70" t="s">
        <v>556</v>
      </c>
      <c r="D70" t="s">
        <v>570</v>
      </c>
      <c r="E70" s="4" t="s">
        <v>119</v>
      </c>
      <c r="F70" s="6" t="s">
        <v>120</v>
      </c>
      <c r="G70" t="s">
        <v>303</v>
      </c>
      <c r="H70" s="6" t="s">
        <v>914</v>
      </c>
      <c r="J70" s="37" t="str">
        <f t="shared" si="21"/>
        <v>n-120</v>
      </c>
      <c r="K70" s="38" t="str">
        <f t="shared" si="22"/>
        <v>n</v>
      </c>
      <c r="L70" s="38">
        <f t="shared" si="20"/>
        <v>120</v>
      </c>
      <c r="M70" s="38" t="str">
        <f t="shared" si="20"/>
        <v/>
      </c>
      <c r="N70" s="38" t="str">
        <f t="shared" si="20"/>
        <v/>
      </c>
      <c r="O70" s="38" t="str">
        <f t="shared" si="20"/>
        <v/>
      </c>
      <c r="P70" s="38" t="str">
        <f t="shared" si="20"/>
        <v/>
      </c>
      <c r="Q70" s="38" t="str">
        <f t="shared" si="20"/>
        <v/>
      </c>
      <c r="R70" s="38" t="str">
        <f t="shared" si="20"/>
        <v/>
      </c>
      <c r="S70" s="38" t="str">
        <f t="shared" si="20"/>
        <v/>
      </c>
      <c r="T70" s="38" t="str">
        <f t="shared" si="20"/>
        <v/>
      </c>
      <c r="U70" s="38" t="str">
        <f t="shared" si="20"/>
        <v/>
      </c>
      <c r="V70" s="38" t="str">
        <f t="shared" si="20"/>
        <v/>
      </c>
      <c r="W70" s="38" t="str">
        <f t="shared" si="20"/>
        <v/>
      </c>
      <c r="X70" s="37" t="s">
        <v>681</v>
      </c>
      <c r="Z70" s="32" t="str">
        <f t="shared" si="16"/>
        <v/>
      </c>
      <c r="AA70" s="32" t="str">
        <f t="shared" si="17"/>
        <v>□- keystroke: "x"</v>
      </c>
      <c r="AB70" s="32" t="str">
        <f t="shared" si="18"/>
        <v>□□en: "Close current tab"</v>
      </c>
      <c r="AC70" s="32" t="str">
        <f t="shared" si="19"/>
        <v>□□ja: "現在のタブを閉じる"</v>
      </c>
    </row>
    <row r="71" spans="2:29">
      <c r="C71" t="s">
        <v>556</v>
      </c>
      <c r="D71" t="s">
        <v>570</v>
      </c>
      <c r="E71" s="4" t="s">
        <v>121</v>
      </c>
      <c r="F71" s="6" t="s">
        <v>122</v>
      </c>
      <c r="G71" t="s">
        <v>303</v>
      </c>
      <c r="H71" s="6" t="s">
        <v>916</v>
      </c>
      <c r="J71" s="37" t="str">
        <f t="shared" si="21"/>
        <v>n-88</v>
      </c>
      <c r="K71" s="38" t="str">
        <f t="shared" si="22"/>
        <v>n</v>
      </c>
      <c r="L71" s="38">
        <f t="shared" si="20"/>
        <v>88</v>
      </c>
      <c r="M71" s="38" t="str">
        <f t="shared" si="20"/>
        <v/>
      </c>
      <c r="N71" s="38" t="str">
        <f t="shared" si="20"/>
        <v/>
      </c>
      <c r="O71" s="38" t="str">
        <f t="shared" si="20"/>
        <v/>
      </c>
      <c r="P71" s="38" t="str">
        <f t="shared" si="20"/>
        <v/>
      </c>
      <c r="Q71" s="38" t="str">
        <f t="shared" si="20"/>
        <v/>
      </c>
      <c r="R71" s="38" t="str">
        <f t="shared" si="20"/>
        <v/>
      </c>
      <c r="S71" s="38" t="str">
        <f t="shared" si="20"/>
        <v/>
      </c>
      <c r="T71" s="38" t="str">
        <f t="shared" si="20"/>
        <v/>
      </c>
      <c r="U71" s="38" t="str">
        <f t="shared" si="20"/>
        <v/>
      </c>
      <c r="V71" s="38" t="str">
        <f t="shared" si="20"/>
        <v/>
      </c>
      <c r="W71" s="38" t="str">
        <f t="shared" si="20"/>
        <v/>
      </c>
      <c r="X71" s="37" t="s">
        <v>681</v>
      </c>
      <c r="Z71" s="32" t="str">
        <f t="shared" si="16"/>
        <v/>
      </c>
      <c r="AA71" s="32" t="str">
        <f t="shared" si="17"/>
        <v>□- keystroke: "X"</v>
      </c>
      <c r="AB71" s="32" t="str">
        <f t="shared" si="18"/>
        <v>□□en: "Restore closed tab"</v>
      </c>
      <c r="AC71" s="32" t="str">
        <f t="shared" si="19"/>
        <v>□□ja: "閉じたタブを復元する"</v>
      </c>
    </row>
    <row r="72" spans="2:29">
      <c r="C72" t="s">
        <v>556</v>
      </c>
      <c r="D72" t="s">
        <v>570</v>
      </c>
      <c r="E72" s="4" t="s">
        <v>123</v>
      </c>
      <c r="F72" s="6" t="s">
        <v>124</v>
      </c>
      <c r="G72" t="s">
        <v>303</v>
      </c>
      <c r="H72" s="6" t="s">
        <v>920</v>
      </c>
      <c r="J72" s="37" t="str">
        <f t="shared" si="21"/>
        <v>n-87</v>
      </c>
      <c r="K72" s="38" t="str">
        <f t="shared" si="22"/>
        <v>n</v>
      </c>
      <c r="L72" s="38">
        <f t="shared" ref="L72:W81" si="23">IFERROR(CODE(MID($E72,L$1,1)),"")</f>
        <v>87</v>
      </c>
      <c r="M72" s="38" t="str">
        <f t="shared" si="23"/>
        <v/>
      </c>
      <c r="N72" s="38" t="str">
        <f t="shared" si="23"/>
        <v/>
      </c>
      <c r="O72" s="38" t="str">
        <f t="shared" si="23"/>
        <v/>
      </c>
      <c r="P72" s="38" t="str">
        <f t="shared" si="23"/>
        <v/>
      </c>
      <c r="Q72" s="38" t="str">
        <f t="shared" si="23"/>
        <v/>
      </c>
      <c r="R72" s="38" t="str">
        <f t="shared" si="23"/>
        <v/>
      </c>
      <c r="S72" s="38" t="str">
        <f t="shared" si="23"/>
        <v/>
      </c>
      <c r="T72" s="38" t="str">
        <f t="shared" si="23"/>
        <v/>
      </c>
      <c r="U72" s="38" t="str">
        <f t="shared" si="23"/>
        <v/>
      </c>
      <c r="V72" s="38" t="str">
        <f t="shared" si="23"/>
        <v/>
      </c>
      <c r="W72" s="38" t="str">
        <f t="shared" si="23"/>
        <v/>
      </c>
      <c r="X72" s="37" t="s">
        <v>681</v>
      </c>
      <c r="Z72" s="32" t="str">
        <f t="shared" si="16"/>
        <v/>
      </c>
      <c r="AA72" s="32" t="str">
        <f t="shared" si="17"/>
        <v>□- keystroke: "W"</v>
      </c>
      <c r="AB72" s="32" t="str">
        <f t="shared" si="18"/>
        <v>□□en: "Move current tab to another window"</v>
      </c>
      <c r="AC72" s="32" t="str">
        <f t="shared" si="19"/>
        <v>□□ja: "現在のタブを新規ウィンドウに移動する"</v>
      </c>
    </row>
    <row r="73" spans="2:29">
      <c r="C73" t="s">
        <v>556</v>
      </c>
      <c r="D73" t="s">
        <v>570</v>
      </c>
      <c r="E73" s="4" t="s">
        <v>125</v>
      </c>
      <c r="F73" s="6" t="s">
        <v>126</v>
      </c>
      <c r="G73" t="s">
        <v>303</v>
      </c>
      <c r="H73" s="6" t="s">
        <v>918</v>
      </c>
      <c r="J73" s="37" t="str">
        <f t="shared" si="21"/>
        <v>n-60-60</v>
      </c>
      <c r="K73" s="38" t="str">
        <f t="shared" si="22"/>
        <v>n</v>
      </c>
      <c r="L73" s="38">
        <f t="shared" si="23"/>
        <v>60</v>
      </c>
      <c r="M73" s="38">
        <f t="shared" si="23"/>
        <v>60</v>
      </c>
      <c r="N73" s="38" t="str">
        <f t="shared" si="23"/>
        <v/>
      </c>
      <c r="O73" s="38" t="str">
        <f t="shared" si="23"/>
        <v/>
      </c>
      <c r="P73" s="38" t="str">
        <f t="shared" si="23"/>
        <v/>
      </c>
      <c r="Q73" s="38" t="str">
        <f t="shared" si="23"/>
        <v/>
      </c>
      <c r="R73" s="38" t="str">
        <f t="shared" si="23"/>
        <v/>
      </c>
      <c r="S73" s="38" t="str">
        <f t="shared" si="23"/>
        <v/>
      </c>
      <c r="T73" s="38" t="str">
        <f t="shared" si="23"/>
        <v/>
      </c>
      <c r="U73" s="38" t="str">
        <f t="shared" si="23"/>
        <v/>
      </c>
      <c r="V73" s="38" t="str">
        <f t="shared" si="23"/>
        <v/>
      </c>
      <c r="W73" s="38" t="str">
        <f t="shared" si="23"/>
        <v/>
      </c>
      <c r="X73" s="37" t="s">
        <v>681</v>
      </c>
      <c r="Z73" s="32" t="str">
        <f t="shared" si="16"/>
        <v/>
      </c>
      <c r="AA73" s="32" t="str">
        <f t="shared" si="17"/>
        <v>□- keystroke: "&lt;&lt;"</v>
      </c>
      <c r="AB73" s="32" t="str">
        <f t="shared" si="18"/>
        <v>□□en: "Move current tab to left"</v>
      </c>
      <c r="AC73" s="32" t="str">
        <f t="shared" si="19"/>
        <v>□□ja: "現在のタブを左に移動する"</v>
      </c>
    </row>
    <row r="74" spans="2:29">
      <c r="C74" t="s">
        <v>556</v>
      </c>
      <c r="D74" t="s">
        <v>570</v>
      </c>
      <c r="E74" s="4" t="s">
        <v>127</v>
      </c>
      <c r="F74" s="6" t="s">
        <v>128</v>
      </c>
      <c r="G74" t="s">
        <v>303</v>
      </c>
      <c r="H74" s="6" t="s">
        <v>922</v>
      </c>
      <c r="J74" s="37" t="str">
        <f t="shared" si="21"/>
        <v>n-62-62</v>
      </c>
      <c r="K74" s="38" t="str">
        <f t="shared" si="22"/>
        <v>n</v>
      </c>
      <c r="L74" s="38">
        <f t="shared" si="23"/>
        <v>62</v>
      </c>
      <c r="M74" s="38">
        <f t="shared" si="23"/>
        <v>62</v>
      </c>
      <c r="N74" s="38" t="str">
        <f t="shared" si="23"/>
        <v/>
      </c>
      <c r="O74" s="38" t="str">
        <f t="shared" si="23"/>
        <v/>
      </c>
      <c r="P74" s="38" t="str">
        <f t="shared" si="23"/>
        <v/>
      </c>
      <c r="Q74" s="38" t="str">
        <f t="shared" si="23"/>
        <v/>
      </c>
      <c r="R74" s="38" t="str">
        <f t="shared" si="23"/>
        <v/>
      </c>
      <c r="S74" s="38" t="str">
        <f t="shared" si="23"/>
        <v/>
      </c>
      <c r="T74" s="38" t="str">
        <f t="shared" si="23"/>
        <v/>
      </c>
      <c r="U74" s="38" t="str">
        <f t="shared" si="23"/>
        <v/>
      </c>
      <c r="V74" s="38" t="str">
        <f t="shared" si="23"/>
        <v/>
      </c>
      <c r="W74" s="38" t="str">
        <f t="shared" si="23"/>
        <v/>
      </c>
      <c r="X74" s="37" t="s">
        <v>681</v>
      </c>
      <c r="Z74" s="32" t="str">
        <f t="shared" si="16"/>
        <v/>
      </c>
      <c r="AA74" s="32" t="str">
        <f t="shared" si="17"/>
        <v>□- keystroke: "&gt;&gt;"</v>
      </c>
      <c r="AB74" s="32" t="str">
        <f t="shared" si="18"/>
        <v>□□en: "Move current tab to right"</v>
      </c>
      <c r="AC74" s="32" t="str">
        <f t="shared" si="19"/>
        <v>□□ja: "現在のタブを右に移動する"</v>
      </c>
    </row>
    <row r="75" spans="2:29">
      <c r="B75" s="1" t="s">
        <v>129</v>
      </c>
      <c r="C75" s="1"/>
      <c r="D75" s="1"/>
      <c r="E75" s="3"/>
      <c r="F75" s="5"/>
      <c r="G75" s="18"/>
      <c r="H75" s="18"/>
      <c r="J75" s="37" t="str">
        <f t="shared" si="21"/>
        <v/>
      </c>
      <c r="K75" s="38" t="str">
        <f t="shared" si="22"/>
        <v/>
      </c>
      <c r="L75" s="38" t="str">
        <f t="shared" si="23"/>
        <v/>
      </c>
      <c r="M75" s="38" t="str">
        <f t="shared" si="23"/>
        <v/>
      </c>
      <c r="N75" s="38" t="str">
        <f t="shared" si="23"/>
        <v/>
      </c>
      <c r="O75" s="38" t="str">
        <f t="shared" si="23"/>
        <v/>
      </c>
      <c r="P75" s="38" t="str">
        <f t="shared" si="23"/>
        <v/>
      </c>
      <c r="Q75" s="38" t="str">
        <f t="shared" si="23"/>
        <v/>
      </c>
      <c r="R75" s="38" t="str">
        <f t="shared" si="23"/>
        <v/>
      </c>
      <c r="S75" s="38" t="str">
        <f t="shared" si="23"/>
        <v/>
      </c>
      <c r="T75" s="38" t="str">
        <f t="shared" si="23"/>
        <v/>
      </c>
      <c r="U75" s="38" t="str">
        <f t="shared" si="23"/>
        <v/>
      </c>
      <c r="V75" s="38" t="str">
        <f t="shared" si="23"/>
        <v/>
      </c>
      <c r="W75" s="38" t="str">
        <f t="shared" si="23"/>
        <v/>
      </c>
      <c r="X75" s="37" t="s">
        <v>681</v>
      </c>
      <c r="Z75" s="32" t="str">
        <f t="shared" si="16"/>
        <v>section: "■ Page Navigation"</v>
      </c>
      <c r="AA75" s="32" t="str">
        <f t="shared" si="17"/>
        <v/>
      </c>
      <c r="AB75" s="32" t="str">
        <f t="shared" si="18"/>
        <v/>
      </c>
      <c r="AC75" s="32" t="str">
        <f t="shared" si="19"/>
        <v/>
      </c>
    </row>
    <row r="76" spans="2:29">
      <c r="C76" t="s">
        <v>554</v>
      </c>
      <c r="D76" t="s">
        <v>570</v>
      </c>
      <c r="E76" s="4" t="s">
        <v>130</v>
      </c>
      <c r="F76" s="6" t="s">
        <v>131</v>
      </c>
      <c r="G76" t="s">
        <v>303</v>
      </c>
      <c r="H76" s="6" t="s">
        <v>924</v>
      </c>
      <c r="J76" s="37" t="str">
        <f t="shared" si="21"/>
        <v>n-103-117</v>
      </c>
      <c r="K76" s="38" t="str">
        <f t="shared" si="22"/>
        <v>n</v>
      </c>
      <c r="L76" s="38">
        <f t="shared" si="23"/>
        <v>103</v>
      </c>
      <c r="M76" s="38">
        <f t="shared" si="23"/>
        <v>117</v>
      </c>
      <c r="N76" s="38" t="str">
        <f t="shared" si="23"/>
        <v/>
      </c>
      <c r="O76" s="38" t="str">
        <f t="shared" si="23"/>
        <v/>
      </c>
      <c r="P76" s="38" t="str">
        <f t="shared" si="23"/>
        <v/>
      </c>
      <c r="Q76" s="38" t="str">
        <f t="shared" si="23"/>
        <v/>
      </c>
      <c r="R76" s="38" t="str">
        <f t="shared" si="23"/>
        <v/>
      </c>
      <c r="S76" s="38" t="str">
        <f t="shared" si="23"/>
        <v/>
      </c>
      <c r="T76" s="38" t="str">
        <f t="shared" si="23"/>
        <v/>
      </c>
      <c r="U76" s="38" t="str">
        <f t="shared" si="23"/>
        <v/>
      </c>
      <c r="V76" s="38" t="str">
        <f t="shared" si="23"/>
        <v/>
      </c>
      <c r="W76" s="38" t="str">
        <f t="shared" si="23"/>
        <v/>
      </c>
      <c r="X76" s="37" t="s">
        <v>681</v>
      </c>
      <c r="Z76" s="32" t="str">
        <f t="shared" si="16"/>
        <v/>
      </c>
      <c r="AA76" s="32" t="str">
        <f t="shared" si="17"/>
        <v>□- keystroke: "gu"</v>
      </c>
      <c r="AB76" s="32" t="str">
        <f t="shared" si="18"/>
        <v>□□en: "Go up one path in the URL"</v>
      </c>
      <c r="AC76" s="32" t="str">
        <f t="shared" si="19"/>
        <v>□□ja: "URLの1つ上のディレクトリにアクセスする"</v>
      </c>
    </row>
    <row r="77" spans="2:29">
      <c r="C77" t="s">
        <v>556</v>
      </c>
      <c r="D77" t="s">
        <v>570</v>
      </c>
      <c r="E77" s="4" t="s">
        <v>132</v>
      </c>
      <c r="F77" s="6" t="s">
        <v>133</v>
      </c>
      <c r="G77" t="s">
        <v>303</v>
      </c>
      <c r="H77" s="6" t="s">
        <v>1094</v>
      </c>
      <c r="J77" s="37" t="str">
        <f t="shared" si="21"/>
        <v>n-103-84</v>
      </c>
      <c r="K77" s="38" t="str">
        <f t="shared" si="22"/>
        <v>n</v>
      </c>
      <c r="L77" s="38">
        <f t="shared" si="23"/>
        <v>103</v>
      </c>
      <c r="M77" s="38">
        <f t="shared" si="23"/>
        <v>84</v>
      </c>
      <c r="N77" s="38" t="str">
        <f t="shared" si="23"/>
        <v/>
      </c>
      <c r="O77" s="38" t="str">
        <f t="shared" si="23"/>
        <v/>
      </c>
      <c r="P77" s="38" t="str">
        <f t="shared" si="23"/>
        <v/>
      </c>
      <c r="Q77" s="38" t="str">
        <f t="shared" si="23"/>
        <v/>
      </c>
      <c r="R77" s="38" t="str">
        <f t="shared" si="23"/>
        <v/>
      </c>
      <c r="S77" s="38" t="str">
        <f t="shared" si="23"/>
        <v/>
      </c>
      <c r="T77" s="38" t="str">
        <f t="shared" si="23"/>
        <v/>
      </c>
      <c r="U77" s="38" t="str">
        <f t="shared" si="23"/>
        <v/>
      </c>
      <c r="V77" s="38" t="str">
        <f t="shared" si="23"/>
        <v/>
      </c>
      <c r="W77" s="38" t="str">
        <f t="shared" si="23"/>
        <v/>
      </c>
      <c r="X77" s="37" t="s">
        <v>681</v>
      </c>
      <c r="Z77" s="32" t="str">
        <f t="shared" si="16"/>
        <v/>
      </c>
      <c r="AA77" s="32" t="str">
        <f t="shared" si="17"/>
        <v>□- keystroke: "gT"</v>
      </c>
      <c r="AB77" s="32" t="str">
        <f t="shared" si="18"/>
        <v>□□en: "Go to first activated tab"</v>
      </c>
      <c r="AC77" s="32" t="str">
        <f t="shared" si="19"/>
        <v>□□ja: "タブのアクティブ履歴の最初に行く"</v>
      </c>
    </row>
    <row r="78" spans="2:29">
      <c r="C78" t="s">
        <v>556</v>
      </c>
      <c r="D78" t="s">
        <v>570</v>
      </c>
      <c r="E78" s="4" t="s">
        <v>134</v>
      </c>
      <c r="F78" s="6" t="s">
        <v>135</v>
      </c>
      <c r="G78" t="s">
        <v>303</v>
      </c>
      <c r="H78" s="6" t="s">
        <v>1096</v>
      </c>
      <c r="J78" s="37" t="str">
        <f t="shared" si="21"/>
        <v>n-103-116</v>
      </c>
      <c r="K78" s="38" t="str">
        <f t="shared" si="22"/>
        <v>n</v>
      </c>
      <c r="L78" s="38">
        <f t="shared" si="23"/>
        <v>103</v>
      </c>
      <c r="M78" s="38">
        <f t="shared" si="23"/>
        <v>116</v>
      </c>
      <c r="N78" s="38" t="str">
        <f t="shared" si="23"/>
        <v/>
      </c>
      <c r="O78" s="38" t="str">
        <f t="shared" si="23"/>
        <v/>
      </c>
      <c r="P78" s="38" t="str">
        <f t="shared" si="23"/>
        <v/>
      </c>
      <c r="Q78" s="38" t="str">
        <f t="shared" si="23"/>
        <v/>
      </c>
      <c r="R78" s="38" t="str">
        <f t="shared" si="23"/>
        <v/>
      </c>
      <c r="S78" s="38" t="str">
        <f t="shared" si="23"/>
        <v/>
      </c>
      <c r="T78" s="38" t="str">
        <f t="shared" si="23"/>
        <v/>
      </c>
      <c r="U78" s="38" t="str">
        <f t="shared" si="23"/>
        <v/>
      </c>
      <c r="V78" s="38" t="str">
        <f t="shared" si="23"/>
        <v/>
      </c>
      <c r="W78" s="38" t="str">
        <f t="shared" si="23"/>
        <v/>
      </c>
      <c r="X78" s="37" t="s">
        <v>681</v>
      </c>
      <c r="Z78" s="32" t="str">
        <f t="shared" si="16"/>
        <v/>
      </c>
      <c r="AA78" s="32" t="str">
        <f t="shared" si="17"/>
        <v>□- keystroke: "gt"</v>
      </c>
      <c r="AB78" s="32" t="str">
        <f t="shared" si="18"/>
        <v>□□en: "Go to last activated tab"</v>
      </c>
      <c r="AC78" s="32" t="str">
        <f t="shared" si="19"/>
        <v>□□ja: "タブのアクティブ履歴の最後に行く"</v>
      </c>
    </row>
    <row r="79" spans="2:29" ht="30">
      <c r="C79" t="s">
        <v>556</v>
      </c>
      <c r="D79" t="s">
        <v>570</v>
      </c>
      <c r="E79" s="4" t="s">
        <v>663</v>
      </c>
      <c r="F79" s="6" t="s">
        <v>664</v>
      </c>
      <c r="G79" t="s">
        <v>303</v>
      </c>
      <c r="H79" s="6" t="s">
        <v>926</v>
      </c>
      <c r="J79" s="37" t="str">
        <f t="shared" si="21"/>
        <v>n-103-112</v>
      </c>
      <c r="K79" s="38" t="str">
        <f t="shared" si="22"/>
        <v>n</v>
      </c>
      <c r="L79" s="38">
        <f t="shared" si="23"/>
        <v>103</v>
      </c>
      <c r="M79" s="38">
        <f t="shared" si="23"/>
        <v>112</v>
      </c>
      <c r="N79" s="38" t="str">
        <f t="shared" si="23"/>
        <v/>
      </c>
      <c r="O79" s="38" t="str">
        <f t="shared" si="23"/>
        <v/>
      </c>
      <c r="P79" s="38" t="str">
        <f t="shared" si="23"/>
        <v/>
      </c>
      <c r="Q79" s="38" t="str">
        <f t="shared" si="23"/>
        <v/>
      </c>
      <c r="R79" s="38" t="str">
        <f t="shared" si="23"/>
        <v/>
      </c>
      <c r="S79" s="38" t="str">
        <f t="shared" si="23"/>
        <v/>
      </c>
      <c r="T79" s="38" t="str">
        <f t="shared" si="23"/>
        <v/>
      </c>
      <c r="U79" s="38" t="str">
        <f t="shared" si="23"/>
        <v/>
      </c>
      <c r="V79" s="38" t="str">
        <f t="shared" si="23"/>
        <v/>
      </c>
      <c r="W79" s="38" t="str">
        <f t="shared" si="23"/>
        <v/>
      </c>
      <c r="X79" s="37" t="s">
        <v>681</v>
      </c>
      <c r="Z79" s="32"/>
      <c r="AA79" s="32"/>
      <c r="AB79" s="32"/>
      <c r="AC79" s="32"/>
    </row>
    <row r="80" spans="2:29" ht="30">
      <c r="C80" t="s">
        <v>556</v>
      </c>
      <c r="D80" t="s">
        <v>570</v>
      </c>
      <c r="E80" s="4" t="s">
        <v>136</v>
      </c>
      <c r="F80" s="6" t="s">
        <v>137</v>
      </c>
      <c r="G80" t="s">
        <v>303</v>
      </c>
      <c r="H80" s="6" t="s">
        <v>928</v>
      </c>
      <c r="J80" s="37" t="str">
        <f t="shared" si="21"/>
        <v>n-103-63</v>
      </c>
      <c r="K80" s="38" t="str">
        <f t="shared" si="22"/>
        <v>n</v>
      </c>
      <c r="L80" s="38">
        <f t="shared" si="23"/>
        <v>103</v>
      </c>
      <c r="M80" s="38">
        <f t="shared" si="23"/>
        <v>63</v>
      </c>
      <c r="N80" s="38" t="str">
        <f t="shared" si="23"/>
        <v/>
      </c>
      <c r="O80" s="38" t="str">
        <f t="shared" si="23"/>
        <v/>
      </c>
      <c r="P80" s="38" t="str">
        <f t="shared" si="23"/>
        <v/>
      </c>
      <c r="Q80" s="38" t="str">
        <f t="shared" si="23"/>
        <v/>
      </c>
      <c r="R80" s="38" t="str">
        <f t="shared" si="23"/>
        <v/>
      </c>
      <c r="S80" s="38" t="str">
        <f t="shared" si="23"/>
        <v/>
      </c>
      <c r="T80" s="38" t="str">
        <f t="shared" si="23"/>
        <v/>
      </c>
      <c r="U80" s="38" t="str">
        <f t="shared" si="23"/>
        <v/>
      </c>
      <c r="V80" s="38" t="str">
        <f t="shared" si="23"/>
        <v/>
      </c>
      <c r="W80" s="38" t="str">
        <f t="shared" si="23"/>
        <v/>
      </c>
      <c r="X80" s="37" t="s">
        <v>681</v>
      </c>
      <c r="Z80" s="32" t="str">
        <f t="shared" ref="Z80:Z111" si="24">IF(B80="","","section: """&amp;B80&amp;"""")</f>
        <v/>
      </c>
      <c r="AA80" s="32" t="str">
        <f t="shared" ref="AA80:AA111" si="25">IF(E80="","","□- keystroke: """&amp;E80&amp;"""")</f>
        <v>□- keystroke: "g?"</v>
      </c>
      <c r="AB80" s="32" t="str">
        <f t="shared" ref="AB80:AB111" si="26">IF(F80="","","□□en: """&amp;F80&amp;"""")</f>
        <v>□□en: "Reload current page without query string(all parts after question mark)"</v>
      </c>
      <c r="AC80" s="32" t="str">
        <f t="shared" ref="AC80:AC111" si="27">IF(F80="","","□□ja: """&amp;H80&amp;"""")</f>
        <v>□□ja: "URLのクエリストリングを除去してリロード"</v>
      </c>
    </row>
    <row r="81" spans="2:29">
      <c r="C81" t="s">
        <v>556</v>
      </c>
      <c r="D81" t="s">
        <v>570</v>
      </c>
      <c r="E81" s="4" t="s">
        <v>138</v>
      </c>
      <c r="F81" s="6" t="s">
        <v>139</v>
      </c>
      <c r="G81" t="s">
        <v>303</v>
      </c>
      <c r="H81" s="6" t="s">
        <v>930</v>
      </c>
      <c r="J81" s="37" t="str">
        <f t="shared" si="21"/>
        <v>n-103-35</v>
      </c>
      <c r="K81" s="38" t="str">
        <f t="shared" si="22"/>
        <v>n</v>
      </c>
      <c r="L81" s="38">
        <f t="shared" si="23"/>
        <v>103</v>
      </c>
      <c r="M81" s="38">
        <f t="shared" si="23"/>
        <v>35</v>
      </c>
      <c r="N81" s="38" t="str">
        <f t="shared" si="23"/>
        <v/>
      </c>
      <c r="O81" s="38" t="str">
        <f t="shared" si="23"/>
        <v/>
      </c>
      <c r="P81" s="38" t="str">
        <f t="shared" si="23"/>
        <v/>
      </c>
      <c r="Q81" s="38" t="str">
        <f t="shared" si="23"/>
        <v/>
      </c>
      <c r="R81" s="38" t="str">
        <f t="shared" si="23"/>
        <v/>
      </c>
      <c r="S81" s="38" t="str">
        <f t="shared" si="23"/>
        <v/>
      </c>
      <c r="T81" s="38" t="str">
        <f t="shared" si="23"/>
        <v/>
      </c>
      <c r="U81" s="38" t="str">
        <f t="shared" si="23"/>
        <v/>
      </c>
      <c r="V81" s="38" t="str">
        <f t="shared" si="23"/>
        <v/>
      </c>
      <c r="W81" s="38" t="str">
        <f t="shared" si="23"/>
        <v/>
      </c>
      <c r="X81" s="37" t="s">
        <v>681</v>
      </c>
      <c r="Z81" s="32" t="str">
        <f t="shared" si="24"/>
        <v/>
      </c>
      <c r="AA81" s="32" t="str">
        <f t="shared" si="25"/>
        <v>□- keystroke: "g#"</v>
      </c>
      <c r="AB81" s="32" t="str">
        <f t="shared" si="26"/>
        <v>□□en: "Reload current page without hash fragment"</v>
      </c>
      <c r="AC81" s="32" t="str">
        <f t="shared" si="27"/>
        <v>□□ja: "URLのハッシュフラグメントを除去してリロード"</v>
      </c>
    </row>
    <row r="82" spans="2:29">
      <c r="C82" t="s">
        <v>556</v>
      </c>
      <c r="D82" t="s">
        <v>570</v>
      </c>
      <c r="E82" s="4" t="s">
        <v>140</v>
      </c>
      <c r="F82" s="6" t="s">
        <v>141</v>
      </c>
      <c r="G82" t="s">
        <v>303</v>
      </c>
      <c r="H82" s="6" t="s">
        <v>932</v>
      </c>
      <c r="J82" s="37" t="str">
        <f t="shared" si="21"/>
        <v>n-103-85</v>
      </c>
      <c r="K82" s="38" t="str">
        <f t="shared" si="22"/>
        <v>n</v>
      </c>
      <c r="L82" s="38">
        <f t="shared" ref="L82:W91" si="28">IFERROR(CODE(MID($E82,L$1,1)),"")</f>
        <v>103</v>
      </c>
      <c r="M82" s="38">
        <f t="shared" si="28"/>
        <v>85</v>
      </c>
      <c r="N82" s="38" t="str">
        <f t="shared" si="28"/>
        <v/>
      </c>
      <c r="O82" s="38" t="str">
        <f t="shared" si="28"/>
        <v/>
      </c>
      <c r="P82" s="38" t="str">
        <f t="shared" si="28"/>
        <v/>
      </c>
      <c r="Q82" s="38" t="str">
        <f t="shared" si="28"/>
        <v/>
      </c>
      <c r="R82" s="38" t="str">
        <f t="shared" si="28"/>
        <v/>
      </c>
      <c r="S82" s="38" t="str">
        <f t="shared" si="28"/>
        <v/>
      </c>
      <c r="T82" s="38" t="str">
        <f t="shared" si="28"/>
        <v/>
      </c>
      <c r="U82" s="38" t="str">
        <f t="shared" si="28"/>
        <v/>
      </c>
      <c r="V82" s="38" t="str">
        <f t="shared" si="28"/>
        <v/>
      </c>
      <c r="W82" s="38" t="str">
        <f t="shared" si="28"/>
        <v/>
      </c>
      <c r="X82" s="37" t="s">
        <v>681</v>
      </c>
      <c r="Z82" s="32" t="str">
        <f t="shared" si="24"/>
        <v/>
      </c>
      <c r="AA82" s="32" t="str">
        <f t="shared" si="25"/>
        <v>□- keystroke: "gU"</v>
      </c>
      <c r="AB82" s="32" t="str">
        <f t="shared" si="26"/>
        <v>□□en: "Go to root of current URL hierarchy"</v>
      </c>
      <c r="AC82" s="32" t="str">
        <f t="shared" si="27"/>
        <v>□□ja: "URLのドメイン直下にアクセスする"</v>
      </c>
    </row>
    <row r="83" spans="2:29" ht="30">
      <c r="C83" t="s">
        <v>556</v>
      </c>
      <c r="D83" t="s">
        <v>570</v>
      </c>
      <c r="E83" s="4" t="s">
        <v>142</v>
      </c>
      <c r="F83" s="6" t="s">
        <v>143</v>
      </c>
      <c r="G83" t="s">
        <v>303</v>
      </c>
      <c r="H83" s="6" t="s">
        <v>934</v>
      </c>
      <c r="J83" s="37" t="str">
        <f t="shared" si="21"/>
        <v>n-59-117</v>
      </c>
      <c r="K83" s="38" t="str">
        <f t="shared" si="22"/>
        <v>n</v>
      </c>
      <c r="L83" s="38">
        <f t="shared" si="28"/>
        <v>59</v>
      </c>
      <c r="M83" s="38">
        <f t="shared" si="28"/>
        <v>117</v>
      </c>
      <c r="N83" s="38" t="str">
        <f t="shared" si="28"/>
        <v/>
      </c>
      <c r="O83" s="38" t="str">
        <f t="shared" si="28"/>
        <v/>
      </c>
      <c r="P83" s="38" t="str">
        <f t="shared" si="28"/>
        <v/>
      </c>
      <c r="Q83" s="38" t="str">
        <f t="shared" si="28"/>
        <v/>
      </c>
      <c r="R83" s="38" t="str">
        <f t="shared" si="28"/>
        <v/>
      </c>
      <c r="S83" s="38" t="str">
        <f t="shared" si="28"/>
        <v/>
      </c>
      <c r="T83" s="38" t="str">
        <f t="shared" si="28"/>
        <v/>
      </c>
      <c r="U83" s="38" t="str">
        <f t="shared" si="28"/>
        <v/>
      </c>
      <c r="V83" s="38" t="str">
        <f t="shared" si="28"/>
        <v/>
      </c>
      <c r="W83" s="38" t="str">
        <f t="shared" si="28"/>
        <v/>
      </c>
      <c r="X83" s="37" t="s">
        <v>681</v>
      </c>
      <c r="Z83" s="32" t="str">
        <f t="shared" si="24"/>
        <v/>
      </c>
      <c r="AA83" s="32" t="str">
        <f t="shared" si="25"/>
        <v>□- keystroke: ";u"</v>
      </c>
      <c r="AB83" s="32" t="str">
        <f t="shared" si="26"/>
        <v>□□en: "Edit current URL with vim editor, and open in new tab"</v>
      </c>
      <c r="AC83" s="32" t="str">
        <f t="shared" si="27"/>
        <v>□□ja: "URLをVimエディタで開いて編集し、新しいタブで開く"</v>
      </c>
    </row>
    <row r="84" spans="2:29">
      <c r="C84" t="s">
        <v>556</v>
      </c>
      <c r="D84" t="s">
        <v>570</v>
      </c>
      <c r="E84" s="4" t="s">
        <v>144</v>
      </c>
      <c r="F84" s="6" t="s">
        <v>145</v>
      </c>
      <c r="G84" t="s">
        <v>303</v>
      </c>
      <c r="H84" s="6" t="s">
        <v>936</v>
      </c>
      <c r="J84" s="37" t="str">
        <f t="shared" si="21"/>
        <v>n-59-85</v>
      </c>
      <c r="K84" s="38" t="str">
        <f t="shared" si="22"/>
        <v>n</v>
      </c>
      <c r="L84" s="38">
        <f t="shared" si="28"/>
        <v>59</v>
      </c>
      <c r="M84" s="38">
        <f t="shared" si="28"/>
        <v>85</v>
      </c>
      <c r="N84" s="38" t="str">
        <f t="shared" si="28"/>
        <v/>
      </c>
      <c r="O84" s="38" t="str">
        <f t="shared" si="28"/>
        <v/>
      </c>
      <c r="P84" s="38" t="str">
        <f t="shared" si="28"/>
        <v/>
      </c>
      <c r="Q84" s="38" t="str">
        <f t="shared" si="28"/>
        <v/>
      </c>
      <c r="R84" s="38" t="str">
        <f t="shared" si="28"/>
        <v/>
      </c>
      <c r="S84" s="38" t="str">
        <f t="shared" si="28"/>
        <v/>
      </c>
      <c r="T84" s="38" t="str">
        <f t="shared" si="28"/>
        <v/>
      </c>
      <c r="U84" s="38" t="str">
        <f t="shared" si="28"/>
        <v/>
      </c>
      <c r="V84" s="38" t="str">
        <f t="shared" si="28"/>
        <v/>
      </c>
      <c r="W84" s="38" t="str">
        <f t="shared" si="28"/>
        <v/>
      </c>
      <c r="X84" s="37" t="s">
        <v>681</v>
      </c>
      <c r="Z84" s="32" t="str">
        <f t="shared" si="24"/>
        <v/>
      </c>
      <c r="AA84" s="32" t="str">
        <f t="shared" si="25"/>
        <v>□- keystroke: ";U"</v>
      </c>
      <c r="AB84" s="32" t="str">
        <f t="shared" si="26"/>
        <v>□□en: "Edit current URL with vim editor, and reload"</v>
      </c>
      <c r="AC84" s="32" t="str">
        <f t="shared" si="27"/>
        <v>□□ja: "URLをVimエディタで開いて編集し、現在のタブで開く"</v>
      </c>
    </row>
    <row r="85" spans="2:29">
      <c r="C85" t="s">
        <v>556</v>
      </c>
      <c r="D85" t="s">
        <v>570</v>
      </c>
      <c r="E85" s="4" t="s">
        <v>146</v>
      </c>
      <c r="F85" s="6" t="s">
        <v>147</v>
      </c>
      <c r="G85" t="s">
        <v>303</v>
      </c>
      <c r="H85" s="6" t="s">
        <v>938</v>
      </c>
      <c r="J85" s="37" t="str">
        <f t="shared" si="21"/>
        <v>n-66</v>
      </c>
      <c r="K85" s="38" t="str">
        <f t="shared" si="22"/>
        <v>n</v>
      </c>
      <c r="L85" s="38">
        <f t="shared" si="28"/>
        <v>66</v>
      </c>
      <c r="M85" s="38" t="str">
        <f t="shared" si="28"/>
        <v/>
      </c>
      <c r="N85" s="38" t="str">
        <f t="shared" si="28"/>
        <v/>
      </c>
      <c r="O85" s="38" t="str">
        <f t="shared" si="28"/>
        <v/>
      </c>
      <c r="P85" s="38" t="str">
        <f t="shared" si="28"/>
        <v/>
      </c>
      <c r="Q85" s="38" t="str">
        <f t="shared" si="28"/>
        <v/>
      </c>
      <c r="R85" s="38" t="str">
        <f t="shared" si="28"/>
        <v/>
      </c>
      <c r="S85" s="38" t="str">
        <f t="shared" si="28"/>
        <v/>
      </c>
      <c r="T85" s="38" t="str">
        <f t="shared" si="28"/>
        <v/>
      </c>
      <c r="U85" s="38" t="str">
        <f t="shared" si="28"/>
        <v/>
      </c>
      <c r="V85" s="38" t="str">
        <f t="shared" si="28"/>
        <v/>
      </c>
      <c r="W85" s="38" t="str">
        <f t="shared" si="28"/>
        <v/>
      </c>
      <c r="X85" s="37" t="s">
        <v>681</v>
      </c>
      <c r="Z85" s="32" t="str">
        <f t="shared" si="24"/>
        <v/>
      </c>
      <c r="AA85" s="32" t="str">
        <f t="shared" si="25"/>
        <v>□- keystroke: "B"</v>
      </c>
      <c r="AB85" s="32" t="str">
        <f t="shared" si="26"/>
        <v>□□en: "Go one tab history back"</v>
      </c>
      <c r="AC85" s="32" t="str">
        <f t="shared" si="27"/>
        <v>□□ja: "タブのアクティブ履歴を1つ戻す"</v>
      </c>
    </row>
    <row r="86" spans="2:29">
      <c r="C86" t="s">
        <v>556</v>
      </c>
      <c r="D86" t="s">
        <v>570</v>
      </c>
      <c r="E86" s="4" t="s">
        <v>148</v>
      </c>
      <c r="F86" s="6" t="s">
        <v>149</v>
      </c>
      <c r="G86" t="s">
        <v>303</v>
      </c>
      <c r="H86" s="6" t="s">
        <v>940</v>
      </c>
      <c r="J86" s="37" t="str">
        <f t="shared" si="21"/>
        <v>n-70</v>
      </c>
      <c r="K86" s="38" t="str">
        <f t="shared" si="22"/>
        <v>n</v>
      </c>
      <c r="L86" s="38">
        <f t="shared" si="28"/>
        <v>70</v>
      </c>
      <c r="M86" s="38" t="str">
        <f t="shared" si="28"/>
        <v/>
      </c>
      <c r="N86" s="38" t="str">
        <f t="shared" si="28"/>
        <v/>
      </c>
      <c r="O86" s="38" t="str">
        <f t="shared" si="28"/>
        <v/>
      </c>
      <c r="P86" s="38" t="str">
        <f t="shared" si="28"/>
        <v/>
      </c>
      <c r="Q86" s="38" t="str">
        <f t="shared" si="28"/>
        <v/>
      </c>
      <c r="R86" s="38" t="str">
        <f t="shared" si="28"/>
        <v/>
      </c>
      <c r="S86" s="38" t="str">
        <f t="shared" si="28"/>
        <v/>
      </c>
      <c r="T86" s="38" t="str">
        <f t="shared" si="28"/>
        <v/>
      </c>
      <c r="U86" s="38" t="str">
        <f t="shared" si="28"/>
        <v/>
      </c>
      <c r="V86" s="38" t="str">
        <f t="shared" si="28"/>
        <v/>
      </c>
      <c r="W86" s="38" t="str">
        <f t="shared" si="28"/>
        <v/>
      </c>
      <c r="X86" s="37" t="s">
        <v>681</v>
      </c>
      <c r="Z86" s="32" t="str">
        <f t="shared" si="24"/>
        <v/>
      </c>
      <c r="AA86" s="32" t="str">
        <f t="shared" si="25"/>
        <v>□- keystroke: "F"</v>
      </c>
      <c r="AB86" s="32" t="str">
        <f t="shared" si="26"/>
        <v>□□en: "Go one tab history forward"</v>
      </c>
      <c r="AC86" s="32" t="str">
        <f t="shared" si="27"/>
        <v>□□ja: "タブのアクティブ履歴を1つ進む"</v>
      </c>
    </row>
    <row r="87" spans="2:29">
      <c r="C87" t="s">
        <v>556</v>
      </c>
      <c r="D87" t="s">
        <v>570</v>
      </c>
      <c r="E87" s="4" t="s">
        <v>150</v>
      </c>
      <c r="F87" s="6" t="s">
        <v>151</v>
      </c>
      <c r="G87" t="s">
        <v>303</v>
      </c>
      <c r="H87" s="6" t="s">
        <v>942</v>
      </c>
      <c r="J87" s="37" t="str">
        <f t="shared" si="21"/>
        <v>n-60-67-116-114-108-45-54-62</v>
      </c>
      <c r="K87" s="38" t="str">
        <f t="shared" si="22"/>
        <v>n</v>
      </c>
      <c r="L87" s="38">
        <f t="shared" si="28"/>
        <v>60</v>
      </c>
      <c r="M87" s="38">
        <f t="shared" si="28"/>
        <v>67</v>
      </c>
      <c r="N87" s="38">
        <f t="shared" si="28"/>
        <v>116</v>
      </c>
      <c r="O87" s="38">
        <f t="shared" si="28"/>
        <v>114</v>
      </c>
      <c r="P87" s="38">
        <f t="shared" si="28"/>
        <v>108</v>
      </c>
      <c r="Q87" s="38">
        <f t="shared" si="28"/>
        <v>45</v>
      </c>
      <c r="R87" s="38">
        <f t="shared" si="28"/>
        <v>54</v>
      </c>
      <c r="S87" s="38">
        <f t="shared" si="28"/>
        <v>62</v>
      </c>
      <c r="T87" s="38" t="str">
        <f t="shared" si="28"/>
        <v/>
      </c>
      <c r="U87" s="38" t="str">
        <f t="shared" si="28"/>
        <v/>
      </c>
      <c r="V87" s="38" t="str">
        <f t="shared" si="28"/>
        <v/>
      </c>
      <c r="W87" s="38" t="str">
        <f t="shared" si="28"/>
        <v/>
      </c>
      <c r="X87" s="37" t="s">
        <v>681</v>
      </c>
      <c r="Z87" s="32" t="str">
        <f t="shared" si="24"/>
        <v/>
      </c>
      <c r="AA87" s="32" t="str">
        <f t="shared" si="25"/>
        <v>□- keystroke: "&lt;Ctrl-6&gt;"</v>
      </c>
      <c r="AB87" s="32" t="str">
        <f t="shared" si="26"/>
        <v>□□en: "Go to last used tab"</v>
      </c>
      <c r="AC87" s="32" t="str">
        <f t="shared" si="27"/>
        <v>□□ja: "直前に使っていたタブに行く"</v>
      </c>
    </row>
    <row r="88" spans="2:29">
      <c r="C88" t="s">
        <v>556</v>
      </c>
      <c r="D88" t="s">
        <v>570</v>
      </c>
      <c r="E88" s="4" t="s">
        <v>152</v>
      </c>
      <c r="F88" s="6" t="s">
        <v>153</v>
      </c>
      <c r="G88" t="s">
        <v>303</v>
      </c>
      <c r="H88" s="6" t="s">
        <v>944</v>
      </c>
      <c r="J88" s="37" t="str">
        <f t="shared" si="21"/>
        <v>n-83</v>
      </c>
      <c r="K88" s="38" t="str">
        <f t="shared" si="22"/>
        <v>n</v>
      </c>
      <c r="L88" s="38">
        <f t="shared" si="28"/>
        <v>83</v>
      </c>
      <c r="M88" s="38" t="str">
        <f t="shared" si="28"/>
        <v/>
      </c>
      <c r="N88" s="38" t="str">
        <f t="shared" si="28"/>
        <v/>
      </c>
      <c r="O88" s="38" t="str">
        <f t="shared" si="28"/>
        <v/>
      </c>
      <c r="P88" s="38" t="str">
        <f t="shared" si="28"/>
        <v/>
      </c>
      <c r="Q88" s="38" t="str">
        <f t="shared" si="28"/>
        <v/>
      </c>
      <c r="R88" s="38" t="str">
        <f t="shared" si="28"/>
        <v/>
      </c>
      <c r="S88" s="38" t="str">
        <f t="shared" si="28"/>
        <v/>
      </c>
      <c r="T88" s="38" t="str">
        <f t="shared" si="28"/>
        <v/>
      </c>
      <c r="U88" s="38" t="str">
        <f t="shared" si="28"/>
        <v/>
      </c>
      <c r="V88" s="38" t="str">
        <f t="shared" si="28"/>
        <v/>
      </c>
      <c r="W88" s="38" t="str">
        <f t="shared" si="28"/>
        <v/>
      </c>
      <c r="X88" s="37" t="s">
        <v>681</v>
      </c>
      <c r="Z88" s="32" t="str">
        <f t="shared" si="24"/>
        <v/>
      </c>
      <c r="AA88" s="32" t="str">
        <f t="shared" si="25"/>
        <v>□- keystroke: "S"</v>
      </c>
      <c r="AB88" s="32" t="str">
        <f t="shared" si="26"/>
        <v>□□en: "Go back in history"</v>
      </c>
      <c r="AC88" s="32" t="str">
        <f t="shared" si="27"/>
        <v>□□ja: "戻る"</v>
      </c>
    </row>
    <row r="89" spans="2:29">
      <c r="C89" t="s">
        <v>556</v>
      </c>
      <c r="D89" t="s">
        <v>570</v>
      </c>
      <c r="E89" s="4" t="s">
        <v>154</v>
      </c>
      <c r="F89" s="6" t="s">
        <v>155</v>
      </c>
      <c r="G89" t="s">
        <v>303</v>
      </c>
      <c r="H89" s="6" t="s">
        <v>946</v>
      </c>
      <c r="J89" s="37" t="str">
        <f t="shared" si="21"/>
        <v>n-68</v>
      </c>
      <c r="K89" s="38" t="str">
        <f t="shared" si="22"/>
        <v>n</v>
      </c>
      <c r="L89" s="38">
        <f t="shared" si="28"/>
        <v>68</v>
      </c>
      <c r="M89" s="38" t="str">
        <f t="shared" si="28"/>
        <v/>
      </c>
      <c r="N89" s="38" t="str">
        <f t="shared" si="28"/>
        <v/>
      </c>
      <c r="O89" s="38" t="str">
        <f t="shared" si="28"/>
        <v/>
      </c>
      <c r="P89" s="38" t="str">
        <f t="shared" si="28"/>
        <v/>
      </c>
      <c r="Q89" s="38" t="str">
        <f t="shared" si="28"/>
        <v/>
      </c>
      <c r="R89" s="38" t="str">
        <f t="shared" si="28"/>
        <v/>
      </c>
      <c r="S89" s="38" t="str">
        <f t="shared" si="28"/>
        <v/>
      </c>
      <c r="T89" s="38" t="str">
        <f t="shared" si="28"/>
        <v/>
      </c>
      <c r="U89" s="38" t="str">
        <f t="shared" si="28"/>
        <v/>
      </c>
      <c r="V89" s="38" t="str">
        <f t="shared" si="28"/>
        <v/>
      </c>
      <c r="W89" s="38" t="str">
        <f t="shared" si="28"/>
        <v/>
      </c>
      <c r="X89" s="37" t="s">
        <v>681</v>
      </c>
      <c r="Z89" s="32" t="str">
        <f t="shared" si="24"/>
        <v/>
      </c>
      <c r="AA89" s="32" t="str">
        <f t="shared" si="25"/>
        <v>□- keystroke: "D"</v>
      </c>
      <c r="AB89" s="32" t="str">
        <f t="shared" si="26"/>
        <v>□□en: "Go forward in history"</v>
      </c>
      <c r="AC89" s="32" t="str">
        <f t="shared" si="27"/>
        <v>□□ja: "進む"</v>
      </c>
    </row>
    <row r="90" spans="2:29">
      <c r="C90" t="s">
        <v>556</v>
      </c>
      <c r="D90" t="s">
        <v>570</v>
      </c>
      <c r="E90" s="4" t="s">
        <v>156</v>
      </c>
      <c r="F90" s="6" t="s">
        <v>157</v>
      </c>
      <c r="G90" t="s">
        <v>303</v>
      </c>
      <c r="H90" s="6" t="s">
        <v>948</v>
      </c>
      <c r="J90" s="37" t="str">
        <f t="shared" si="21"/>
        <v>n-114</v>
      </c>
      <c r="K90" s="38" t="str">
        <f t="shared" si="22"/>
        <v>n</v>
      </c>
      <c r="L90" s="38">
        <f t="shared" si="28"/>
        <v>114</v>
      </c>
      <c r="M90" s="38" t="str">
        <f t="shared" si="28"/>
        <v/>
      </c>
      <c r="N90" s="38" t="str">
        <f t="shared" si="28"/>
        <v/>
      </c>
      <c r="O90" s="38" t="str">
        <f t="shared" si="28"/>
        <v/>
      </c>
      <c r="P90" s="38" t="str">
        <f t="shared" si="28"/>
        <v/>
      </c>
      <c r="Q90" s="38" t="str">
        <f t="shared" si="28"/>
        <v/>
      </c>
      <c r="R90" s="38" t="str">
        <f t="shared" si="28"/>
        <v/>
      </c>
      <c r="S90" s="38" t="str">
        <f t="shared" si="28"/>
        <v/>
      </c>
      <c r="T90" s="38" t="str">
        <f t="shared" si="28"/>
        <v/>
      </c>
      <c r="U90" s="38" t="str">
        <f t="shared" si="28"/>
        <v/>
      </c>
      <c r="V90" s="38" t="str">
        <f t="shared" si="28"/>
        <v/>
      </c>
      <c r="W90" s="38" t="str">
        <f t="shared" si="28"/>
        <v/>
      </c>
      <c r="X90" s="37" t="s">
        <v>681</v>
      </c>
      <c r="Z90" s="32" t="str">
        <f t="shared" si="24"/>
        <v/>
      </c>
      <c r="AA90" s="32" t="str">
        <f t="shared" si="25"/>
        <v>□- keystroke: "r"</v>
      </c>
      <c r="AB90" s="32" t="str">
        <f t="shared" si="26"/>
        <v>□□en: "Reload the page"</v>
      </c>
      <c r="AC90" s="32" t="str">
        <f t="shared" si="27"/>
        <v>□□ja: "リロード"</v>
      </c>
    </row>
    <row r="91" spans="2:29">
      <c r="B91" s="1" t="s">
        <v>158</v>
      </c>
      <c r="C91" s="1"/>
      <c r="D91" s="1"/>
      <c r="E91" s="3"/>
      <c r="F91" s="5"/>
      <c r="G91" s="18"/>
      <c r="H91" s="18"/>
      <c r="J91" s="37" t="str">
        <f t="shared" si="21"/>
        <v/>
      </c>
      <c r="K91" s="38" t="str">
        <f t="shared" si="22"/>
        <v/>
      </c>
      <c r="L91" s="38" t="str">
        <f t="shared" si="28"/>
        <v/>
      </c>
      <c r="M91" s="38" t="str">
        <f t="shared" si="28"/>
        <v/>
      </c>
      <c r="N91" s="38" t="str">
        <f t="shared" si="28"/>
        <v/>
      </c>
      <c r="O91" s="38" t="str">
        <f t="shared" si="28"/>
        <v/>
      </c>
      <c r="P91" s="38" t="str">
        <f t="shared" si="28"/>
        <v/>
      </c>
      <c r="Q91" s="38" t="str">
        <f t="shared" si="28"/>
        <v/>
      </c>
      <c r="R91" s="38" t="str">
        <f t="shared" si="28"/>
        <v/>
      </c>
      <c r="S91" s="38" t="str">
        <f t="shared" si="28"/>
        <v/>
      </c>
      <c r="T91" s="38" t="str">
        <f t="shared" si="28"/>
        <v/>
      </c>
      <c r="U91" s="38" t="str">
        <f t="shared" si="28"/>
        <v/>
      </c>
      <c r="V91" s="38" t="str">
        <f t="shared" si="28"/>
        <v/>
      </c>
      <c r="W91" s="38" t="str">
        <f t="shared" si="28"/>
        <v/>
      </c>
      <c r="X91" s="37" t="s">
        <v>681</v>
      </c>
      <c r="Z91" s="32" t="str">
        <f t="shared" si="24"/>
        <v>section: "■ Sessions"</v>
      </c>
      <c r="AA91" s="32" t="str">
        <f t="shared" si="25"/>
        <v/>
      </c>
      <c r="AB91" s="32" t="str">
        <f t="shared" si="26"/>
        <v/>
      </c>
      <c r="AC91" s="32" t="str">
        <f t="shared" si="27"/>
        <v/>
      </c>
    </row>
    <row r="92" spans="2:29">
      <c r="C92" t="s">
        <v>556</v>
      </c>
      <c r="D92" t="s">
        <v>570</v>
      </c>
      <c r="E92" s="4" t="s">
        <v>159</v>
      </c>
      <c r="F92" s="6" t="s">
        <v>160</v>
      </c>
      <c r="G92" t="s">
        <v>303</v>
      </c>
      <c r="H92" s="6" t="s">
        <v>966</v>
      </c>
      <c r="J92" s="37" t="str">
        <f t="shared" si="21"/>
        <v>n-90-90</v>
      </c>
      <c r="K92" s="38" t="str">
        <f t="shared" si="22"/>
        <v>n</v>
      </c>
      <c r="L92" s="38">
        <f t="shared" ref="L92:W101" si="29">IFERROR(CODE(MID($E92,L$1,1)),"")</f>
        <v>90</v>
      </c>
      <c r="M92" s="38">
        <f t="shared" si="29"/>
        <v>90</v>
      </c>
      <c r="N92" s="38" t="str">
        <f t="shared" si="29"/>
        <v/>
      </c>
      <c r="O92" s="38" t="str">
        <f t="shared" si="29"/>
        <v/>
      </c>
      <c r="P92" s="38" t="str">
        <f t="shared" si="29"/>
        <v/>
      </c>
      <c r="Q92" s="38" t="str">
        <f t="shared" si="29"/>
        <v/>
      </c>
      <c r="R92" s="38" t="str">
        <f t="shared" si="29"/>
        <v/>
      </c>
      <c r="S92" s="38" t="str">
        <f t="shared" si="29"/>
        <v/>
      </c>
      <c r="T92" s="38" t="str">
        <f t="shared" si="29"/>
        <v/>
      </c>
      <c r="U92" s="38" t="str">
        <f t="shared" si="29"/>
        <v/>
      </c>
      <c r="V92" s="38" t="str">
        <f t="shared" si="29"/>
        <v/>
      </c>
      <c r="W92" s="38" t="str">
        <f t="shared" si="29"/>
        <v/>
      </c>
      <c r="X92" s="37" t="s">
        <v>681</v>
      </c>
      <c r="Z92" s="32" t="str">
        <f t="shared" si="24"/>
        <v/>
      </c>
      <c r="AA92" s="32" t="str">
        <f t="shared" si="25"/>
        <v>□- keystroke: "ZZ"</v>
      </c>
      <c r="AB92" s="32" t="str">
        <f t="shared" si="26"/>
        <v>□□en: "Save session and quit"</v>
      </c>
      <c r="AC92" s="32" t="str">
        <f t="shared" si="27"/>
        <v>□□ja: "セッションを LAST という名前で保存しChromeを終了する。"</v>
      </c>
    </row>
    <row r="93" spans="2:29">
      <c r="C93" t="s">
        <v>556</v>
      </c>
      <c r="D93" t="s">
        <v>570</v>
      </c>
      <c r="E93" s="4" t="s">
        <v>161</v>
      </c>
      <c r="F93" s="6" t="s">
        <v>162</v>
      </c>
      <c r="G93" t="s">
        <v>303</v>
      </c>
      <c r="H93" s="6" t="s">
        <v>450</v>
      </c>
      <c r="J93" s="37" t="str">
        <f t="shared" si="21"/>
        <v>n-90-82</v>
      </c>
      <c r="K93" s="38" t="str">
        <f t="shared" si="22"/>
        <v>n</v>
      </c>
      <c r="L93" s="38">
        <f t="shared" si="29"/>
        <v>90</v>
      </c>
      <c r="M93" s="38">
        <f t="shared" si="29"/>
        <v>82</v>
      </c>
      <c r="N93" s="38" t="str">
        <f t="shared" si="29"/>
        <v/>
      </c>
      <c r="O93" s="38" t="str">
        <f t="shared" si="29"/>
        <v/>
      </c>
      <c r="P93" s="38" t="str">
        <f t="shared" si="29"/>
        <v/>
      </c>
      <c r="Q93" s="38" t="str">
        <f t="shared" si="29"/>
        <v/>
      </c>
      <c r="R93" s="38" t="str">
        <f t="shared" si="29"/>
        <v/>
      </c>
      <c r="S93" s="38" t="str">
        <f t="shared" si="29"/>
        <v/>
      </c>
      <c r="T93" s="38" t="str">
        <f t="shared" si="29"/>
        <v/>
      </c>
      <c r="U93" s="38" t="str">
        <f t="shared" si="29"/>
        <v/>
      </c>
      <c r="V93" s="38" t="str">
        <f t="shared" si="29"/>
        <v/>
      </c>
      <c r="W93" s="38" t="str">
        <f t="shared" si="29"/>
        <v/>
      </c>
      <c r="X93" s="37" t="s">
        <v>681</v>
      </c>
      <c r="Z93" s="32" t="str">
        <f t="shared" si="24"/>
        <v/>
      </c>
      <c r="AA93" s="32" t="str">
        <f t="shared" si="25"/>
        <v>□- keystroke: "ZR"</v>
      </c>
      <c r="AB93" s="32" t="str">
        <f t="shared" si="26"/>
        <v>□□en: "Restore last session"</v>
      </c>
      <c r="AC93" s="32" t="str">
        <f t="shared" si="27"/>
        <v>□□ja: "セッション LAST を復元する。"</v>
      </c>
    </row>
    <row r="94" spans="2:29">
      <c r="B94" s="1" t="s">
        <v>163</v>
      </c>
      <c r="C94" s="1"/>
      <c r="D94" s="1"/>
      <c r="E94" s="3"/>
      <c r="F94" s="5"/>
      <c r="G94" s="18"/>
      <c r="H94" s="18"/>
      <c r="J94" s="37" t="str">
        <f t="shared" si="21"/>
        <v/>
      </c>
      <c r="K94" s="38" t="str">
        <f t="shared" si="22"/>
        <v/>
      </c>
      <c r="L94" s="38" t="str">
        <f t="shared" si="29"/>
        <v/>
      </c>
      <c r="M94" s="38" t="str">
        <f t="shared" si="29"/>
        <v/>
      </c>
      <c r="N94" s="38" t="str">
        <f t="shared" si="29"/>
        <v/>
      </c>
      <c r="O94" s="38" t="str">
        <f t="shared" si="29"/>
        <v/>
      </c>
      <c r="P94" s="38" t="str">
        <f t="shared" si="29"/>
        <v/>
      </c>
      <c r="Q94" s="38" t="str">
        <f t="shared" si="29"/>
        <v/>
      </c>
      <c r="R94" s="38" t="str">
        <f t="shared" si="29"/>
        <v/>
      </c>
      <c r="S94" s="38" t="str">
        <f t="shared" si="29"/>
        <v/>
      </c>
      <c r="T94" s="38" t="str">
        <f t="shared" si="29"/>
        <v/>
      </c>
      <c r="U94" s="38" t="str">
        <f t="shared" si="29"/>
        <v/>
      </c>
      <c r="V94" s="38" t="str">
        <f t="shared" si="29"/>
        <v/>
      </c>
      <c r="W94" s="38" t="str">
        <f t="shared" si="29"/>
        <v/>
      </c>
      <c r="X94" s="37" t="s">
        <v>681</v>
      </c>
      <c r="Z94" s="32" t="str">
        <f t="shared" si="24"/>
        <v>section: "■ Search selected with"</v>
      </c>
      <c r="AA94" s="32" t="str">
        <f t="shared" si="25"/>
        <v/>
      </c>
      <c r="AB94" s="32" t="str">
        <f t="shared" si="26"/>
        <v/>
      </c>
      <c r="AC94" s="32" t="str">
        <f t="shared" si="27"/>
        <v/>
      </c>
    </row>
    <row r="95" spans="2:29" ht="45">
      <c r="C95" t="s">
        <v>556</v>
      </c>
      <c r="D95" t="s">
        <v>570</v>
      </c>
      <c r="E95" s="4" t="s">
        <v>164</v>
      </c>
      <c r="F95" s="6" t="s">
        <v>165</v>
      </c>
      <c r="G95" t="s">
        <v>303</v>
      </c>
      <c r="H95" s="6" t="s">
        <v>950</v>
      </c>
      <c r="J95" s="37" t="str">
        <f t="shared" si="21"/>
        <v>n-115-103</v>
      </c>
      <c r="K95" s="38" t="str">
        <f t="shared" si="22"/>
        <v>n</v>
      </c>
      <c r="L95" s="38">
        <f t="shared" si="29"/>
        <v>115</v>
      </c>
      <c r="M95" s="38">
        <f t="shared" si="29"/>
        <v>103</v>
      </c>
      <c r="N95" s="38" t="str">
        <f t="shared" si="29"/>
        <v/>
      </c>
      <c r="O95" s="38" t="str">
        <f t="shared" si="29"/>
        <v/>
      </c>
      <c r="P95" s="38" t="str">
        <f t="shared" si="29"/>
        <v/>
      </c>
      <c r="Q95" s="38" t="str">
        <f t="shared" si="29"/>
        <v/>
      </c>
      <c r="R95" s="38" t="str">
        <f t="shared" si="29"/>
        <v/>
      </c>
      <c r="S95" s="38" t="str">
        <f t="shared" si="29"/>
        <v/>
      </c>
      <c r="T95" s="38" t="str">
        <f t="shared" si="29"/>
        <v/>
      </c>
      <c r="U95" s="38" t="str">
        <f t="shared" si="29"/>
        <v/>
      </c>
      <c r="V95" s="38" t="str">
        <f t="shared" si="29"/>
        <v/>
      </c>
      <c r="W95" s="38" t="str">
        <f t="shared" si="29"/>
        <v/>
      </c>
      <c r="X95" s="37" t="s">
        <v>681</v>
      </c>
      <c r="Z95" s="32" t="str">
        <f t="shared" si="24"/>
        <v/>
      </c>
      <c r="AA95" s="32" t="str">
        <f t="shared" si="25"/>
        <v>□- keystroke: "sg"</v>
      </c>
      <c r="AB95" s="32" t="str">
        <f t="shared" si="26"/>
        <v>□□en: "Search selected with google"</v>
      </c>
      <c r="AC95" s="32" t="str">
        <f t="shared" si="27"/>
        <v>□□ja: "Googleにて選択テキストで検索したページを新規タブで開く。選択テキストとはページ内の選択テキスト、Visualモードでの選択テキスト、クリップボード。"</v>
      </c>
    </row>
    <row r="96" spans="2:29" ht="30">
      <c r="C96" t="s">
        <v>556</v>
      </c>
      <c r="D96" t="s">
        <v>570</v>
      </c>
      <c r="E96" s="4" t="s">
        <v>166</v>
      </c>
      <c r="F96" s="6" t="s">
        <v>167</v>
      </c>
      <c r="G96" t="s">
        <v>303</v>
      </c>
      <c r="H96" s="6" t="s">
        <v>952</v>
      </c>
      <c r="J96" s="37" t="str">
        <f t="shared" si="21"/>
        <v>n-115-100</v>
      </c>
      <c r="K96" s="38" t="str">
        <f t="shared" si="22"/>
        <v>n</v>
      </c>
      <c r="L96" s="38">
        <f t="shared" si="29"/>
        <v>115</v>
      </c>
      <c r="M96" s="38">
        <f t="shared" si="29"/>
        <v>100</v>
      </c>
      <c r="N96" s="38" t="str">
        <f t="shared" si="29"/>
        <v/>
      </c>
      <c r="O96" s="38" t="str">
        <f t="shared" si="29"/>
        <v/>
      </c>
      <c r="P96" s="38" t="str">
        <f t="shared" si="29"/>
        <v/>
      </c>
      <c r="Q96" s="38" t="str">
        <f t="shared" si="29"/>
        <v/>
      </c>
      <c r="R96" s="38" t="str">
        <f t="shared" si="29"/>
        <v/>
      </c>
      <c r="S96" s="38" t="str">
        <f t="shared" si="29"/>
        <v/>
      </c>
      <c r="T96" s="38" t="str">
        <f t="shared" si="29"/>
        <v/>
      </c>
      <c r="U96" s="38" t="str">
        <f t="shared" si="29"/>
        <v/>
      </c>
      <c r="V96" s="38" t="str">
        <f t="shared" si="29"/>
        <v/>
      </c>
      <c r="W96" s="38" t="str">
        <f t="shared" si="29"/>
        <v/>
      </c>
      <c r="X96" s="37" t="s">
        <v>681</v>
      </c>
      <c r="Z96" s="32" t="str">
        <f t="shared" si="24"/>
        <v/>
      </c>
      <c r="AA96" s="32" t="str">
        <f t="shared" si="25"/>
        <v>□- keystroke: "sd"</v>
      </c>
      <c r="AB96" s="32" t="str">
        <f t="shared" si="26"/>
        <v>□□en: "Search selected with duckduckgo"</v>
      </c>
      <c r="AC96" s="32" t="str">
        <f t="shared" si="27"/>
        <v>□□ja: "DuckDuckGoにて選択テキストで検索したページを新規タブで開く。"</v>
      </c>
    </row>
    <row r="97" spans="2:29">
      <c r="C97" t="s">
        <v>556</v>
      </c>
      <c r="D97" t="s">
        <v>570</v>
      </c>
      <c r="E97" s="4" t="s">
        <v>168</v>
      </c>
      <c r="F97" s="6" t="s">
        <v>169</v>
      </c>
      <c r="G97" t="s">
        <v>303</v>
      </c>
      <c r="H97" s="6" t="s">
        <v>954</v>
      </c>
      <c r="J97" s="37" t="str">
        <f t="shared" si="21"/>
        <v>n-115-98</v>
      </c>
      <c r="K97" s="38" t="str">
        <f t="shared" si="22"/>
        <v>n</v>
      </c>
      <c r="L97" s="38">
        <f t="shared" si="29"/>
        <v>115</v>
      </c>
      <c r="M97" s="38">
        <f t="shared" si="29"/>
        <v>98</v>
      </c>
      <c r="N97" s="38" t="str">
        <f t="shared" si="29"/>
        <v/>
      </c>
      <c r="O97" s="38" t="str">
        <f t="shared" si="29"/>
        <v/>
      </c>
      <c r="P97" s="38" t="str">
        <f t="shared" si="29"/>
        <v/>
      </c>
      <c r="Q97" s="38" t="str">
        <f t="shared" si="29"/>
        <v/>
      </c>
      <c r="R97" s="38" t="str">
        <f t="shared" si="29"/>
        <v/>
      </c>
      <c r="S97" s="38" t="str">
        <f t="shared" si="29"/>
        <v/>
      </c>
      <c r="T97" s="38" t="str">
        <f t="shared" si="29"/>
        <v/>
      </c>
      <c r="U97" s="38" t="str">
        <f t="shared" si="29"/>
        <v/>
      </c>
      <c r="V97" s="38" t="str">
        <f t="shared" si="29"/>
        <v/>
      </c>
      <c r="W97" s="38" t="str">
        <f t="shared" si="29"/>
        <v/>
      </c>
      <c r="X97" s="37" t="s">
        <v>681</v>
      </c>
      <c r="Z97" s="32" t="str">
        <f t="shared" si="24"/>
        <v/>
      </c>
      <c r="AA97" s="32" t="str">
        <f t="shared" si="25"/>
        <v>□- keystroke: "sb"</v>
      </c>
      <c r="AB97" s="32" t="str">
        <f t="shared" si="26"/>
        <v>□□en: "Search selected with baidu"</v>
      </c>
      <c r="AC97" s="32" t="str">
        <f t="shared" si="27"/>
        <v>□□ja: "Baiduにて選択テキストで検索したページを新規タブで開く。"</v>
      </c>
    </row>
    <row r="98" spans="2:29" ht="30">
      <c r="C98" t="s">
        <v>556</v>
      </c>
      <c r="D98" t="s">
        <v>570</v>
      </c>
      <c r="E98" s="4" t="s">
        <v>170</v>
      </c>
      <c r="F98" s="6" t="s">
        <v>171</v>
      </c>
      <c r="G98" t="s">
        <v>303</v>
      </c>
      <c r="H98" s="6" t="s">
        <v>956</v>
      </c>
      <c r="J98" s="37" t="str">
        <f t="shared" si="21"/>
        <v>n-115-101</v>
      </c>
      <c r="K98" s="38" t="str">
        <f t="shared" si="22"/>
        <v>n</v>
      </c>
      <c r="L98" s="38">
        <f t="shared" si="29"/>
        <v>115</v>
      </c>
      <c r="M98" s="38">
        <f t="shared" si="29"/>
        <v>101</v>
      </c>
      <c r="N98" s="38" t="str">
        <f t="shared" si="29"/>
        <v/>
      </c>
      <c r="O98" s="38" t="str">
        <f t="shared" si="29"/>
        <v/>
      </c>
      <c r="P98" s="38" t="str">
        <f t="shared" si="29"/>
        <v/>
      </c>
      <c r="Q98" s="38" t="str">
        <f t="shared" si="29"/>
        <v/>
      </c>
      <c r="R98" s="38" t="str">
        <f t="shared" si="29"/>
        <v/>
      </c>
      <c r="S98" s="38" t="str">
        <f t="shared" si="29"/>
        <v/>
      </c>
      <c r="T98" s="38" t="str">
        <f t="shared" si="29"/>
        <v/>
      </c>
      <c r="U98" s="38" t="str">
        <f t="shared" si="29"/>
        <v/>
      </c>
      <c r="V98" s="38" t="str">
        <f t="shared" si="29"/>
        <v/>
      </c>
      <c r="W98" s="38" t="str">
        <f t="shared" si="29"/>
        <v/>
      </c>
      <c r="X98" s="37" t="s">
        <v>681</v>
      </c>
      <c r="Z98" s="32" t="str">
        <f t="shared" si="24"/>
        <v/>
      </c>
      <c r="AA98" s="32" t="str">
        <f t="shared" si="25"/>
        <v>□- keystroke: "se"</v>
      </c>
      <c r="AB98" s="32" t="str">
        <f t="shared" si="26"/>
        <v>□□en: "Search selected with wikipedia"</v>
      </c>
      <c r="AC98" s="32" t="str">
        <f t="shared" si="27"/>
        <v>□□ja: "Wikipedia(英語版)にて選択テキストで検索したページを新規タブで開く。"</v>
      </c>
    </row>
    <row r="99" spans="2:29">
      <c r="C99" t="s">
        <v>556</v>
      </c>
      <c r="D99" t="s">
        <v>570</v>
      </c>
      <c r="E99" s="4" t="s">
        <v>172</v>
      </c>
      <c r="F99" s="6" t="s">
        <v>173</v>
      </c>
      <c r="G99" t="s">
        <v>303</v>
      </c>
      <c r="H99" s="6" t="s">
        <v>958</v>
      </c>
      <c r="J99" s="37" t="str">
        <f t="shared" si="21"/>
        <v>n-115-119</v>
      </c>
      <c r="K99" s="38" t="str">
        <f t="shared" si="22"/>
        <v>n</v>
      </c>
      <c r="L99" s="38">
        <f t="shared" si="29"/>
        <v>115</v>
      </c>
      <c r="M99" s="38">
        <f t="shared" si="29"/>
        <v>119</v>
      </c>
      <c r="N99" s="38" t="str">
        <f t="shared" si="29"/>
        <v/>
      </c>
      <c r="O99" s="38" t="str">
        <f t="shared" si="29"/>
        <v/>
      </c>
      <c r="P99" s="38" t="str">
        <f t="shared" si="29"/>
        <v/>
      </c>
      <c r="Q99" s="38" t="str">
        <f t="shared" si="29"/>
        <v/>
      </c>
      <c r="R99" s="38" t="str">
        <f t="shared" si="29"/>
        <v/>
      </c>
      <c r="S99" s="38" t="str">
        <f t="shared" si="29"/>
        <v/>
      </c>
      <c r="T99" s="38" t="str">
        <f t="shared" si="29"/>
        <v/>
      </c>
      <c r="U99" s="38" t="str">
        <f t="shared" si="29"/>
        <v/>
      </c>
      <c r="V99" s="38" t="str">
        <f t="shared" si="29"/>
        <v/>
      </c>
      <c r="W99" s="38" t="str">
        <f t="shared" si="29"/>
        <v/>
      </c>
      <c r="X99" s="37" t="s">
        <v>681</v>
      </c>
      <c r="Z99" s="32" t="str">
        <f t="shared" si="24"/>
        <v/>
      </c>
      <c r="AA99" s="32" t="str">
        <f t="shared" si="25"/>
        <v>□- keystroke: "sw"</v>
      </c>
      <c r="AB99" s="32" t="str">
        <f t="shared" si="26"/>
        <v>□□en: "Search selected with bing"</v>
      </c>
      <c r="AC99" s="32" t="str">
        <f t="shared" si="27"/>
        <v>□□ja: "Bingにて選択テキストで検索したページを新規タブで開く。"</v>
      </c>
    </row>
    <row r="100" spans="2:29" ht="30">
      <c r="C100" t="s">
        <v>556</v>
      </c>
      <c r="D100" t="s">
        <v>570</v>
      </c>
      <c r="E100" s="4" t="s">
        <v>174</v>
      </c>
      <c r="F100" s="6" t="s">
        <v>175</v>
      </c>
      <c r="G100" t="s">
        <v>303</v>
      </c>
      <c r="H100" s="6" t="s">
        <v>960</v>
      </c>
      <c r="J100" s="37" t="str">
        <f t="shared" si="21"/>
        <v>n-115-115</v>
      </c>
      <c r="K100" s="38" t="str">
        <f t="shared" si="22"/>
        <v>n</v>
      </c>
      <c r="L100" s="38">
        <f t="shared" si="29"/>
        <v>115</v>
      </c>
      <c r="M100" s="38">
        <f t="shared" si="29"/>
        <v>115</v>
      </c>
      <c r="N100" s="38" t="str">
        <f t="shared" si="29"/>
        <v/>
      </c>
      <c r="O100" s="38" t="str">
        <f t="shared" si="29"/>
        <v/>
      </c>
      <c r="P100" s="38" t="str">
        <f t="shared" si="29"/>
        <v/>
      </c>
      <c r="Q100" s="38" t="str">
        <f t="shared" si="29"/>
        <v/>
      </c>
      <c r="R100" s="38" t="str">
        <f t="shared" si="29"/>
        <v/>
      </c>
      <c r="S100" s="38" t="str">
        <f t="shared" si="29"/>
        <v/>
      </c>
      <c r="T100" s="38" t="str">
        <f t="shared" si="29"/>
        <v/>
      </c>
      <c r="U100" s="38" t="str">
        <f t="shared" si="29"/>
        <v/>
      </c>
      <c r="V100" s="38" t="str">
        <f t="shared" si="29"/>
        <v/>
      </c>
      <c r="W100" s="38" t="str">
        <f t="shared" si="29"/>
        <v/>
      </c>
      <c r="X100" s="37" t="s">
        <v>681</v>
      </c>
      <c r="Z100" s="32" t="str">
        <f t="shared" si="24"/>
        <v/>
      </c>
      <c r="AA100" s="32" t="str">
        <f t="shared" si="25"/>
        <v>□- keystroke: "ss"</v>
      </c>
      <c r="AB100" s="32" t="str">
        <f t="shared" si="26"/>
        <v>□□en: "Search selected with stackoverflow"</v>
      </c>
      <c r="AC100" s="32" t="str">
        <f t="shared" si="27"/>
        <v>□□ja: "StackOverflowにて選択テキストで検索したページを新規タブで開く。"</v>
      </c>
    </row>
    <row r="101" spans="2:29">
      <c r="C101" t="s">
        <v>556</v>
      </c>
      <c r="D101" t="s">
        <v>570</v>
      </c>
      <c r="E101" s="4" t="s">
        <v>176</v>
      </c>
      <c r="F101" s="6" t="s">
        <v>177</v>
      </c>
      <c r="G101" t="s">
        <v>303</v>
      </c>
      <c r="H101" s="6" t="s">
        <v>962</v>
      </c>
      <c r="J101" s="37" t="str">
        <f t="shared" si="21"/>
        <v>n-115-104</v>
      </c>
      <c r="K101" s="38" t="str">
        <f t="shared" si="22"/>
        <v>n</v>
      </c>
      <c r="L101" s="38">
        <f t="shared" si="29"/>
        <v>115</v>
      </c>
      <c r="M101" s="38">
        <f t="shared" si="29"/>
        <v>104</v>
      </c>
      <c r="N101" s="38" t="str">
        <f t="shared" si="29"/>
        <v/>
      </c>
      <c r="O101" s="38" t="str">
        <f t="shared" si="29"/>
        <v/>
      </c>
      <c r="P101" s="38" t="str">
        <f t="shared" si="29"/>
        <v/>
      </c>
      <c r="Q101" s="38" t="str">
        <f t="shared" si="29"/>
        <v/>
      </c>
      <c r="R101" s="38" t="str">
        <f t="shared" si="29"/>
        <v/>
      </c>
      <c r="S101" s="38" t="str">
        <f t="shared" si="29"/>
        <v/>
      </c>
      <c r="T101" s="38" t="str">
        <f t="shared" si="29"/>
        <v/>
      </c>
      <c r="U101" s="38" t="str">
        <f t="shared" si="29"/>
        <v/>
      </c>
      <c r="V101" s="38" t="str">
        <f t="shared" si="29"/>
        <v/>
      </c>
      <c r="W101" s="38" t="str">
        <f t="shared" si="29"/>
        <v/>
      </c>
      <c r="X101" s="37" t="s">
        <v>681</v>
      </c>
      <c r="Z101" s="32" t="str">
        <f t="shared" si="24"/>
        <v/>
      </c>
      <c r="AA101" s="32" t="str">
        <f t="shared" si="25"/>
        <v>□- keystroke: "sh"</v>
      </c>
      <c r="AB101" s="32" t="str">
        <f t="shared" si="26"/>
        <v>□□en: "Search selected with github"</v>
      </c>
      <c r="AC101" s="32" t="str">
        <f t="shared" si="27"/>
        <v>□□ja: "GitHubにて選択テキストで検索したページを新規タブで開く。"</v>
      </c>
    </row>
    <row r="102" spans="2:29">
      <c r="C102" t="s">
        <v>556</v>
      </c>
      <c r="D102" t="s">
        <v>570</v>
      </c>
      <c r="E102" s="4" t="s">
        <v>178</v>
      </c>
      <c r="F102" s="6" t="s">
        <v>179</v>
      </c>
      <c r="G102" t="s">
        <v>303</v>
      </c>
      <c r="H102" s="6" t="s">
        <v>964</v>
      </c>
      <c r="J102" s="37" t="str">
        <f t="shared" si="21"/>
        <v>n-115-121</v>
      </c>
      <c r="K102" s="38" t="str">
        <f t="shared" si="22"/>
        <v>n</v>
      </c>
      <c r="L102" s="38">
        <f t="shared" ref="L102:W111" si="30">IFERROR(CODE(MID($E102,L$1,1)),"")</f>
        <v>115</v>
      </c>
      <c r="M102" s="38">
        <f t="shared" si="30"/>
        <v>121</v>
      </c>
      <c r="N102" s="38" t="str">
        <f t="shared" si="30"/>
        <v/>
      </c>
      <c r="O102" s="38" t="str">
        <f t="shared" si="30"/>
        <v/>
      </c>
      <c r="P102" s="38" t="str">
        <f t="shared" si="30"/>
        <v/>
      </c>
      <c r="Q102" s="38" t="str">
        <f t="shared" si="30"/>
        <v/>
      </c>
      <c r="R102" s="38" t="str">
        <f t="shared" si="30"/>
        <v/>
      </c>
      <c r="S102" s="38" t="str">
        <f t="shared" si="30"/>
        <v/>
      </c>
      <c r="T102" s="38" t="str">
        <f t="shared" si="30"/>
        <v/>
      </c>
      <c r="U102" s="38" t="str">
        <f t="shared" si="30"/>
        <v/>
      </c>
      <c r="V102" s="38" t="str">
        <f t="shared" si="30"/>
        <v/>
      </c>
      <c r="W102" s="38" t="str">
        <f t="shared" si="30"/>
        <v/>
      </c>
      <c r="X102" s="37" t="s">
        <v>681</v>
      </c>
      <c r="Z102" s="32" t="str">
        <f t="shared" si="24"/>
        <v/>
      </c>
      <c r="AA102" s="32" t="str">
        <f t="shared" si="25"/>
        <v>□- keystroke: "sy"</v>
      </c>
      <c r="AB102" s="32" t="str">
        <f t="shared" si="26"/>
        <v>□□en: "Search selected with youtube"</v>
      </c>
      <c r="AC102" s="32" t="str">
        <f t="shared" si="27"/>
        <v>□□ja: "YouTubeにて選択テキストで検索したページを新規タブで開く。"</v>
      </c>
    </row>
    <row r="103" spans="2:29">
      <c r="B103" s="1" t="s">
        <v>180</v>
      </c>
      <c r="C103" s="1"/>
      <c r="D103" s="1"/>
      <c r="E103" s="3"/>
      <c r="F103" s="5"/>
      <c r="G103" s="18"/>
      <c r="H103" s="18"/>
      <c r="J103" s="37" t="str">
        <f t="shared" si="21"/>
        <v/>
      </c>
      <c r="K103" s="38" t="str">
        <f t="shared" si="22"/>
        <v/>
      </c>
      <c r="L103" s="38" t="str">
        <f t="shared" si="30"/>
        <v/>
      </c>
      <c r="M103" s="38" t="str">
        <f t="shared" si="30"/>
        <v/>
      </c>
      <c r="N103" s="38" t="str">
        <f t="shared" si="30"/>
        <v/>
      </c>
      <c r="O103" s="38" t="str">
        <f t="shared" si="30"/>
        <v/>
      </c>
      <c r="P103" s="38" t="str">
        <f t="shared" si="30"/>
        <v/>
      </c>
      <c r="Q103" s="38" t="str">
        <f t="shared" si="30"/>
        <v/>
      </c>
      <c r="R103" s="38" t="str">
        <f t="shared" si="30"/>
        <v/>
      </c>
      <c r="S103" s="38" t="str">
        <f t="shared" si="30"/>
        <v/>
      </c>
      <c r="T103" s="38" t="str">
        <f t="shared" si="30"/>
        <v/>
      </c>
      <c r="U103" s="38" t="str">
        <f t="shared" si="30"/>
        <v/>
      </c>
      <c r="V103" s="38" t="str">
        <f t="shared" si="30"/>
        <v/>
      </c>
      <c r="W103" s="38" t="str">
        <f t="shared" si="30"/>
        <v/>
      </c>
      <c r="X103" s="37" t="s">
        <v>681</v>
      </c>
      <c r="Z103" s="32" t="str">
        <f t="shared" si="24"/>
        <v>section: "■ Clipboard"</v>
      </c>
      <c r="AA103" s="32" t="str">
        <f t="shared" si="25"/>
        <v/>
      </c>
      <c r="AB103" s="32" t="str">
        <f t="shared" si="26"/>
        <v/>
      </c>
      <c r="AC103" s="32" t="str">
        <f t="shared" si="27"/>
        <v/>
      </c>
    </row>
    <row r="104" spans="2:29">
      <c r="C104" t="s">
        <v>555</v>
      </c>
      <c r="D104" t="s">
        <v>569</v>
      </c>
      <c r="E104" s="4" t="s">
        <v>181</v>
      </c>
      <c r="F104" s="6" t="s">
        <v>182</v>
      </c>
      <c r="G104" t="s">
        <v>303</v>
      </c>
      <c r="H104" s="6" t="s">
        <v>968</v>
      </c>
      <c r="J104" s="37" t="str">
        <f t="shared" si="21"/>
        <v>n-121-71</v>
      </c>
      <c r="K104" s="38" t="str">
        <f t="shared" si="22"/>
        <v>n</v>
      </c>
      <c r="L104" s="38">
        <f t="shared" si="30"/>
        <v>121</v>
      </c>
      <c r="M104" s="38">
        <f t="shared" si="30"/>
        <v>71</v>
      </c>
      <c r="N104" s="38" t="str">
        <f t="shared" si="30"/>
        <v/>
      </c>
      <c r="O104" s="38" t="str">
        <f t="shared" si="30"/>
        <v/>
      </c>
      <c r="P104" s="38" t="str">
        <f t="shared" si="30"/>
        <v/>
      </c>
      <c r="Q104" s="38" t="str">
        <f t="shared" si="30"/>
        <v/>
      </c>
      <c r="R104" s="38" t="str">
        <f t="shared" si="30"/>
        <v/>
      </c>
      <c r="S104" s="38" t="str">
        <f t="shared" si="30"/>
        <v/>
      </c>
      <c r="T104" s="38" t="str">
        <f t="shared" si="30"/>
        <v/>
      </c>
      <c r="U104" s="38" t="str">
        <f t="shared" si="30"/>
        <v/>
      </c>
      <c r="V104" s="38" t="str">
        <f t="shared" si="30"/>
        <v/>
      </c>
      <c r="W104" s="38" t="str">
        <f t="shared" si="30"/>
        <v/>
      </c>
      <c r="X104" s="37" t="s">
        <v>681</v>
      </c>
      <c r="Z104" s="32" t="str">
        <f t="shared" si="24"/>
        <v/>
      </c>
      <c r="AA104" s="32" t="str">
        <f t="shared" si="25"/>
        <v>□- keystroke: "yG"</v>
      </c>
      <c r="AB104" s="32" t="str">
        <f t="shared" si="26"/>
        <v>□□en: "Capture current full page"</v>
      </c>
      <c r="AC104" s="32" t="str">
        <f t="shared" si="27"/>
        <v>□□ja: "現在のページ全体をキャプチャ"</v>
      </c>
    </row>
    <row r="105" spans="2:29">
      <c r="C105" t="s">
        <v>555</v>
      </c>
      <c r="D105" t="s">
        <v>569</v>
      </c>
      <c r="E105" s="4" t="s">
        <v>183</v>
      </c>
      <c r="F105" s="6" t="s">
        <v>184</v>
      </c>
      <c r="G105" t="s">
        <v>303</v>
      </c>
      <c r="H105" s="6" t="s">
        <v>970</v>
      </c>
      <c r="J105" s="37" t="str">
        <f t="shared" si="21"/>
        <v>n-121-83</v>
      </c>
      <c r="K105" s="38" t="str">
        <f t="shared" si="22"/>
        <v>n</v>
      </c>
      <c r="L105" s="38">
        <f t="shared" si="30"/>
        <v>121</v>
      </c>
      <c r="M105" s="38">
        <f t="shared" si="30"/>
        <v>83</v>
      </c>
      <c r="N105" s="38" t="str">
        <f t="shared" si="30"/>
        <v/>
      </c>
      <c r="O105" s="38" t="str">
        <f t="shared" si="30"/>
        <v/>
      </c>
      <c r="P105" s="38" t="str">
        <f t="shared" si="30"/>
        <v/>
      </c>
      <c r="Q105" s="38" t="str">
        <f t="shared" si="30"/>
        <v/>
      </c>
      <c r="R105" s="38" t="str">
        <f t="shared" si="30"/>
        <v/>
      </c>
      <c r="S105" s="38" t="str">
        <f t="shared" si="30"/>
        <v/>
      </c>
      <c r="T105" s="38" t="str">
        <f t="shared" si="30"/>
        <v/>
      </c>
      <c r="U105" s="38" t="str">
        <f t="shared" si="30"/>
        <v/>
      </c>
      <c r="V105" s="38" t="str">
        <f t="shared" si="30"/>
        <v/>
      </c>
      <c r="W105" s="38" t="str">
        <f t="shared" si="30"/>
        <v/>
      </c>
      <c r="X105" s="37" t="s">
        <v>681</v>
      </c>
      <c r="Z105" s="32" t="str">
        <f t="shared" si="24"/>
        <v/>
      </c>
      <c r="AA105" s="32" t="str">
        <f t="shared" si="25"/>
        <v>□- keystroke: "yS"</v>
      </c>
      <c r="AB105" s="32" t="str">
        <f t="shared" si="26"/>
        <v>□□en: "Capture scrolling element"</v>
      </c>
      <c r="AC105" s="32" t="str">
        <f t="shared" si="27"/>
        <v>□□ja: "現在スクロール中の要素をキャプチャ"</v>
      </c>
    </row>
    <row r="106" spans="2:29" ht="30">
      <c r="C106" t="s">
        <v>554</v>
      </c>
      <c r="D106" t="s">
        <v>570</v>
      </c>
      <c r="E106" s="4" t="s">
        <v>185</v>
      </c>
      <c r="F106" s="6" t="s">
        <v>186</v>
      </c>
      <c r="G106" t="s">
        <v>303</v>
      </c>
      <c r="H106" s="6" t="s">
        <v>586</v>
      </c>
      <c r="J106" s="37" t="str">
        <f t="shared" si="21"/>
        <v>n-121-118</v>
      </c>
      <c r="K106" s="38" t="str">
        <f t="shared" si="22"/>
        <v>n</v>
      </c>
      <c r="L106" s="38">
        <f t="shared" si="30"/>
        <v>121</v>
      </c>
      <c r="M106" s="38">
        <f t="shared" si="30"/>
        <v>118</v>
      </c>
      <c r="N106" s="38" t="str">
        <f t="shared" si="30"/>
        <v/>
      </c>
      <c r="O106" s="38" t="str">
        <f t="shared" si="30"/>
        <v/>
      </c>
      <c r="P106" s="38" t="str">
        <f t="shared" si="30"/>
        <v/>
      </c>
      <c r="Q106" s="38" t="str">
        <f t="shared" si="30"/>
        <v/>
      </c>
      <c r="R106" s="38" t="str">
        <f t="shared" si="30"/>
        <v/>
      </c>
      <c r="S106" s="38" t="str">
        <f t="shared" si="30"/>
        <v/>
      </c>
      <c r="T106" s="38" t="str">
        <f t="shared" si="30"/>
        <v/>
      </c>
      <c r="U106" s="38" t="str">
        <f t="shared" si="30"/>
        <v/>
      </c>
      <c r="V106" s="38" t="str">
        <f t="shared" si="30"/>
        <v/>
      </c>
      <c r="W106" s="38" t="str">
        <f t="shared" si="30"/>
        <v/>
      </c>
      <c r="X106" s="37" t="s">
        <v>681</v>
      </c>
      <c r="Z106" s="32" t="str">
        <f t="shared" si="24"/>
        <v/>
      </c>
      <c r="AA106" s="32" t="str">
        <f t="shared" si="25"/>
        <v>□- keystroke: "yv"</v>
      </c>
      <c r="AB106" s="32" t="str">
        <f t="shared" si="26"/>
        <v>□□en: "Yank text of an element"</v>
      </c>
      <c r="AC106" s="32" t="str">
        <f t="shared" si="27"/>
        <v>□□ja: "現在表示中の領域にあるテキストにヒントを表示し、指定したものをクリップボードにコピー"</v>
      </c>
    </row>
    <row r="107" spans="2:29" ht="45">
      <c r="C107" t="s">
        <v>554</v>
      </c>
      <c r="D107" t="s">
        <v>570</v>
      </c>
      <c r="E107" s="4" t="s">
        <v>187</v>
      </c>
      <c r="F107" s="6" t="s">
        <v>188</v>
      </c>
      <c r="G107" t="s">
        <v>303</v>
      </c>
      <c r="H107" s="6" t="s">
        <v>972</v>
      </c>
      <c r="J107" s="37" t="str">
        <f t="shared" si="21"/>
        <v>n-121-109-118</v>
      </c>
      <c r="K107" s="38" t="str">
        <f t="shared" si="22"/>
        <v>n</v>
      </c>
      <c r="L107" s="38">
        <f t="shared" si="30"/>
        <v>121</v>
      </c>
      <c r="M107" s="38">
        <f t="shared" si="30"/>
        <v>109</v>
      </c>
      <c r="N107" s="38">
        <f t="shared" si="30"/>
        <v>118</v>
      </c>
      <c r="O107" s="38" t="str">
        <f t="shared" si="30"/>
        <v/>
      </c>
      <c r="P107" s="38" t="str">
        <f t="shared" si="30"/>
        <v/>
      </c>
      <c r="Q107" s="38" t="str">
        <f t="shared" si="30"/>
        <v/>
      </c>
      <c r="R107" s="38" t="str">
        <f t="shared" si="30"/>
        <v/>
      </c>
      <c r="S107" s="38" t="str">
        <f t="shared" si="30"/>
        <v/>
      </c>
      <c r="T107" s="38" t="str">
        <f t="shared" si="30"/>
        <v/>
      </c>
      <c r="U107" s="38" t="str">
        <f t="shared" si="30"/>
        <v/>
      </c>
      <c r="V107" s="38" t="str">
        <f t="shared" si="30"/>
        <v/>
      </c>
      <c r="W107" s="38" t="str">
        <f t="shared" si="30"/>
        <v/>
      </c>
      <c r="X107" s="37" t="s">
        <v>681</v>
      </c>
      <c r="Z107" s="32" t="str">
        <f t="shared" si="24"/>
        <v/>
      </c>
      <c r="AA107" s="32" t="str">
        <f t="shared" si="25"/>
        <v>□- keystroke: "ymv"</v>
      </c>
      <c r="AB107" s="32" t="str">
        <f t="shared" si="26"/>
        <v>□□en: "Yank text of multiple elements"</v>
      </c>
      <c r="AC107" s="32" t="str">
        <f t="shared" si="27"/>
        <v>□□ja: "現在表示中の領域にあるテキストにヒントを表示し、指定したものをクリップボードにコピー、という動作を繰り返す。EnterやEscで終了。クリップボードに改行区切りで保管される。"</v>
      </c>
    </row>
    <row r="108" spans="2:29" ht="45">
      <c r="C108" t="s">
        <v>556</v>
      </c>
      <c r="D108" t="s">
        <v>570</v>
      </c>
      <c r="E108" s="4" t="s">
        <v>189</v>
      </c>
      <c r="F108" s="6" t="s">
        <v>190</v>
      </c>
      <c r="G108" t="s">
        <v>303</v>
      </c>
      <c r="H108" s="6" t="s">
        <v>974</v>
      </c>
      <c r="J108" s="37" t="str">
        <f t="shared" si="21"/>
        <v>n-121-109-97</v>
      </c>
      <c r="K108" s="38" t="str">
        <f t="shared" si="22"/>
        <v>n</v>
      </c>
      <c r="L108" s="38">
        <f t="shared" si="30"/>
        <v>121</v>
      </c>
      <c r="M108" s="38">
        <f t="shared" si="30"/>
        <v>109</v>
      </c>
      <c r="N108" s="38">
        <f t="shared" si="30"/>
        <v>97</v>
      </c>
      <c r="O108" s="38" t="str">
        <f t="shared" si="30"/>
        <v/>
      </c>
      <c r="P108" s="38" t="str">
        <f t="shared" si="30"/>
        <v/>
      </c>
      <c r="Q108" s="38" t="str">
        <f t="shared" si="30"/>
        <v/>
      </c>
      <c r="R108" s="38" t="str">
        <f t="shared" si="30"/>
        <v/>
      </c>
      <c r="S108" s="38" t="str">
        <f t="shared" si="30"/>
        <v/>
      </c>
      <c r="T108" s="38" t="str">
        <f t="shared" si="30"/>
        <v/>
      </c>
      <c r="U108" s="38" t="str">
        <f t="shared" si="30"/>
        <v/>
      </c>
      <c r="V108" s="38" t="str">
        <f t="shared" si="30"/>
        <v/>
      </c>
      <c r="W108" s="38" t="str">
        <f t="shared" si="30"/>
        <v/>
      </c>
      <c r="X108" s="37" t="s">
        <v>681</v>
      </c>
      <c r="Z108" s="32" t="str">
        <f t="shared" si="24"/>
        <v/>
      </c>
      <c r="AA108" s="32" t="str">
        <f t="shared" si="25"/>
        <v>□- keystroke: "yma"</v>
      </c>
      <c r="AB108" s="32" t="str">
        <f t="shared" si="26"/>
        <v>□□en: "Copy multiple link URLs to the clipboard"</v>
      </c>
      <c r="AC108" s="32" t="str">
        <f t="shared" si="27"/>
        <v>□□ja: "現在表示中の領域にあるURLを持つ要素にヒントを表示し、指定したものをクリップボードにコピー、という動作を繰り返す。EnterやEscで終了。クリップボードに改行区切りで保管される。"</v>
      </c>
    </row>
    <row r="109" spans="2:29" ht="60">
      <c r="C109" t="s">
        <v>556</v>
      </c>
      <c r="D109" t="s">
        <v>570</v>
      </c>
      <c r="E109" s="4" t="s">
        <v>191</v>
      </c>
      <c r="F109" s="6" t="s">
        <v>192</v>
      </c>
      <c r="G109" t="s">
        <v>303</v>
      </c>
      <c r="H109" s="6" t="s">
        <v>976</v>
      </c>
      <c r="J109" s="37" t="str">
        <f t="shared" si="21"/>
        <v>n-121-109-99</v>
      </c>
      <c r="K109" s="38" t="str">
        <f t="shared" si="22"/>
        <v>n</v>
      </c>
      <c r="L109" s="38">
        <f t="shared" si="30"/>
        <v>121</v>
      </c>
      <c r="M109" s="38">
        <f t="shared" si="30"/>
        <v>109</v>
      </c>
      <c r="N109" s="38">
        <f t="shared" si="30"/>
        <v>99</v>
      </c>
      <c r="O109" s="38" t="str">
        <f t="shared" si="30"/>
        <v/>
      </c>
      <c r="P109" s="38" t="str">
        <f t="shared" si="30"/>
        <v/>
      </c>
      <c r="Q109" s="38" t="str">
        <f t="shared" si="30"/>
        <v/>
      </c>
      <c r="R109" s="38" t="str">
        <f t="shared" si="30"/>
        <v/>
      </c>
      <c r="S109" s="38" t="str">
        <f t="shared" si="30"/>
        <v/>
      </c>
      <c r="T109" s="38" t="str">
        <f t="shared" si="30"/>
        <v/>
      </c>
      <c r="U109" s="38" t="str">
        <f t="shared" si="30"/>
        <v/>
      </c>
      <c r="V109" s="38" t="str">
        <f t="shared" si="30"/>
        <v/>
      </c>
      <c r="W109" s="38" t="str">
        <f t="shared" si="30"/>
        <v/>
      </c>
      <c r="X109" s="37" t="s">
        <v>681</v>
      </c>
      <c r="Z109" s="32" t="str">
        <f t="shared" si="24"/>
        <v/>
      </c>
      <c r="AA109" s="32" t="str">
        <f t="shared" si="25"/>
        <v>□- keystroke: "ymc"</v>
      </c>
      <c r="AB109" s="32" t="str">
        <f t="shared" si="26"/>
        <v>□□en: "Copy multiple columns of a table"</v>
      </c>
      <c r="AC109" s="32" t="str">
        <f t="shared" si="27"/>
        <v>□□ja: "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row>
    <row r="110" spans="2:29" ht="30">
      <c r="C110" t="s">
        <v>554</v>
      </c>
      <c r="D110" t="s">
        <v>570</v>
      </c>
      <c r="E110" s="4" t="s">
        <v>193</v>
      </c>
      <c r="F110" s="6" t="s">
        <v>194</v>
      </c>
      <c r="G110" t="s">
        <v>303</v>
      </c>
      <c r="H110" s="6" t="s">
        <v>978</v>
      </c>
      <c r="J110" s="37" t="str">
        <f t="shared" si="21"/>
        <v>n-121-103</v>
      </c>
      <c r="K110" s="38" t="str">
        <f t="shared" si="22"/>
        <v>n</v>
      </c>
      <c r="L110" s="38">
        <f t="shared" si="30"/>
        <v>121</v>
      </c>
      <c r="M110" s="38">
        <f t="shared" si="30"/>
        <v>103</v>
      </c>
      <c r="N110" s="38" t="str">
        <f t="shared" si="30"/>
        <v/>
      </c>
      <c r="O110" s="38" t="str">
        <f t="shared" si="30"/>
        <v/>
      </c>
      <c r="P110" s="38" t="str">
        <f t="shared" si="30"/>
        <v/>
      </c>
      <c r="Q110" s="38" t="str">
        <f t="shared" si="30"/>
        <v/>
      </c>
      <c r="R110" s="38" t="str">
        <f t="shared" si="30"/>
        <v/>
      </c>
      <c r="S110" s="38" t="str">
        <f t="shared" si="30"/>
        <v/>
      </c>
      <c r="T110" s="38" t="str">
        <f t="shared" si="30"/>
        <v/>
      </c>
      <c r="U110" s="38" t="str">
        <f t="shared" si="30"/>
        <v/>
      </c>
      <c r="V110" s="38" t="str">
        <f t="shared" si="30"/>
        <v/>
      </c>
      <c r="W110" s="38" t="str">
        <f t="shared" si="30"/>
        <v/>
      </c>
      <c r="X110" s="37" t="s">
        <v>681</v>
      </c>
      <c r="Z110" s="32" t="str">
        <f t="shared" si="24"/>
        <v/>
      </c>
      <c r="AA110" s="32" t="str">
        <f t="shared" si="25"/>
        <v>□- keystroke: "yg"</v>
      </c>
      <c r="AB110" s="32" t="str">
        <f t="shared" si="26"/>
        <v>□□en: "Capture current page"</v>
      </c>
      <c r="AC110" s="32" t="str">
        <f t="shared" si="27"/>
        <v>□□ja: "現在表示中の領域をキャプチャ。結果は現在のページにポップアップで表示される。Base64のPNG形式。"</v>
      </c>
    </row>
    <row r="111" spans="2:29" ht="30">
      <c r="C111" t="s">
        <v>556</v>
      </c>
      <c r="D111" t="s">
        <v>570</v>
      </c>
      <c r="E111" s="4" t="s">
        <v>195</v>
      </c>
      <c r="F111" s="6" t="s">
        <v>196</v>
      </c>
      <c r="G111" t="s">
        <v>303</v>
      </c>
      <c r="H111" s="6" t="s">
        <v>982</v>
      </c>
      <c r="J111" s="37" t="str">
        <f t="shared" si="21"/>
        <v>n-121-97</v>
      </c>
      <c r="K111" s="38" t="str">
        <f t="shared" si="22"/>
        <v>n</v>
      </c>
      <c r="L111" s="38">
        <f t="shared" si="30"/>
        <v>121</v>
      </c>
      <c r="M111" s="38">
        <f t="shared" si="30"/>
        <v>97</v>
      </c>
      <c r="N111" s="38" t="str">
        <f t="shared" si="30"/>
        <v/>
      </c>
      <c r="O111" s="38" t="str">
        <f t="shared" si="30"/>
        <v/>
      </c>
      <c r="P111" s="38" t="str">
        <f t="shared" si="30"/>
        <v/>
      </c>
      <c r="Q111" s="38" t="str">
        <f t="shared" si="30"/>
        <v/>
      </c>
      <c r="R111" s="38" t="str">
        <f t="shared" si="30"/>
        <v/>
      </c>
      <c r="S111" s="38" t="str">
        <f t="shared" si="30"/>
        <v/>
      </c>
      <c r="T111" s="38" t="str">
        <f t="shared" si="30"/>
        <v/>
      </c>
      <c r="U111" s="38" t="str">
        <f t="shared" si="30"/>
        <v/>
      </c>
      <c r="V111" s="38" t="str">
        <f t="shared" si="30"/>
        <v/>
      </c>
      <c r="W111" s="38" t="str">
        <f t="shared" si="30"/>
        <v/>
      </c>
      <c r="X111" s="37" t="s">
        <v>681</v>
      </c>
      <c r="Z111" s="32" t="str">
        <f t="shared" si="24"/>
        <v/>
      </c>
      <c r="AA111" s="32" t="str">
        <f t="shared" si="25"/>
        <v>□- keystroke: "ya"</v>
      </c>
      <c r="AB111" s="32" t="str">
        <f t="shared" si="26"/>
        <v>□□en: "Copy a link URL to the clipboard"</v>
      </c>
      <c r="AC111" s="32" t="str">
        <f t="shared" si="27"/>
        <v>□□ja: "現在表示中の領域にあるURLを持つ要素をクリップボードにコピーする。複数ある場合はヒント選択。"</v>
      </c>
    </row>
    <row r="112" spans="2:29" ht="30">
      <c r="C112" t="s">
        <v>556</v>
      </c>
      <c r="D112" t="s">
        <v>570</v>
      </c>
      <c r="E112" s="4" t="s">
        <v>197</v>
      </c>
      <c r="F112" s="6" t="s">
        <v>198</v>
      </c>
      <c r="G112" t="s">
        <v>303</v>
      </c>
      <c r="H112" s="6" t="s">
        <v>984</v>
      </c>
      <c r="J112" s="37" t="str">
        <f t="shared" si="21"/>
        <v>n-121-99</v>
      </c>
      <c r="K112" s="38" t="str">
        <f t="shared" si="22"/>
        <v>n</v>
      </c>
      <c r="L112" s="38">
        <f t="shared" ref="L112:W121" si="31">IFERROR(CODE(MID($E112,L$1,1)),"")</f>
        <v>121</v>
      </c>
      <c r="M112" s="38">
        <f t="shared" si="31"/>
        <v>99</v>
      </c>
      <c r="N112" s="38" t="str">
        <f t="shared" si="31"/>
        <v/>
      </c>
      <c r="O112" s="38" t="str">
        <f t="shared" si="31"/>
        <v/>
      </c>
      <c r="P112" s="38" t="str">
        <f t="shared" si="31"/>
        <v/>
      </c>
      <c r="Q112" s="38" t="str">
        <f t="shared" si="31"/>
        <v/>
      </c>
      <c r="R112" s="38" t="str">
        <f t="shared" si="31"/>
        <v/>
      </c>
      <c r="S112" s="38" t="str">
        <f t="shared" si="31"/>
        <v/>
      </c>
      <c r="T112" s="38" t="str">
        <f t="shared" si="31"/>
        <v/>
      </c>
      <c r="U112" s="38" t="str">
        <f t="shared" si="31"/>
        <v/>
      </c>
      <c r="V112" s="38" t="str">
        <f t="shared" si="31"/>
        <v/>
      </c>
      <c r="W112" s="38" t="str">
        <f t="shared" si="31"/>
        <v/>
      </c>
      <c r="X112" s="37" t="s">
        <v>681</v>
      </c>
      <c r="Z112" s="32" t="str">
        <f t="shared" ref="Z112:Z143" si="32">IF(B112="","","section: """&amp;B112&amp;"""")</f>
        <v/>
      </c>
      <c r="AA112" s="32" t="str">
        <f t="shared" ref="AA112:AA143" si="33">IF(E112="","","□- keystroke: """&amp;E112&amp;"""")</f>
        <v>□- keystroke: "yc"</v>
      </c>
      <c r="AB112" s="32" t="str">
        <f t="shared" ref="AB112:AB143" si="34">IF(F112="","","□□en: """&amp;F112&amp;"""")</f>
        <v>□□en: "Copy a column of a table"</v>
      </c>
      <c r="AC112" s="32" t="str">
        <f t="shared" ref="AC112:AC143" si="35">IF(F112="","","□□ja: """&amp;H112&amp;"""")</f>
        <v>□□ja: "現在表示中の領域にあるテーブル要素の列にヒントを表示し、指定したものを改行区切りでクリップボードにコピー。"</v>
      </c>
    </row>
    <row r="113" spans="3:29" ht="30">
      <c r="C113" t="s">
        <v>556</v>
      </c>
      <c r="D113" t="s">
        <v>570</v>
      </c>
      <c r="E113" s="4" t="s">
        <v>199</v>
      </c>
      <c r="F113" s="6" t="s">
        <v>200</v>
      </c>
      <c r="G113" t="s">
        <v>303</v>
      </c>
      <c r="H113" s="6" t="s">
        <v>980</v>
      </c>
      <c r="J113" s="37" t="str">
        <f t="shared" si="21"/>
        <v>n-121-113</v>
      </c>
      <c r="K113" s="38" t="str">
        <f t="shared" si="22"/>
        <v>n</v>
      </c>
      <c r="L113" s="38">
        <f t="shared" si="31"/>
        <v>121</v>
      </c>
      <c r="M113" s="38">
        <f t="shared" si="31"/>
        <v>113</v>
      </c>
      <c r="N113" s="38" t="str">
        <f t="shared" si="31"/>
        <v/>
      </c>
      <c r="O113" s="38" t="str">
        <f t="shared" si="31"/>
        <v/>
      </c>
      <c r="P113" s="38" t="str">
        <f t="shared" si="31"/>
        <v/>
      </c>
      <c r="Q113" s="38" t="str">
        <f t="shared" si="31"/>
        <v/>
      </c>
      <c r="R113" s="38" t="str">
        <f t="shared" si="31"/>
        <v/>
      </c>
      <c r="S113" s="38" t="str">
        <f t="shared" si="31"/>
        <v/>
      </c>
      <c r="T113" s="38" t="str">
        <f t="shared" si="31"/>
        <v/>
      </c>
      <c r="U113" s="38" t="str">
        <f t="shared" si="31"/>
        <v/>
      </c>
      <c r="V113" s="38" t="str">
        <f t="shared" si="31"/>
        <v/>
      </c>
      <c r="W113" s="38" t="str">
        <f t="shared" si="31"/>
        <v/>
      </c>
      <c r="X113" s="37" t="s">
        <v>681</v>
      </c>
      <c r="Z113" s="32" t="str">
        <f t="shared" si="32"/>
        <v/>
      </c>
      <c r="AA113" s="32" t="str">
        <f t="shared" si="33"/>
        <v>□- keystroke: "yq"</v>
      </c>
      <c r="AB113" s="32" t="str">
        <f t="shared" si="34"/>
        <v>□□en: "Copy pre text"</v>
      </c>
      <c r="AC113" s="32" t="str">
        <f t="shared" si="35"/>
        <v>□□ja: "現在表示中の領域にあるpre要素をクリップボードにコピー。複数ある場合はヒント選択。"</v>
      </c>
    </row>
    <row r="114" spans="3:29" ht="30">
      <c r="C114" t="s">
        <v>556</v>
      </c>
      <c r="D114" t="s">
        <v>570</v>
      </c>
      <c r="E114" s="4" t="s">
        <v>201</v>
      </c>
      <c r="F114" s="6" t="s">
        <v>202</v>
      </c>
      <c r="G114" t="s">
        <v>303</v>
      </c>
      <c r="H114" s="6" t="s">
        <v>986</v>
      </c>
      <c r="J114" s="37" t="str">
        <f t="shared" si="21"/>
        <v>n-121-105</v>
      </c>
      <c r="K114" s="38" t="str">
        <f t="shared" si="22"/>
        <v>n</v>
      </c>
      <c r="L114" s="38">
        <f t="shared" si="31"/>
        <v>121</v>
      </c>
      <c r="M114" s="38">
        <f t="shared" si="31"/>
        <v>105</v>
      </c>
      <c r="N114" s="38" t="str">
        <f t="shared" si="31"/>
        <v/>
      </c>
      <c r="O114" s="38" t="str">
        <f t="shared" si="31"/>
        <v/>
      </c>
      <c r="P114" s="38" t="str">
        <f t="shared" si="31"/>
        <v/>
      </c>
      <c r="Q114" s="38" t="str">
        <f t="shared" si="31"/>
        <v/>
      </c>
      <c r="R114" s="38" t="str">
        <f t="shared" si="31"/>
        <v/>
      </c>
      <c r="S114" s="38" t="str">
        <f t="shared" si="31"/>
        <v/>
      </c>
      <c r="T114" s="38" t="str">
        <f t="shared" si="31"/>
        <v/>
      </c>
      <c r="U114" s="38" t="str">
        <f t="shared" si="31"/>
        <v/>
      </c>
      <c r="V114" s="38" t="str">
        <f t="shared" si="31"/>
        <v/>
      </c>
      <c r="W114" s="38" t="str">
        <f t="shared" si="31"/>
        <v/>
      </c>
      <c r="X114" s="37" t="s">
        <v>681</v>
      </c>
      <c r="Z114" s="32" t="str">
        <f t="shared" si="32"/>
        <v/>
      </c>
      <c r="AA114" s="32" t="str">
        <f t="shared" si="33"/>
        <v>□- keystroke: "yi"</v>
      </c>
      <c r="AB114" s="32" t="str">
        <f t="shared" si="34"/>
        <v>□□en: "Yank text of an input"</v>
      </c>
      <c r="AC114" s="32" t="str">
        <f t="shared" si="35"/>
        <v>□□ja: "現在表示中の領域にある入力要素(value属性値)をクリップボードにコピー。複数ある場合はヒント選択。"</v>
      </c>
    </row>
    <row r="115" spans="3:29">
      <c r="C115" t="s">
        <v>556</v>
      </c>
      <c r="D115" t="s">
        <v>570</v>
      </c>
      <c r="E115" s="4" t="s">
        <v>203</v>
      </c>
      <c r="F115" s="6" t="s">
        <v>204</v>
      </c>
      <c r="G115" t="s">
        <v>303</v>
      </c>
      <c r="H115" s="6" t="s">
        <v>988</v>
      </c>
      <c r="J115" s="37" t="str">
        <f t="shared" si="21"/>
        <v>n-121-115</v>
      </c>
      <c r="K115" s="38" t="str">
        <f t="shared" si="22"/>
        <v>n</v>
      </c>
      <c r="L115" s="38">
        <f t="shared" si="31"/>
        <v>121</v>
      </c>
      <c r="M115" s="38">
        <f t="shared" si="31"/>
        <v>115</v>
      </c>
      <c r="N115" s="38" t="str">
        <f t="shared" si="31"/>
        <v/>
      </c>
      <c r="O115" s="38" t="str">
        <f t="shared" si="31"/>
        <v/>
      </c>
      <c r="P115" s="38" t="str">
        <f t="shared" si="31"/>
        <v/>
      </c>
      <c r="Q115" s="38" t="str">
        <f t="shared" si="31"/>
        <v/>
      </c>
      <c r="R115" s="38" t="str">
        <f t="shared" si="31"/>
        <v/>
      </c>
      <c r="S115" s="38" t="str">
        <f t="shared" si="31"/>
        <v/>
      </c>
      <c r="T115" s="38" t="str">
        <f t="shared" si="31"/>
        <v/>
      </c>
      <c r="U115" s="38" t="str">
        <f t="shared" si="31"/>
        <v/>
      </c>
      <c r="V115" s="38" t="str">
        <f t="shared" si="31"/>
        <v/>
      </c>
      <c r="W115" s="38" t="str">
        <f t="shared" si="31"/>
        <v/>
      </c>
      <c r="X115" s="37" t="s">
        <v>681</v>
      </c>
      <c r="Z115" s="32" t="str">
        <f t="shared" si="32"/>
        <v/>
      </c>
      <c r="AA115" s="32" t="str">
        <f t="shared" si="33"/>
        <v>□- keystroke: "ys"</v>
      </c>
      <c r="AB115" s="32" t="str">
        <f t="shared" si="34"/>
        <v>□□en: "Copy current page's source"</v>
      </c>
      <c r="AC115" s="32" t="str">
        <f t="shared" si="35"/>
        <v>□□ja: "現在のページのソースコードをクリップボードにコピー"</v>
      </c>
    </row>
    <row r="116" spans="3:29" ht="30">
      <c r="C116" t="s">
        <v>556</v>
      </c>
      <c r="D116" t="s">
        <v>570</v>
      </c>
      <c r="E116" s="4" t="s">
        <v>205</v>
      </c>
      <c r="F116" s="6" t="s">
        <v>206</v>
      </c>
      <c r="G116" t="s">
        <v>303</v>
      </c>
      <c r="H116" s="6" t="s">
        <v>990</v>
      </c>
      <c r="J116" s="37" t="str">
        <f t="shared" si="21"/>
        <v>n-121-106</v>
      </c>
      <c r="K116" s="38" t="str">
        <f t="shared" si="22"/>
        <v>n</v>
      </c>
      <c r="L116" s="38">
        <f t="shared" si="31"/>
        <v>121</v>
      </c>
      <c r="M116" s="38">
        <f t="shared" si="31"/>
        <v>106</v>
      </c>
      <c r="N116" s="38" t="str">
        <f t="shared" si="31"/>
        <v/>
      </c>
      <c r="O116" s="38" t="str">
        <f t="shared" si="31"/>
        <v/>
      </c>
      <c r="P116" s="38" t="str">
        <f t="shared" si="31"/>
        <v/>
      </c>
      <c r="Q116" s="38" t="str">
        <f t="shared" si="31"/>
        <v/>
      </c>
      <c r="R116" s="38" t="str">
        <f t="shared" si="31"/>
        <v/>
      </c>
      <c r="S116" s="38" t="str">
        <f t="shared" si="31"/>
        <v/>
      </c>
      <c r="T116" s="38" t="str">
        <f t="shared" si="31"/>
        <v/>
      </c>
      <c r="U116" s="38" t="str">
        <f t="shared" si="31"/>
        <v/>
      </c>
      <c r="V116" s="38" t="str">
        <f t="shared" si="31"/>
        <v/>
      </c>
      <c r="W116" s="38" t="str">
        <f t="shared" si="31"/>
        <v/>
      </c>
      <c r="X116" s="37" t="s">
        <v>681</v>
      </c>
      <c r="Z116" s="32" t="str">
        <f t="shared" si="32"/>
        <v/>
      </c>
      <c r="AA116" s="32" t="str">
        <f t="shared" si="33"/>
        <v>□- keystroke: "yj"</v>
      </c>
      <c r="AB116" s="32" t="str">
        <f t="shared" si="34"/>
        <v>□□en: "Copy current settings"</v>
      </c>
      <c r="AC116" s="32" t="str">
        <f t="shared" si="35"/>
        <v>□□ja: "Surfingkeysで保持している現在の利用状況データをクリップボードにコピーする"</v>
      </c>
    </row>
    <row r="117" spans="3:29">
      <c r="C117" t="s">
        <v>556</v>
      </c>
      <c r="D117" t="s">
        <v>570</v>
      </c>
      <c r="E117" s="4" t="s">
        <v>207</v>
      </c>
      <c r="F117" s="6" t="s">
        <v>208</v>
      </c>
      <c r="G117" t="s">
        <v>303</v>
      </c>
      <c r="H117" s="6" t="s">
        <v>992</v>
      </c>
      <c r="J117" s="37" t="str">
        <f t="shared" si="21"/>
        <v>n-121-121</v>
      </c>
      <c r="K117" s="38" t="str">
        <f t="shared" si="22"/>
        <v>n</v>
      </c>
      <c r="L117" s="38">
        <f t="shared" si="31"/>
        <v>121</v>
      </c>
      <c r="M117" s="38">
        <f t="shared" si="31"/>
        <v>121</v>
      </c>
      <c r="N117" s="38" t="str">
        <f t="shared" si="31"/>
        <v/>
      </c>
      <c r="O117" s="38" t="str">
        <f t="shared" si="31"/>
        <v/>
      </c>
      <c r="P117" s="38" t="str">
        <f t="shared" si="31"/>
        <v/>
      </c>
      <c r="Q117" s="38" t="str">
        <f t="shared" si="31"/>
        <v/>
      </c>
      <c r="R117" s="38" t="str">
        <f t="shared" si="31"/>
        <v/>
      </c>
      <c r="S117" s="38" t="str">
        <f t="shared" si="31"/>
        <v/>
      </c>
      <c r="T117" s="38" t="str">
        <f t="shared" si="31"/>
        <v/>
      </c>
      <c r="U117" s="38" t="str">
        <f t="shared" si="31"/>
        <v/>
      </c>
      <c r="V117" s="38" t="str">
        <f t="shared" si="31"/>
        <v/>
      </c>
      <c r="W117" s="38" t="str">
        <f t="shared" si="31"/>
        <v/>
      </c>
      <c r="X117" s="37" t="s">
        <v>681</v>
      </c>
      <c r="Z117" s="32" t="str">
        <f t="shared" si="32"/>
        <v/>
      </c>
      <c r="AA117" s="32" t="str">
        <f t="shared" si="33"/>
        <v>□- keystroke: "yy"</v>
      </c>
      <c r="AB117" s="32" t="str">
        <f t="shared" si="34"/>
        <v>□□en: "Copy current page's URL"</v>
      </c>
      <c r="AC117" s="32" t="str">
        <f t="shared" si="35"/>
        <v>□□ja: "現在のページのURLをクリップボードにコピー"</v>
      </c>
    </row>
    <row r="118" spans="3:29">
      <c r="C118" t="s">
        <v>556</v>
      </c>
      <c r="D118" t="s">
        <v>570</v>
      </c>
      <c r="E118" s="4" t="s">
        <v>209</v>
      </c>
      <c r="F118" s="6" t="s">
        <v>210</v>
      </c>
      <c r="G118" t="s">
        <v>303</v>
      </c>
      <c r="H118" s="6" t="s">
        <v>994</v>
      </c>
      <c r="J118" s="37" t="str">
        <f t="shared" si="21"/>
        <v>n-121-89</v>
      </c>
      <c r="K118" s="38" t="str">
        <f t="shared" si="22"/>
        <v>n</v>
      </c>
      <c r="L118" s="38">
        <f t="shared" si="31"/>
        <v>121</v>
      </c>
      <c r="M118" s="38">
        <f t="shared" si="31"/>
        <v>89</v>
      </c>
      <c r="N118" s="38" t="str">
        <f t="shared" si="31"/>
        <v/>
      </c>
      <c r="O118" s="38" t="str">
        <f t="shared" si="31"/>
        <v/>
      </c>
      <c r="P118" s="38" t="str">
        <f t="shared" si="31"/>
        <v/>
      </c>
      <c r="Q118" s="38" t="str">
        <f t="shared" si="31"/>
        <v/>
      </c>
      <c r="R118" s="38" t="str">
        <f t="shared" si="31"/>
        <v/>
      </c>
      <c r="S118" s="38" t="str">
        <f t="shared" si="31"/>
        <v/>
      </c>
      <c r="T118" s="38" t="str">
        <f t="shared" si="31"/>
        <v/>
      </c>
      <c r="U118" s="38" t="str">
        <f t="shared" si="31"/>
        <v/>
      </c>
      <c r="V118" s="38" t="str">
        <f t="shared" si="31"/>
        <v/>
      </c>
      <c r="W118" s="38" t="str">
        <f t="shared" si="31"/>
        <v/>
      </c>
      <c r="X118" s="37" t="s">
        <v>681</v>
      </c>
      <c r="Z118" s="32" t="str">
        <f t="shared" si="32"/>
        <v/>
      </c>
      <c r="AA118" s="32" t="str">
        <f t="shared" si="33"/>
        <v>□- keystroke: "yY"</v>
      </c>
      <c r="AB118" s="32" t="str">
        <f t="shared" si="34"/>
        <v>□□en: "Copy all tabs's url"</v>
      </c>
      <c r="AC118" s="32" t="str">
        <f t="shared" si="35"/>
        <v>□□ja: "現在開いているすべてのタブのURLをクリップボードにコピー"</v>
      </c>
    </row>
    <row r="119" spans="3:29">
      <c r="C119" t="s">
        <v>556</v>
      </c>
      <c r="D119" t="s">
        <v>570</v>
      </c>
      <c r="E119" s="4" t="s">
        <v>211</v>
      </c>
      <c r="F119" s="6" t="s">
        <v>212</v>
      </c>
      <c r="G119" t="s">
        <v>303</v>
      </c>
      <c r="H119" s="6" t="s">
        <v>996</v>
      </c>
      <c r="J119" s="37" t="str">
        <f t="shared" si="21"/>
        <v>n-121-104</v>
      </c>
      <c r="K119" s="38" t="str">
        <f t="shared" si="22"/>
        <v>n</v>
      </c>
      <c r="L119" s="38">
        <f t="shared" si="31"/>
        <v>121</v>
      </c>
      <c r="M119" s="38">
        <f t="shared" si="31"/>
        <v>104</v>
      </c>
      <c r="N119" s="38" t="str">
        <f t="shared" si="31"/>
        <v/>
      </c>
      <c r="O119" s="38" t="str">
        <f t="shared" si="31"/>
        <v/>
      </c>
      <c r="P119" s="38" t="str">
        <f t="shared" si="31"/>
        <v/>
      </c>
      <c r="Q119" s="38" t="str">
        <f t="shared" si="31"/>
        <v/>
      </c>
      <c r="R119" s="38" t="str">
        <f t="shared" si="31"/>
        <v/>
      </c>
      <c r="S119" s="38" t="str">
        <f t="shared" si="31"/>
        <v/>
      </c>
      <c r="T119" s="38" t="str">
        <f t="shared" si="31"/>
        <v/>
      </c>
      <c r="U119" s="38" t="str">
        <f t="shared" si="31"/>
        <v/>
      </c>
      <c r="V119" s="38" t="str">
        <f t="shared" si="31"/>
        <v/>
      </c>
      <c r="W119" s="38" t="str">
        <f t="shared" si="31"/>
        <v/>
      </c>
      <c r="X119" s="37" t="s">
        <v>681</v>
      </c>
      <c r="Z119" s="32" t="str">
        <f t="shared" si="32"/>
        <v/>
      </c>
      <c r="AA119" s="32" t="str">
        <f t="shared" si="33"/>
        <v>□- keystroke: "yh"</v>
      </c>
      <c r="AB119" s="32" t="str">
        <f t="shared" si="34"/>
        <v>□□en: "Copy current page's host"</v>
      </c>
      <c r="AC119" s="32" t="str">
        <f t="shared" si="35"/>
        <v>□□ja: "現在のページのホスト名をクリップボードにコピー"</v>
      </c>
    </row>
    <row r="120" spans="3:29">
      <c r="C120" t="s">
        <v>556</v>
      </c>
      <c r="D120" t="s">
        <v>570</v>
      </c>
      <c r="E120" s="4" t="s">
        <v>213</v>
      </c>
      <c r="F120" s="6" t="s">
        <v>214</v>
      </c>
      <c r="G120" t="s">
        <v>303</v>
      </c>
      <c r="H120" s="6" t="s">
        <v>998</v>
      </c>
      <c r="J120" s="37" t="str">
        <f t="shared" si="21"/>
        <v>n-121-108</v>
      </c>
      <c r="K120" s="38" t="str">
        <f t="shared" si="22"/>
        <v>n</v>
      </c>
      <c r="L120" s="38">
        <f t="shared" si="31"/>
        <v>121</v>
      </c>
      <c r="M120" s="38">
        <f t="shared" si="31"/>
        <v>108</v>
      </c>
      <c r="N120" s="38" t="str">
        <f t="shared" si="31"/>
        <v/>
      </c>
      <c r="O120" s="38" t="str">
        <f t="shared" si="31"/>
        <v/>
      </c>
      <c r="P120" s="38" t="str">
        <f t="shared" si="31"/>
        <v/>
      </c>
      <c r="Q120" s="38" t="str">
        <f t="shared" si="31"/>
        <v/>
      </c>
      <c r="R120" s="38" t="str">
        <f t="shared" si="31"/>
        <v/>
      </c>
      <c r="S120" s="38" t="str">
        <f t="shared" si="31"/>
        <v/>
      </c>
      <c r="T120" s="38" t="str">
        <f t="shared" si="31"/>
        <v/>
      </c>
      <c r="U120" s="38" t="str">
        <f t="shared" si="31"/>
        <v/>
      </c>
      <c r="V120" s="38" t="str">
        <f t="shared" si="31"/>
        <v/>
      </c>
      <c r="W120" s="38" t="str">
        <f t="shared" si="31"/>
        <v/>
      </c>
      <c r="X120" s="37" t="s">
        <v>681</v>
      </c>
      <c r="Z120" s="32" t="str">
        <f t="shared" si="32"/>
        <v/>
      </c>
      <c r="AA120" s="32" t="str">
        <f t="shared" si="33"/>
        <v>□- keystroke: "yl"</v>
      </c>
      <c r="AB120" s="32" t="str">
        <f t="shared" si="34"/>
        <v>□□en: "Copy current page's title"</v>
      </c>
      <c r="AC120" s="32" t="str">
        <f t="shared" si="35"/>
        <v>□□ja: "現在のページのタイトルをクリップボードにコピー"</v>
      </c>
    </row>
    <row r="121" spans="3:29" ht="30">
      <c r="C121" t="s">
        <v>556</v>
      </c>
      <c r="D121" t="s">
        <v>570</v>
      </c>
      <c r="E121" s="4" t="s">
        <v>215</v>
      </c>
      <c r="F121" s="6" t="s">
        <v>216</v>
      </c>
      <c r="G121" t="s">
        <v>303</v>
      </c>
      <c r="H121" s="6" t="s">
        <v>1000</v>
      </c>
      <c r="J121" s="37" t="str">
        <f t="shared" si="21"/>
        <v>n-121-81</v>
      </c>
      <c r="K121" s="38" t="str">
        <f t="shared" si="22"/>
        <v>n</v>
      </c>
      <c r="L121" s="38">
        <f t="shared" si="31"/>
        <v>121</v>
      </c>
      <c r="M121" s="38">
        <f t="shared" si="31"/>
        <v>81</v>
      </c>
      <c r="N121" s="38" t="str">
        <f t="shared" si="31"/>
        <v/>
      </c>
      <c r="O121" s="38" t="str">
        <f t="shared" si="31"/>
        <v/>
      </c>
      <c r="P121" s="38" t="str">
        <f t="shared" si="31"/>
        <v/>
      </c>
      <c r="Q121" s="38" t="str">
        <f t="shared" si="31"/>
        <v/>
      </c>
      <c r="R121" s="38" t="str">
        <f t="shared" si="31"/>
        <v/>
      </c>
      <c r="S121" s="38" t="str">
        <f t="shared" si="31"/>
        <v/>
      </c>
      <c r="T121" s="38" t="str">
        <f t="shared" si="31"/>
        <v/>
      </c>
      <c r="U121" s="38" t="str">
        <f t="shared" si="31"/>
        <v/>
      </c>
      <c r="V121" s="38" t="str">
        <f t="shared" si="31"/>
        <v/>
      </c>
      <c r="W121" s="38" t="str">
        <f t="shared" si="31"/>
        <v/>
      </c>
      <c r="X121" s="37" t="s">
        <v>681</v>
      </c>
      <c r="Z121" s="32" t="str">
        <f t="shared" si="32"/>
        <v/>
      </c>
      <c r="AA121" s="32" t="str">
        <f t="shared" si="33"/>
        <v>□- keystroke: "yQ"</v>
      </c>
      <c r="AB121" s="32" t="str">
        <f t="shared" si="34"/>
        <v>□□en: "Copy all query history of OmniQuery."</v>
      </c>
      <c r="AC121" s="32" t="str">
        <f t="shared" si="35"/>
        <v>□□ja: "単語翻訳機能 `Q`（オムニクエリ、インラインクエリ）の履歴をクリップボードにコピー"</v>
      </c>
    </row>
    <row r="122" spans="3:29" ht="30">
      <c r="C122" t="s">
        <v>556</v>
      </c>
      <c r="D122" t="s">
        <v>570</v>
      </c>
      <c r="E122" s="4" t="s">
        <v>217</v>
      </c>
      <c r="F122" s="6" t="s">
        <v>218</v>
      </c>
      <c r="G122" t="s">
        <v>303</v>
      </c>
      <c r="H122" s="6" t="s">
        <v>454</v>
      </c>
      <c r="J122" s="37" t="str">
        <f t="shared" si="21"/>
        <v>n-121-102</v>
      </c>
      <c r="K122" s="38" t="str">
        <f t="shared" si="22"/>
        <v>n</v>
      </c>
      <c r="L122" s="38">
        <f t="shared" ref="L122:W131" si="36">IFERROR(CODE(MID($E122,L$1,1)),"")</f>
        <v>121</v>
      </c>
      <c r="M122" s="38">
        <f t="shared" si="36"/>
        <v>102</v>
      </c>
      <c r="N122" s="38" t="str">
        <f t="shared" si="36"/>
        <v/>
      </c>
      <c r="O122" s="38" t="str">
        <f t="shared" si="36"/>
        <v/>
      </c>
      <c r="P122" s="38" t="str">
        <f t="shared" si="36"/>
        <v/>
      </c>
      <c r="Q122" s="38" t="str">
        <f t="shared" si="36"/>
        <v/>
      </c>
      <c r="R122" s="38" t="str">
        <f t="shared" si="36"/>
        <v/>
      </c>
      <c r="S122" s="38" t="str">
        <f t="shared" si="36"/>
        <v/>
      </c>
      <c r="T122" s="38" t="str">
        <f t="shared" si="36"/>
        <v/>
      </c>
      <c r="U122" s="38" t="str">
        <f t="shared" si="36"/>
        <v/>
      </c>
      <c r="V122" s="38" t="str">
        <f t="shared" si="36"/>
        <v/>
      </c>
      <c r="W122" s="38" t="str">
        <f t="shared" si="36"/>
        <v/>
      </c>
      <c r="X122" s="37" t="s">
        <v>681</v>
      </c>
      <c r="Z122" s="32" t="str">
        <f t="shared" si="32"/>
        <v/>
      </c>
      <c r="AA122" s="32" t="str">
        <f t="shared" si="33"/>
        <v>□- keystroke: "yf"</v>
      </c>
      <c r="AB122" s="32" t="str">
        <f t="shared" si="34"/>
        <v>□□en: "Copy form data in JSON on current page"</v>
      </c>
      <c r="AC122" s="32" t="str">
        <f t="shared" si="35"/>
        <v>□□ja: "ページ内の入力フォームすべてについて、JSON形式で入力内容をコピーします。"</v>
      </c>
    </row>
    <row r="123" spans="3:29" ht="45">
      <c r="C123" t="s">
        <v>556</v>
      </c>
      <c r="D123" t="s">
        <v>570</v>
      </c>
      <c r="E123" s="4" t="s">
        <v>219</v>
      </c>
      <c r="F123" s="6" t="s">
        <v>220</v>
      </c>
      <c r="G123" t="s">
        <v>303</v>
      </c>
      <c r="H123" s="6" t="s">
        <v>453</v>
      </c>
      <c r="J123" s="37" t="str">
        <f t="shared" si="21"/>
        <v>n-121-112</v>
      </c>
      <c r="K123" s="38" t="str">
        <f t="shared" si="22"/>
        <v>n</v>
      </c>
      <c r="L123" s="38">
        <f t="shared" si="36"/>
        <v>121</v>
      </c>
      <c r="M123" s="38">
        <f t="shared" si="36"/>
        <v>112</v>
      </c>
      <c r="N123" s="38" t="str">
        <f t="shared" si="36"/>
        <v/>
      </c>
      <c r="O123" s="38" t="str">
        <f t="shared" si="36"/>
        <v/>
      </c>
      <c r="P123" s="38" t="str">
        <f t="shared" si="36"/>
        <v/>
      </c>
      <c r="Q123" s="38" t="str">
        <f t="shared" si="36"/>
        <v/>
      </c>
      <c r="R123" s="38" t="str">
        <f t="shared" si="36"/>
        <v/>
      </c>
      <c r="S123" s="38" t="str">
        <f t="shared" si="36"/>
        <v/>
      </c>
      <c r="T123" s="38" t="str">
        <f t="shared" si="36"/>
        <v/>
      </c>
      <c r="U123" s="38" t="str">
        <f t="shared" si="36"/>
        <v/>
      </c>
      <c r="V123" s="38" t="str">
        <f t="shared" si="36"/>
        <v/>
      </c>
      <c r="W123" s="38" t="str">
        <f t="shared" si="36"/>
        <v/>
      </c>
      <c r="X123" s="37" t="s">
        <v>681</v>
      </c>
      <c r="Z123" s="32" t="str">
        <f t="shared" si="32"/>
        <v/>
      </c>
      <c r="AA123" s="32" t="str">
        <f t="shared" si="33"/>
        <v>□- keystroke: "yp"</v>
      </c>
      <c r="AB123" s="32" t="str">
        <f t="shared" si="34"/>
        <v>□□en: "Copy form data for POST on current page"</v>
      </c>
      <c r="AC123" s="32" t="str">
        <f t="shared" si="35"/>
        <v>□□ja: "ページ内の入力フォームすべてについて、コンテンツタイプ application/x-www-form-urlencoded の形式で入力内容をコピーします。"</v>
      </c>
    </row>
    <row r="124" spans="3:29">
      <c r="C124" t="s">
        <v>556</v>
      </c>
      <c r="D124" t="s">
        <v>570</v>
      </c>
      <c r="E124" s="4" t="s">
        <v>221</v>
      </c>
      <c r="F124" s="6" t="s">
        <v>222</v>
      </c>
      <c r="G124" t="s">
        <v>303</v>
      </c>
      <c r="H124" s="6" t="s">
        <v>1002</v>
      </c>
      <c r="J124" s="37" t="str">
        <f t="shared" si="21"/>
        <v>n-121-100</v>
      </c>
      <c r="K124" s="38" t="str">
        <f t="shared" si="22"/>
        <v>n</v>
      </c>
      <c r="L124" s="38">
        <f t="shared" si="36"/>
        <v>121</v>
      </c>
      <c r="M124" s="38">
        <f t="shared" si="36"/>
        <v>100</v>
      </c>
      <c r="N124" s="38" t="str">
        <f t="shared" si="36"/>
        <v/>
      </c>
      <c r="O124" s="38" t="str">
        <f t="shared" si="36"/>
        <v/>
      </c>
      <c r="P124" s="38" t="str">
        <f t="shared" si="36"/>
        <v/>
      </c>
      <c r="Q124" s="38" t="str">
        <f t="shared" si="36"/>
        <v/>
      </c>
      <c r="R124" s="38" t="str">
        <f t="shared" si="36"/>
        <v/>
      </c>
      <c r="S124" s="38" t="str">
        <f t="shared" si="36"/>
        <v/>
      </c>
      <c r="T124" s="38" t="str">
        <f t="shared" si="36"/>
        <v/>
      </c>
      <c r="U124" s="38" t="str">
        <f t="shared" si="36"/>
        <v/>
      </c>
      <c r="V124" s="38" t="str">
        <f t="shared" si="36"/>
        <v/>
      </c>
      <c r="W124" s="38" t="str">
        <f t="shared" si="36"/>
        <v/>
      </c>
      <c r="X124" s="37" t="s">
        <v>681</v>
      </c>
      <c r="Z124" s="32" t="str">
        <f t="shared" si="32"/>
        <v/>
      </c>
      <c r="AA124" s="32" t="str">
        <f t="shared" si="33"/>
        <v>□- keystroke: "yd"</v>
      </c>
      <c r="AB124" s="32" t="str">
        <f t="shared" si="34"/>
        <v>□□en: "Copy current downloading URL"</v>
      </c>
      <c r="AC124" s="32" t="str">
        <f t="shared" si="35"/>
        <v>□□ja: "ダウンロード中のURLをクリップボードにコピー"</v>
      </c>
    </row>
    <row r="125" spans="3:29" ht="30">
      <c r="C125" t="s">
        <v>554</v>
      </c>
      <c r="D125" t="s">
        <v>570</v>
      </c>
      <c r="E125" s="4" t="s">
        <v>223</v>
      </c>
      <c r="F125" s="6" t="s">
        <v>224</v>
      </c>
      <c r="G125" t="s">
        <v>303</v>
      </c>
      <c r="H125" s="6" t="s">
        <v>1004</v>
      </c>
      <c r="J125" s="37" t="str">
        <f t="shared" si="21"/>
        <v>n-99-113</v>
      </c>
      <c r="K125" s="38" t="str">
        <f t="shared" si="22"/>
        <v>n</v>
      </c>
      <c r="L125" s="38">
        <f t="shared" si="36"/>
        <v>99</v>
      </c>
      <c r="M125" s="38">
        <f t="shared" si="36"/>
        <v>113</v>
      </c>
      <c r="N125" s="38" t="str">
        <f t="shared" si="36"/>
        <v/>
      </c>
      <c r="O125" s="38" t="str">
        <f t="shared" si="36"/>
        <v/>
      </c>
      <c r="P125" s="38" t="str">
        <f t="shared" si="36"/>
        <v/>
      </c>
      <c r="Q125" s="38" t="str">
        <f t="shared" si="36"/>
        <v/>
      </c>
      <c r="R125" s="38" t="str">
        <f t="shared" si="36"/>
        <v/>
      </c>
      <c r="S125" s="38" t="str">
        <f t="shared" si="36"/>
        <v/>
      </c>
      <c r="T125" s="38" t="str">
        <f t="shared" si="36"/>
        <v/>
      </c>
      <c r="U125" s="38" t="str">
        <f t="shared" si="36"/>
        <v/>
      </c>
      <c r="V125" s="38" t="str">
        <f t="shared" si="36"/>
        <v/>
      </c>
      <c r="W125" s="38" t="str">
        <f t="shared" si="36"/>
        <v/>
      </c>
      <c r="X125" s="37" t="s">
        <v>681</v>
      </c>
      <c r="Z125" s="32" t="str">
        <f t="shared" si="32"/>
        <v/>
      </c>
      <c r="AA125" s="32" t="str">
        <f t="shared" si="33"/>
        <v>□- keystroke: "cq"</v>
      </c>
      <c r="AB125" s="32" t="str">
        <f t="shared" si="34"/>
        <v>□□en: "Query word with Hints"</v>
      </c>
      <c r="AC125" s="32" t="str">
        <f t="shared" si="35"/>
        <v>□□ja: "現在表示中の領域にある単語にヒントを表示して単語翻訳機能にかける"</v>
      </c>
    </row>
    <row r="126" spans="3:29" ht="30">
      <c r="C126" t="s">
        <v>556</v>
      </c>
      <c r="D126" t="s">
        <v>569</v>
      </c>
      <c r="E126" s="4" t="s">
        <v>225</v>
      </c>
      <c r="F126" s="6" t="s">
        <v>226</v>
      </c>
      <c r="G126" t="s">
        <v>303</v>
      </c>
      <c r="H126" s="6" t="s">
        <v>1006</v>
      </c>
      <c r="J126" s="37" t="str">
        <f t="shared" si="21"/>
        <v>n-99-99</v>
      </c>
      <c r="K126" s="38" t="str">
        <f t="shared" si="22"/>
        <v>n</v>
      </c>
      <c r="L126" s="38">
        <f t="shared" si="36"/>
        <v>99</v>
      </c>
      <c r="M126" s="38">
        <f t="shared" si="36"/>
        <v>99</v>
      </c>
      <c r="N126" s="38" t="str">
        <f t="shared" si="36"/>
        <v/>
      </c>
      <c r="O126" s="38" t="str">
        <f t="shared" si="36"/>
        <v/>
      </c>
      <c r="P126" s="38" t="str">
        <f t="shared" si="36"/>
        <v/>
      </c>
      <c r="Q126" s="38" t="str">
        <f t="shared" si="36"/>
        <v/>
      </c>
      <c r="R126" s="38" t="str">
        <f t="shared" si="36"/>
        <v/>
      </c>
      <c r="S126" s="38" t="str">
        <f t="shared" si="36"/>
        <v/>
      </c>
      <c r="T126" s="38" t="str">
        <f t="shared" si="36"/>
        <v/>
      </c>
      <c r="U126" s="38" t="str">
        <f t="shared" si="36"/>
        <v/>
      </c>
      <c r="V126" s="38" t="str">
        <f t="shared" si="36"/>
        <v/>
      </c>
      <c r="W126" s="38" t="str">
        <f t="shared" si="36"/>
        <v/>
      </c>
      <c r="X126" s="37" t="s">
        <v>681</v>
      </c>
      <c r="Z126" s="32" t="str">
        <f t="shared" si="32"/>
        <v/>
      </c>
      <c r="AA126" s="32" t="str">
        <f t="shared" si="33"/>
        <v>□- keystroke: "cc"</v>
      </c>
      <c r="AB126" s="32" t="str">
        <f t="shared" si="34"/>
        <v>□□en: "Open selected link or link from clipboard"</v>
      </c>
      <c r="AC126" s="32" t="str">
        <f t="shared" si="35"/>
        <v>□□ja: "選択したテキストまたはクリップボードのテキストをURLとして新規タブで開く"</v>
      </c>
    </row>
    <row r="127" spans="3:29" ht="30">
      <c r="C127" t="s">
        <v>554</v>
      </c>
      <c r="D127" t="s">
        <v>570</v>
      </c>
      <c r="E127" s="4" t="s">
        <v>227</v>
      </c>
      <c r="F127" s="6" t="s">
        <v>228</v>
      </c>
      <c r="G127" t="s">
        <v>303</v>
      </c>
      <c r="H127" s="6" t="s">
        <v>455</v>
      </c>
      <c r="J127" s="37" t="str">
        <f t="shared" si="21"/>
        <v>n-59-112-112</v>
      </c>
      <c r="K127" s="38" t="str">
        <f t="shared" si="22"/>
        <v>n</v>
      </c>
      <c r="L127" s="38">
        <f t="shared" si="36"/>
        <v>59</v>
      </c>
      <c r="M127" s="38">
        <f t="shared" si="36"/>
        <v>112</v>
      </c>
      <c r="N127" s="38">
        <f t="shared" si="36"/>
        <v>112</v>
      </c>
      <c r="O127" s="38" t="str">
        <f t="shared" si="36"/>
        <v/>
      </c>
      <c r="P127" s="38" t="str">
        <f t="shared" si="36"/>
        <v/>
      </c>
      <c r="Q127" s="38" t="str">
        <f t="shared" si="36"/>
        <v/>
      </c>
      <c r="R127" s="38" t="str">
        <f t="shared" si="36"/>
        <v/>
      </c>
      <c r="S127" s="38" t="str">
        <f t="shared" si="36"/>
        <v/>
      </c>
      <c r="T127" s="38" t="str">
        <f t="shared" si="36"/>
        <v/>
      </c>
      <c r="U127" s="38" t="str">
        <f t="shared" si="36"/>
        <v/>
      </c>
      <c r="V127" s="38" t="str">
        <f t="shared" si="36"/>
        <v/>
      </c>
      <c r="W127" s="38" t="str">
        <f t="shared" si="36"/>
        <v/>
      </c>
      <c r="X127" s="37" t="s">
        <v>681</v>
      </c>
      <c r="Z127" s="32" t="str">
        <f t="shared" si="32"/>
        <v/>
      </c>
      <c r="AA127" s="32" t="str">
        <f t="shared" si="33"/>
        <v>□- keystroke: ";pp"</v>
      </c>
      <c r="AB127" s="32" t="str">
        <f t="shared" si="34"/>
        <v>□□en: "Paste html on current page"</v>
      </c>
      <c r="AC127" s="32" t="str">
        <f t="shared" si="35"/>
        <v>□□ja: "クリップボードのテキストを現在のページのHTMLソースとして反映する"</v>
      </c>
    </row>
    <row r="128" spans="3:29" ht="30">
      <c r="C128" t="s">
        <v>556</v>
      </c>
      <c r="D128" t="s">
        <v>569</v>
      </c>
      <c r="E128" s="4" t="s">
        <v>229</v>
      </c>
      <c r="F128" s="6" t="s">
        <v>230</v>
      </c>
      <c r="G128" t="s">
        <v>303</v>
      </c>
      <c r="H128" s="6" t="s">
        <v>1008</v>
      </c>
      <c r="J128" s="37" t="str">
        <f t="shared" si="21"/>
        <v>n-59-112-106</v>
      </c>
      <c r="K128" s="38" t="str">
        <f t="shared" si="22"/>
        <v>n</v>
      </c>
      <c r="L128" s="38">
        <f t="shared" si="36"/>
        <v>59</v>
      </c>
      <c r="M128" s="38">
        <f t="shared" si="36"/>
        <v>112</v>
      </c>
      <c r="N128" s="38">
        <f t="shared" si="36"/>
        <v>106</v>
      </c>
      <c r="O128" s="38" t="str">
        <f t="shared" si="36"/>
        <v/>
      </c>
      <c r="P128" s="38" t="str">
        <f t="shared" si="36"/>
        <v/>
      </c>
      <c r="Q128" s="38" t="str">
        <f t="shared" si="36"/>
        <v/>
      </c>
      <c r="R128" s="38" t="str">
        <f t="shared" si="36"/>
        <v/>
      </c>
      <c r="S128" s="38" t="str">
        <f t="shared" si="36"/>
        <v/>
      </c>
      <c r="T128" s="38" t="str">
        <f t="shared" si="36"/>
        <v/>
      </c>
      <c r="U128" s="38" t="str">
        <f t="shared" si="36"/>
        <v/>
      </c>
      <c r="V128" s="38" t="str">
        <f t="shared" si="36"/>
        <v/>
      </c>
      <c r="W128" s="38" t="str">
        <f t="shared" si="36"/>
        <v/>
      </c>
      <c r="X128" s="37" t="s">
        <v>681</v>
      </c>
      <c r="Z128" s="32" t="str">
        <f t="shared" si="32"/>
        <v/>
      </c>
      <c r="AA128" s="32" t="str">
        <f t="shared" si="33"/>
        <v>□- keystroke: ";pj"</v>
      </c>
      <c r="AB128" s="32" t="str">
        <f t="shared" si="34"/>
        <v>□□en: "Restore settings data from clipboard"</v>
      </c>
      <c r="AC128" s="32" t="str">
        <f t="shared" si="35"/>
        <v>□□ja: "Surfingkeysで保持している現在の利用状況データをクリップボードから復元する"</v>
      </c>
    </row>
    <row r="129" spans="2:29" ht="30">
      <c r="C129" t="s">
        <v>556</v>
      </c>
      <c r="D129" t="s">
        <v>569</v>
      </c>
      <c r="E129" s="4" t="s">
        <v>231</v>
      </c>
      <c r="F129" s="6" t="s">
        <v>232</v>
      </c>
      <c r="G129" t="s">
        <v>303</v>
      </c>
      <c r="H129" s="6" t="s">
        <v>456</v>
      </c>
      <c r="J129" s="37" t="str">
        <f t="shared" si="21"/>
        <v>n-59-112-102</v>
      </c>
      <c r="K129" s="38" t="str">
        <f t="shared" si="22"/>
        <v>n</v>
      </c>
      <c r="L129" s="38">
        <f t="shared" si="36"/>
        <v>59</v>
      </c>
      <c r="M129" s="38">
        <f t="shared" si="36"/>
        <v>112</v>
      </c>
      <c r="N129" s="38">
        <f t="shared" si="36"/>
        <v>102</v>
      </c>
      <c r="O129" s="38" t="str">
        <f t="shared" si="36"/>
        <v/>
      </c>
      <c r="P129" s="38" t="str">
        <f t="shared" si="36"/>
        <v/>
      </c>
      <c r="Q129" s="38" t="str">
        <f t="shared" si="36"/>
        <v/>
      </c>
      <c r="R129" s="38" t="str">
        <f t="shared" si="36"/>
        <v/>
      </c>
      <c r="S129" s="38" t="str">
        <f t="shared" si="36"/>
        <v/>
      </c>
      <c r="T129" s="38" t="str">
        <f t="shared" si="36"/>
        <v/>
      </c>
      <c r="U129" s="38" t="str">
        <f t="shared" si="36"/>
        <v/>
      </c>
      <c r="V129" s="38" t="str">
        <f t="shared" si="36"/>
        <v/>
      </c>
      <c r="W129" s="38" t="str">
        <f t="shared" si="36"/>
        <v/>
      </c>
      <c r="X129" s="37" t="s">
        <v>681</v>
      </c>
      <c r="Z129" s="32" t="str">
        <f t="shared" si="32"/>
        <v/>
      </c>
      <c r="AA129" s="32" t="str">
        <f t="shared" si="33"/>
        <v>□- keystroke: ";pf"</v>
      </c>
      <c r="AB129" s="32" t="str">
        <f t="shared" si="34"/>
        <v>□□en: "Fill form with data from yf"</v>
      </c>
      <c r="AC129" s="32" t="str">
        <f t="shared" si="35"/>
        <v>□□ja: "入力フォームをヒントから選択し、クリップボードのデータ（yfコマンドでコピーした形式）を反映する。"</v>
      </c>
    </row>
    <row r="130" spans="2:29">
      <c r="B130" s="1" t="s">
        <v>233</v>
      </c>
      <c r="C130" s="1"/>
      <c r="D130" s="1"/>
      <c r="E130" s="3"/>
      <c r="F130" s="5"/>
      <c r="G130" s="18"/>
      <c r="H130" s="18"/>
      <c r="J130" s="37" t="str">
        <f t="shared" si="21"/>
        <v/>
      </c>
      <c r="K130" s="38" t="str">
        <f t="shared" si="22"/>
        <v/>
      </c>
      <c r="L130" s="38" t="str">
        <f t="shared" si="36"/>
        <v/>
      </c>
      <c r="M130" s="38" t="str">
        <f t="shared" si="36"/>
        <v/>
      </c>
      <c r="N130" s="38" t="str">
        <f t="shared" si="36"/>
        <v/>
      </c>
      <c r="O130" s="38" t="str">
        <f t="shared" si="36"/>
        <v/>
      </c>
      <c r="P130" s="38" t="str">
        <f t="shared" si="36"/>
        <v/>
      </c>
      <c r="Q130" s="38" t="str">
        <f t="shared" si="36"/>
        <v/>
      </c>
      <c r="R130" s="38" t="str">
        <f t="shared" si="36"/>
        <v/>
      </c>
      <c r="S130" s="38" t="str">
        <f t="shared" si="36"/>
        <v/>
      </c>
      <c r="T130" s="38" t="str">
        <f t="shared" si="36"/>
        <v/>
      </c>
      <c r="U130" s="38" t="str">
        <f t="shared" si="36"/>
        <v/>
      </c>
      <c r="V130" s="38" t="str">
        <f t="shared" si="36"/>
        <v/>
      </c>
      <c r="W130" s="38" t="str">
        <f t="shared" si="36"/>
        <v/>
      </c>
      <c r="X130" s="37" t="s">
        <v>681</v>
      </c>
      <c r="Z130" s="32" t="str">
        <f t="shared" si="32"/>
        <v>section: "■ Omnibar"</v>
      </c>
      <c r="AA130" s="32" t="str">
        <f t="shared" si="33"/>
        <v/>
      </c>
      <c r="AB130" s="32" t="str">
        <f t="shared" si="34"/>
        <v/>
      </c>
      <c r="AC130" s="32" t="str">
        <f t="shared" si="35"/>
        <v/>
      </c>
    </row>
    <row r="131" spans="2:29" ht="45">
      <c r="C131" t="s">
        <v>556</v>
      </c>
      <c r="D131" t="s">
        <v>570</v>
      </c>
      <c r="E131" s="4" t="s">
        <v>234</v>
      </c>
      <c r="F131" s="6" t="s">
        <v>235</v>
      </c>
      <c r="G131" t="s">
        <v>303</v>
      </c>
      <c r="H131" s="6" t="s">
        <v>519</v>
      </c>
      <c r="J131" s="37" t="str">
        <f t="shared" ref="J131:J194" si="37">_xlfn.TEXTJOIN("-",TRUE,K131:W131)</f>
        <v>n-103-111</v>
      </c>
      <c r="K131" s="38" t="str">
        <f t="shared" ref="K131:K194" si="38">IF(G131="","",G131)</f>
        <v>n</v>
      </c>
      <c r="L131" s="38">
        <f t="shared" si="36"/>
        <v>103</v>
      </c>
      <c r="M131" s="38">
        <f t="shared" si="36"/>
        <v>111</v>
      </c>
      <c r="N131" s="38" t="str">
        <f t="shared" si="36"/>
        <v/>
      </c>
      <c r="O131" s="38" t="str">
        <f t="shared" si="36"/>
        <v/>
      </c>
      <c r="P131" s="38" t="str">
        <f t="shared" si="36"/>
        <v/>
      </c>
      <c r="Q131" s="38" t="str">
        <f t="shared" si="36"/>
        <v/>
      </c>
      <c r="R131" s="38" t="str">
        <f t="shared" si="36"/>
        <v/>
      </c>
      <c r="S131" s="38" t="str">
        <f t="shared" si="36"/>
        <v/>
      </c>
      <c r="T131" s="38" t="str">
        <f t="shared" si="36"/>
        <v/>
      </c>
      <c r="U131" s="38" t="str">
        <f t="shared" si="36"/>
        <v/>
      </c>
      <c r="V131" s="38" t="str">
        <f t="shared" si="36"/>
        <v/>
      </c>
      <c r="W131" s="38" t="str">
        <f t="shared" si="36"/>
        <v/>
      </c>
      <c r="X131" s="37" t="s">
        <v>681</v>
      </c>
      <c r="Z131" s="32" t="str">
        <f t="shared" si="32"/>
        <v/>
      </c>
      <c r="AA131" s="32" t="str">
        <f t="shared" si="33"/>
        <v>□- keystroke: "go"</v>
      </c>
      <c r="AB131" s="32" t="str">
        <f t="shared" si="34"/>
        <v>□□en: "Open a URL in current tab"</v>
      </c>
      <c r="AC131" s="32" t="str">
        <f t="shared" si="35"/>
        <v>□□ja: "オムニバーを表示し、現在開いているタブとブックマーク、履歴の中から選択して現在のタブで開いて移動する。選択せず文字列を入れて決定した場合は現在のタブでGoogle検索。"</v>
      </c>
    </row>
    <row r="132" spans="2:29" ht="30">
      <c r="C132" t="s">
        <v>554</v>
      </c>
      <c r="D132" t="s">
        <v>570</v>
      </c>
      <c r="E132" s="4" t="s">
        <v>236</v>
      </c>
      <c r="F132" s="6" t="s">
        <v>237</v>
      </c>
      <c r="G132" t="s">
        <v>303</v>
      </c>
      <c r="H132" s="6" t="s">
        <v>1010</v>
      </c>
      <c r="J132" s="37" t="str">
        <f t="shared" si="37"/>
        <v>n-81</v>
      </c>
      <c r="K132" s="38" t="str">
        <f t="shared" si="38"/>
        <v>n</v>
      </c>
      <c r="L132" s="38">
        <f t="shared" ref="L132:W141" si="39">IFERROR(CODE(MID($E132,L$1,1)),"")</f>
        <v>81</v>
      </c>
      <c r="M132" s="38" t="str">
        <f t="shared" si="39"/>
        <v/>
      </c>
      <c r="N132" s="38" t="str">
        <f t="shared" si="39"/>
        <v/>
      </c>
      <c r="O132" s="38" t="str">
        <f t="shared" si="39"/>
        <v/>
      </c>
      <c r="P132" s="38" t="str">
        <f t="shared" si="39"/>
        <v/>
      </c>
      <c r="Q132" s="38" t="str">
        <f t="shared" si="39"/>
        <v/>
      </c>
      <c r="R132" s="38" t="str">
        <f t="shared" si="39"/>
        <v/>
      </c>
      <c r="S132" s="38" t="str">
        <f t="shared" si="39"/>
        <v/>
      </c>
      <c r="T132" s="38" t="str">
        <f t="shared" si="39"/>
        <v/>
      </c>
      <c r="U132" s="38" t="str">
        <f t="shared" si="39"/>
        <v/>
      </c>
      <c r="V132" s="38" t="str">
        <f t="shared" si="39"/>
        <v/>
      </c>
      <c r="W132" s="38" t="str">
        <f t="shared" si="39"/>
        <v/>
      </c>
      <c r="X132" s="37" t="s">
        <v>681</v>
      </c>
      <c r="Z132" s="32" t="str">
        <f t="shared" si="32"/>
        <v/>
      </c>
      <c r="AA132" s="32" t="str">
        <f t="shared" si="33"/>
        <v>□- keystroke: "Q"</v>
      </c>
      <c r="AB132" s="32" t="str">
        <f t="shared" si="34"/>
        <v>□□en: "Open omnibar for word translation"</v>
      </c>
      <c r="AC132" s="32" t="str">
        <f t="shared" si="35"/>
        <v>□□ja: "オムニバーを表示し、単語翻訳機能（オムニクエリ、インラインクエリ）を実行"</v>
      </c>
    </row>
    <row r="133" spans="2:29" ht="30">
      <c r="C133" t="s">
        <v>556</v>
      </c>
      <c r="D133" t="s">
        <v>570</v>
      </c>
      <c r="E133" s="4" t="s">
        <v>238</v>
      </c>
      <c r="F133" s="6" t="s">
        <v>239</v>
      </c>
      <c r="G133" t="s">
        <v>303</v>
      </c>
      <c r="H133" s="6" t="s">
        <v>1040</v>
      </c>
      <c r="J133" s="37" t="str">
        <f t="shared" si="37"/>
        <v>n-97-98</v>
      </c>
      <c r="K133" s="38" t="str">
        <f t="shared" si="38"/>
        <v>n</v>
      </c>
      <c r="L133" s="38">
        <f t="shared" si="39"/>
        <v>97</v>
      </c>
      <c r="M133" s="38">
        <f t="shared" si="39"/>
        <v>98</v>
      </c>
      <c r="N133" s="38" t="str">
        <f t="shared" si="39"/>
        <v/>
      </c>
      <c r="O133" s="38" t="str">
        <f t="shared" si="39"/>
        <v/>
      </c>
      <c r="P133" s="38" t="str">
        <f t="shared" si="39"/>
        <v/>
      </c>
      <c r="Q133" s="38" t="str">
        <f t="shared" si="39"/>
        <v/>
      </c>
      <c r="R133" s="38" t="str">
        <f t="shared" si="39"/>
        <v/>
      </c>
      <c r="S133" s="38" t="str">
        <f t="shared" si="39"/>
        <v/>
      </c>
      <c r="T133" s="38" t="str">
        <f t="shared" si="39"/>
        <v/>
      </c>
      <c r="U133" s="38" t="str">
        <f t="shared" si="39"/>
        <v/>
      </c>
      <c r="V133" s="38" t="str">
        <f t="shared" si="39"/>
        <v/>
      </c>
      <c r="W133" s="38" t="str">
        <f t="shared" si="39"/>
        <v/>
      </c>
      <c r="X133" s="37" t="s">
        <v>681</v>
      </c>
      <c r="Z133" s="32" t="str">
        <f t="shared" si="32"/>
        <v/>
      </c>
      <c r="AA133" s="32" t="str">
        <f t="shared" si="33"/>
        <v>□- keystroke: "ab"</v>
      </c>
      <c r="AB133" s="32" t="str">
        <f t="shared" si="34"/>
        <v>□□en: "Bookmark current page to selected folder"</v>
      </c>
      <c r="AC133" s="32" t="str">
        <f t="shared" si="35"/>
        <v>□□ja: "オムニバーを表示し、ブックマークフォルダを候補として選択したフォルダに現在のページを追加する"</v>
      </c>
    </row>
    <row r="134" spans="2:29">
      <c r="C134" t="s">
        <v>556</v>
      </c>
      <c r="D134" t="s">
        <v>570</v>
      </c>
      <c r="E134" s="4" t="s">
        <v>240</v>
      </c>
      <c r="F134" s="6" t="s">
        <v>241</v>
      </c>
      <c r="G134" t="s">
        <v>303</v>
      </c>
      <c r="H134" s="6" t="s">
        <v>599</v>
      </c>
      <c r="J134" s="37" t="str">
        <f t="shared" si="37"/>
        <v>n-111-105</v>
      </c>
      <c r="K134" s="38" t="str">
        <f t="shared" si="38"/>
        <v>n</v>
      </c>
      <c r="L134" s="38">
        <f t="shared" si="39"/>
        <v>111</v>
      </c>
      <c r="M134" s="38">
        <f t="shared" si="39"/>
        <v>105</v>
      </c>
      <c r="N134" s="38" t="str">
        <f t="shared" si="39"/>
        <v/>
      </c>
      <c r="O134" s="38" t="str">
        <f t="shared" si="39"/>
        <v/>
      </c>
      <c r="P134" s="38" t="str">
        <f t="shared" si="39"/>
        <v/>
      </c>
      <c r="Q134" s="38" t="str">
        <f t="shared" si="39"/>
        <v/>
      </c>
      <c r="R134" s="38" t="str">
        <f t="shared" si="39"/>
        <v/>
      </c>
      <c r="S134" s="38" t="str">
        <f t="shared" si="39"/>
        <v/>
      </c>
      <c r="T134" s="38" t="str">
        <f t="shared" si="39"/>
        <v/>
      </c>
      <c r="U134" s="38" t="str">
        <f t="shared" si="39"/>
        <v/>
      </c>
      <c r="V134" s="38" t="str">
        <f t="shared" si="39"/>
        <v/>
      </c>
      <c r="W134" s="38" t="str">
        <f t="shared" si="39"/>
        <v/>
      </c>
      <c r="X134" s="37" t="s">
        <v>681</v>
      </c>
      <c r="Z134" s="32" t="str">
        <f t="shared" si="32"/>
        <v/>
      </c>
      <c r="AA134" s="32" t="str">
        <f t="shared" si="33"/>
        <v>□- keystroke: "oi"</v>
      </c>
      <c r="AB134" s="32" t="str">
        <f t="shared" si="34"/>
        <v>□□en: "Open incognito window"</v>
      </c>
      <c r="AC134" s="32" t="str">
        <f t="shared" si="35"/>
        <v>□□ja: "現在のページを新しいシークレットウィンドウで開く"</v>
      </c>
    </row>
    <row r="135" spans="2:29" ht="30">
      <c r="C135" t="s">
        <v>556</v>
      </c>
      <c r="D135" t="s">
        <v>570</v>
      </c>
      <c r="E135" s="4" t="s">
        <v>242</v>
      </c>
      <c r="F135" s="6" t="s">
        <v>243</v>
      </c>
      <c r="G135" t="s">
        <v>303</v>
      </c>
      <c r="H135" s="6" t="s">
        <v>1064</v>
      </c>
      <c r="J135" s="37" t="str">
        <f t="shared" si="37"/>
        <v>n-111-109</v>
      </c>
      <c r="K135" s="38" t="str">
        <f t="shared" si="38"/>
        <v>n</v>
      </c>
      <c r="L135" s="38">
        <f t="shared" si="39"/>
        <v>111</v>
      </c>
      <c r="M135" s="38">
        <f t="shared" si="39"/>
        <v>109</v>
      </c>
      <c r="N135" s="38" t="str">
        <f t="shared" si="39"/>
        <v/>
      </c>
      <c r="O135" s="38" t="str">
        <f t="shared" si="39"/>
        <v/>
      </c>
      <c r="P135" s="38" t="str">
        <f t="shared" si="39"/>
        <v/>
      </c>
      <c r="Q135" s="38" t="str">
        <f t="shared" si="39"/>
        <v/>
      </c>
      <c r="R135" s="38" t="str">
        <f t="shared" si="39"/>
        <v/>
      </c>
      <c r="S135" s="38" t="str">
        <f t="shared" si="39"/>
        <v/>
      </c>
      <c r="T135" s="38" t="str">
        <f t="shared" si="39"/>
        <v/>
      </c>
      <c r="U135" s="38" t="str">
        <f t="shared" si="39"/>
        <v/>
      </c>
      <c r="V135" s="38" t="str">
        <f t="shared" si="39"/>
        <v/>
      </c>
      <c r="W135" s="38" t="str">
        <f t="shared" si="39"/>
        <v/>
      </c>
      <c r="X135" s="37" t="s">
        <v>681</v>
      </c>
      <c r="Z135" s="32" t="str">
        <f t="shared" si="32"/>
        <v/>
      </c>
      <c r="AA135" s="32" t="str">
        <f t="shared" si="33"/>
        <v>□- keystroke: "om"</v>
      </c>
      <c r="AB135" s="32" t="str">
        <f t="shared" si="34"/>
        <v>□□en: "Open URL from vim-like marks"</v>
      </c>
      <c r="AC135" s="32" t="str">
        <f t="shared" si="35"/>
        <v>□□ja: "オムニバーを表示し、マークを候補としてアクティブな新しいタブで開く"</v>
      </c>
    </row>
    <row r="136" spans="2:29">
      <c r="C136" t="s">
        <v>556</v>
      </c>
      <c r="D136" t="s">
        <v>570</v>
      </c>
      <c r="E136" s="4" t="s">
        <v>246</v>
      </c>
      <c r="F136" s="6" t="s">
        <v>247</v>
      </c>
      <c r="G136" t="s">
        <v>303</v>
      </c>
      <c r="H136" s="6" t="s">
        <v>637</v>
      </c>
      <c r="J136" s="37" t="str">
        <f t="shared" si="37"/>
        <v>n-111-103</v>
      </c>
      <c r="K136" s="38" t="str">
        <f t="shared" si="38"/>
        <v>n</v>
      </c>
      <c r="L136" s="38">
        <f t="shared" si="39"/>
        <v>111</v>
      </c>
      <c r="M136" s="38">
        <f t="shared" si="39"/>
        <v>103</v>
      </c>
      <c r="N136" s="38" t="str">
        <f t="shared" si="39"/>
        <v/>
      </c>
      <c r="O136" s="38" t="str">
        <f t="shared" si="39"/>
        <v/>
      </c>
      <c r="P136" s="38" t="str">
        <f t="shared" si="39"/>
        <v/>
      </c>
      <c r="Q136" s="38" t="str">
        <f t="shared" si="39"/>
        <v/>
      </c>
      <c r="R136" s="38" t="str">
        <f t="shared" si="39"/>
        <v/>
      </c>
      <c r="S136" s="38" t="str">
        <f t="shared" si="39"/>
        <v/>
      </c>
      <c r="T136" s="38" t="str">
        <f t="shared" si="39"/>
        <v/>
      </c>
      <c r="U136" s="38" t="str">
        <f t="shared" si="39"/>
        <v/>
      </c>
      <c r="V136" s="38" t="str">
        <f t="shared" si="39"/>
        <v/>
      </c>
      <c r="W136" s="38" t="str">
        <f t="shared" si="39"/>
        <v/>
      </c>
      <c r="X136" s="37" t="s">
        <v>681</v>
      </c>
      <c r="Z136" s="32" t="str">
        <f t="shared" si="32"/>
        <v/>
      </c>
      <c r="AA136" s="32" t="str">
        <f t="shared" si="33"/>
        <v>□- keystroke: "og"</v>
      </c>
      <c r="AB136" s="32" t="str">
        <f t="shared" si="34"/>
        <v>□□en: "Open Search with alias g"</v>
      </c>
      <c r="AC136" s="32" t="str">
        <f t="shared" si="35"/>
        <v>□□ja: "オムニバーを表示し、エイリアス g (google) で検索を開始"</v>
      </c>
    </row>
    <row r="137" spans="2:29">
      <c r="C137" t="s">
        <v>556</v>
      </c>
      <c r="D137" t="s">
        <v>570</v>
      </c>
      <c r="E137" s="4" t="s">
        <v>248</v>
      </c>
      <c r="F137" s="6" t="s">
        <v>249</v>
      </c>
      <c r="G137" t="s">
        <v>303</v>
      </c>
      <c r="H137" s="6" t="s">
        <v>638</v>
      </c>
      <c r="J137" s="37" t="str">
        <f t="shared" si="37"/>
        <v>n-111-100</v>
      </c>
      <c r="K137" s="38" t="str">
        <f t="shared" si="38"/>
        <v>n</v>
      </c>
      <c r="L137" s="38">
        <f t="shared" si="39"/>
        <v>111</v>
      </c>
      <c r="M137" s="38">
        <f t="shared" si="39"/>
        <v>100</v>
      </c>
      <c r="N137" s="38" t="str">
        <f t="shared" si="39"/>
        <v/>
      </c>
      <c r="O137" s="38" t="str">
        <f t="shared" si="39"/>
        <v/>
      </c>
      <c r="P137" s="38" t="str">
        <f t="shared" si="39"/>
        <v/>
      </c>
      <c r="Q137" s="38" t="str">
        <f t="shared" si="39"/>
        <v/>
      </c>
      <c r="R137" s="38" t="str">
        <f t="shared" si="39"/>
        <v/>
      </c>
      <c r="S137" s="38" t="str">
        <f t="shared" si="39"/>
        <v/>
      </c>
      <c r="T137" s="38" t="str">
        <f t="shared" si="39"/>
        <v/>
      </c>
      <c r="U137" s="38" t="str">
        <f t="shared" si="39"/>
        <v/>
      </c>
      <c r="V137" s="38" t="str">
        <f t="shared" si="39"/>
        <v/>
      </c>
      <c r="W137" s="38" t="str">
        <f t="shared" si="39"/>
        <v/>
      </c>
      <c r="X137" s="37" t="s">
        <v>681</v>
      </c>
      <c r="Z137" s="32" t="str">
        <f t="shared" si="32"/>
        <v/>
      </c>
      <c r="AA137" s="32" t="str">
        <f t="shared" si="33"/>
        <v>□- keystroke: "od"</v>
      </c>
      <c r="AB137" s="32" t="str">
        <f t="shared" si="34"/>
        <v>□□en: "Open Search with alias d"</v>
      </c>
      <c r="AC137" s="32" t="str">
        <f t="shared" si="35"/>
        <v>□□ja: "オムニバーを表示し、エイリアス d (duckduckgo) で検索を開始"</v>
      </c>
    </row>
    <row r="138" spans="2:29">
      <c r="C138" t="s">
        <v>556</v>
      </c>
      <c r="D138" t="s">
        <v>570</v>
      </c>
      <c r="E138" s="4" t="s">
        <v>244</v>
      </c>
      <c r="F138" s="6" t="s">
        <v>245</v>
      </c>
      <c r="G138" t="s">
        <v>303</v>
      </c>
      <c r="H138" s="6" t="s">
        <v>639</v>
      </c>
      <c r="J138" s="37" t="str">
        <f t="shared" si="37"/>
        <v>n-111-98</v>
      </c>
      <c r="K138" s="38" t="str">
        <f t="shared" si="38"/>
        <v>n</v>
      </c>
      <c r="L138" s="38">
        <f t="shared" si="39"/>
        <v>111</v>
      </c>
      <c r="M138" s="38">
        <f t="shared" si="39"/>
        <v>98</v>
      </c>
      <c r="N138" s="38" t="str">
        <f t="shared" si="39"/>
        <v/>
      </c>
      <c r="O138" s="38" t="str">
        <f t="shared" si="39"/>
        <v/>
      </c>
      <c r="P138" s="38" t="str">
        <f t="shared" si="39"/>
        <v/>
      </c>
      <c r="Q138" s="38" t="str">
        <f t="shared" si="39"/>
        <v/>
      </c>
      <c r="R138" s="38" t="str">
        <f t="shared" si="39"/>
        <v/>
      </c>
      <c r="S138" s="38" t="str">
        <f t="shared" si="39"/>
        <v/>
      </c>
      <c r="T138" s="38" t="str">
        <f t="shared" si="39"/>
        <v/>
      </c>
      <c r="U138" s="38" t="str">
        <f t="shared" si="39"/>
        <v/>
      </c>
      <c r="V138" s="38" t="str">
        <f t="shared" si="39"/>
        <v/>
      </c>
      <c r="W138" s="38" t="str">
        <f t="shared" si="39"/>
        <v/>
      </c>
      <c r="X138" s="37" t="s">
        <v>681</v>
      </c>
      <c r="Z138" s="32" t="str">
        <f t="shared" si="32"/>
        <v/>
      </c>
      <c r="AA138" s="32" t="str">
        <f t="shared" si="33"/>
        <v>□- keystroke: "ob"</v>
      </c>
      <c r="AB138" s="32" t="str">
        <f t="shared" si="34"/>
        <v>□□en: "Open Search with alias b"</v>
      </c>
      <c r="AC138" s="32" t="str">
        <f t="shared" si="35"/>
        <v>□□ja: "オムニバーを表示し、エイリアス b (baidu) で検索を開始"</v>
      </c>
    </row>
    <row r="139" spans="2:29">
      <c r="C139" t="s">
        <v>556</v>
      </c>
      <c r="D139" t="s">
        <v>570</v>
      </c>
      <c r="E139" s="4" t="s">
        <v>631</v>
      </c>
      <c r="F139" s="6" t="s">
        <v>632</v>
      </c>
      <c r="G139" t="s">
        <v>303</v>
      </c>
      <c r="H139" s="6" t="s">
        <v>640</v>
      </c>
      <c r="J139" s="37" t="str">
        <f t="shared" si="37"/>
        <v>n-111-101</v>
      </c>
      <c r="K139" s="38" t="str">
        <f t="shared" si="38"/>
        <v>n</v>
      </c>
      <c r="L139" s="38">
        <f t="shared" si="39"/>
        <v>111</v>
      </c>
      <c r="M139" s="38">
        <f t="shared" si="39"/>
        <v>101</v>
      </c>
      <c r="N139" s="38" t="str">
        <f t="shared" si="39"/>
        <v/>
      </c>
      <c r="O139" s="38" t="str">
        <f t="shared" si="39"/>
        <v/>
      </c>
      <c r="P139" s="38" t="str">
        <f t="shared" si="39"/>
        <v/>
      </c>
      <c r="Q139" s="38" t="str">
        <f t="shared" si="39"/>
        <v/>
      </c>
      <c r="R139" s="38" t="str">
        <f t="shared" si="39"/>
        <v/>
      </c>
      <c r="S139" s="38" t="str">
        <f t="shared" si="39"/>
        <v/>
      </c>
      <c r="T139" s="38" t="str">
        <f t="shared" si="39"/>
        <v/>
      </c>
      <c r="U139" s="38" t="str">
        <f t="shared" si="39"/>
        <v/>
      </c>
      <c r="V139" s="38" t="str">
        <f t="shared" si="39"/>
        <v/>
      </c>
      <c r="W139" s="38" t="str">
        <f t="shared" si="39"/>
        <v/>
      </c>
      <c r="X139" s="37" t="s">
        <v>681</v>
      </c>
      <c r="Z139" s="32" t="str">
        <f t="shared" si="32"/>
        <v/>
      </c>
      <c r="AA139" s="32" t="str">
        <f t="shared" si="33"/>
        <v>□- keystroke: "oe"</v>
      </c>
      <c r="AB139" s="32" t="str">
        <f t="shared" si="34"/>
        <v>□□en: "Open Search with alias e"</v>
      </c>
      <c r="AC139" s="32" t="str">
        <f t="shared" si="35"/>
        <v>□□ja: "オムニバーを表示し、エイリアス e (wikipedia) で検索を開始"</v>
      </c>
    </row>
    <row r="140" spans="2:29">
      <c r="C140" t="s">
        <v>556</v>
      </c>
      <c r="D140" t="s">
        <v>570</v>
      </c>
      <c r="E140" s="4" t="s">
        <v>250</v>
      </c>
      <c r="F140" s="6" t="s">
        <v>251</v>
      </c>
      <c r="G140" t="s">
        <v>303</v>
      </c>
      <c r="H140" s="6" t="s">
        <v>641</v>
      </c>
      <c r="J140" s="37" t="str">
        <f t="shared" si="37"/>
        <v>n-111-119</v>
      </c>
      <c r="K140" s="38" t="str">
        <f t="shared" si="38"/>
        <v>n</v>
      </c>
      <c r="L140" s="38">
        <f t="shared" si="39"/>
        <v>111</v>
      </c>
      <c r="M140" s="38">
        <f t="shared" si="39"/>
        <v>119</v>
      </c>
      <c r="N140" s="38" t="str">
        <f t="shared" si="39"/>
        <v/>
      </c>
      <c r="O140" s="38" t="str">
        <f t="shared" si="39"/>
        <v/>
      </c>
      <c r="P140" s="38" t="str">
        <f t="shared" si="39"/>
        <v/>
      </c>
      <c r="Q140" s="38" t="str">
        <f t="shared" si="39"/>
        <v/>
      </c>
      <c r="R140" s="38" t="str">
        <f t="shared" si="39"/>
        <v/>
      </c>
      <c r="S140" s="38" t="str">
        <f t="shared" si="39"/>
        <v/>
      </c>
      <c r="T140" s="38" t="str">
        <f t="shared" si="39"/>
        <v/>
      </c>
      <c r="U140" s="38" t="str">
        <f t="shared" si="39"/>
        <v/>
      </c>
      <c r="V140" s="38" t="str">
        <f t="shared" si="39"/>
        <v/>
      </c>
      <c r="W140" s="38" t="str">
        <f t="shared" si="39"/>
        <v/>
      </c>
      <c r="X140" s="37" t="s">
        <v>681</v>
      </c>
      <c r="Z140" s="32" t="str">
        <f t="shared" si="32"/>
        <v/>
      </c>
      <c r="AA140" s="32" t="str">
        <f t="shared" si="33"/>
        <v>□- keystroke: "ow"</v>
      </c>
      <c r="AB140" s="32" t="str">
        <f t="shared" si="34"/>
        <v>□□en: "Open Search with alias w"</v>
      </c>
      <c r="AC140" s="32" t="str">
        <f t="shared" si="35"/>
        <v>□□ja: "オムニバーを表示し、エイリアス w (bing) で検索を開始"</v>
      </c>
    </row>
    <row r="141" spans="2:29" ht="30">
      <c r="C141" t="s">
        <v>556</v>
      </c>
      <c r="D141" t="s">
        <v>570</v>
      </c>
      <c r="E141" s="4" t="s">
        <v>633</v>
      </c>
      <c r="F141" s="6" t="s">
        <v>634</v>
      </c>
      <c r="G141" t="s">
        <v>303</v>
      </c>
      <c r="H141" s="6" t="s">
        <v>642</v>
      </c>
      <c r="J141" s="37" t="str">
        <f t="shared" si="37"/>
        <v>n-111-115</v>
      </c>
      <c r="K141" s="38" t="str">
        <f t="shared" si="38"/>
        <v>n</v>
      </c>
      <c r="L141" s="38">
        <f t="shared" si="39"/>
        <v>111</v>
      </c>
      <c r="M141" s="38">
        <f t="shared" si="39"/>
        <v>115</v>
      </c>
      <c r="N141" s="38" t="str">
        <f t="shared" si="39"/>
        <v/>
      </c>
      <c r="O141" s="38" t="str">
        <f t="shared" si="39"/>
        <v/>
      </c>
      <c r="P141" s="38" t="str">
        <f t="shared" si="39"/>
        <v/>
      </c>
      <c r="Q141" s="38" t="str">
        <f t="shared" si="39"/>
        <v/>
      </c>
      <c r="R141" s="38" t="str">
        <f t="shared" si="39"/>
        <v/>
      </c>
      <c r="S141" s="38" t="str">
        <f t="shared" si="39"/>
        <v/>
      </c>
      <c r="T141" s="38" t="str">
        <f t="shared" si="39"/>
        <v/>
      </c>
      <c r="U141" s="38" t="str">
        <f t="shared" si="39"/>
        <v/>
      </c>
      <c r="V141" s="38" t="str">
        <f t="shared" si="39"/>
        <v/>
      </c>
      <c r="W141" s="38" t="str">
        <f t="shared" si="39"/>
        <v/>
      </c>
      <c r="X141" s="37" t="s">
        <v>681</v>
      </c>
      <c r="Z141" s="32" t="str">
        <f t="shared" si="32"/>
        <v/>
      </c>
      <c r="AA141" s="32" t="str">
        <f t="shared" si="33"/>
        <v>□- keystroke: "os"</v>
      </c>
      <c r="AB141" s="32" t="str">
        <f t="shared" si="34"/>
        <v>□□en: "Open Search with alias s"</v>
      </c>
      <c r="AC141" s="32" t="str">
        <f t="shared" si="35"/>
        <v>□□ja: "オムニバーを表示し、エイリアス s (stackoverflow) で検索を開始"</v>
      </c>
    </row>
    <row r="142" spans="2:29">
      <c r="C142" t="s">
        <v>556</v>
      </c>
      <c r="D142" t="s">
        <v>570</v>
      </c>
      <c r="E142" s="4" t="s">
        <v>252</v>
      </c>
      <c r="F142" s="6" t="s">
        <v>253</v>
      </c>
      <c r="G142" t="s">
        <v>303</v>
      </c>
      <c r="H142" s="6" t="s">
        <v>643</v>
      </c>
      <c r="J142" s="37" t="str">
        <f t="shared" si="37"/>
        <v>n-111-121</v>
      </c>
      <c r="K142" s="38" t="str">
        <f t="shared" si="38"/>
        <v>n</v>
      </c>
      <c r="L142" s="38">
        <f t="shared" ref="L142:W151" si="40">IFERROR(CODE(MID($E142,L$1,1)),"")</f>
        <v>111</v>
      </c>
      <c r="M142" s="38">
        <f t="shared" si="40"/>
        <v>121</v>
      </c>
      <c r="N142" s="38" t="str">
        <f t="shared" si="40"/>
        <v/>
      </c>
      <c r="O142" s="38" t="str">
        <f t="shared" si="40"/>
        <v/>
      </c>
      <c r="P142" s="38" t="str">
        <f t="shared" si="40"/>
        <v/>
      </c>
      <c r="Q142" s="38" t="str">
        <f t="shared" si="40"/>
        <v/>
      </c>
      <c r="R142" s="38" t="str">
        <f t="shared" si="40"/>
        <v/>
      </c>
      <c r="S142" s="38" t="str">
        <f t="shared" si="40"/>
        <v/>
      </c>
      <c r="T142" s="38" t="str">
        <f t="shared" si="40"/>
        <v/>
      </c>
      <c r="U142" s="38" t="str">
        <f t="shared" si="40"/>
        <v/>
      </c>
      <c r="V142" s="38" t="str">
        <f t="shared" si="40"/>
        <v/>
      </c>
      <c r="W142" s="38" t="str">
        <f t="shared" si="40"/>
        <v/>
      </c>
      <c r="X142" s="37" t="s">
        <v>681</v>
      </c>
      <c r="Z142" s="32" t="str">
        <f t="shared" si="32"/>
        <v/>
      </c>
      <c r="AA142" s="32" t="str">
        <f t="shared" si="33"/>
        <v>□- keystroke: "oy"</v>
      </c>
      <c r="AB142" s="32" t="str">
        <f t="shared" si="34"/>
        <v>□□en: "Open Search with alias y"</v>
      </c>
      <c r="AC142" s="32" t="str">
        <f t="shared" si="35"/>
        <v>□□ja: "オムニバーを表示し、エイリアス y (youtube) で検索を開始"</v>
      </c>
    </row>
    <row r="143" spans="2:29" ht="30">
      <c r="C143" t="s">
        <v>556</v>
      </c>
      <c r="D143" t="s">
        <v>570</v>
      </c>
      <c r="E143" s="4" t="s">
        <v>254</v>
      </c>
      <c r="F143" s="6" t="s">
        <v>255</v>
      </c>
      <c r="G143" t="s">
        <v>303</v>
      </c>
      <c r="H143" s="6" t="s">
        <v>1012</v>
      </c>
      <c r="J143" s="37" t="str">
        <f t="shared" si="37"/>
        <v>n-111-120</v>
      </c>
      <c r="K143" s="38" t="str">
        <f t="shared" si="38"/>
        <v>n</v>
      </c>
      <c r="L143" s="38">
        <f t="shared" si="40"/>
        <v>111</v>
      </c>
      <c r="M143" s="38">
        <f t="shared" si="40"/>
        <v>120</v>
      </c>
      <c r="N143" s="38" t="str">
        <f t="shared" si="40"/>
        <v/>
      </c>
      <c r="O143" s="38" t="str">
        <f t="shared" si="40"/>
        <v/>
      </c>
      <c r="P143" s="38" t="str">
        <f t="shared" si="40"/>
        <v/>
      </c>
      <c r="Q143" s="38" t="str">
        <f t="shared" si="40"/>
        <v/>
      </c>
      <c r="R143" s="38" t="str">
        <f t="shared" si="40"/>
        <v/>
      </c>
      <c r="S143" s="38" t="str">
        <f t="shared" si="40"/>
        <v/>
      </c>
      <c r="T143" s="38" t="str">
        <f t="shared" si="40"/>
        <v/>
      </c>
      <c r="U143" s="38" t="str">
        <f t="shared" si="40"/>
        <v/>
      </c>
      <c r="V143" s="38" t="str">
        <f t="shared" si="40"/>
        <v/>
      </c>
      <c r="W143" s="38" t="str">
        <f t="shared" si="40"/>
        <v/>
      </c>
      <c r="X143" s="37" t="s">
        <v>681</v>
      </c>
      <c r="Z143" s="32" t="str">
        <f t="shared" si="32"/>
        <v/>
      </c>
      <c r="AA143" s="32" t="str">
        <f t="shared" si="33"/>
        <v>□- keystroke: "ox"</v>
      </c>
      <c r="AB143" s="32" t="str">
        <f t="shared" si="34"/>
        <v>□□en: "Open recently closed URL"</v>
      </c>
      <c r="AC143" s="32" t="str">
        <f t="shared" si="35"/>
        <v>□□ja: "オムニバーを表示し、最近閉じたタブの中から選択してアクティブな新規タブで開く"</v>
      </c>
    </row>
    <row r="144" spans="2:29" ht="30">
      <c r="C144" t="s">
        <v>556</v>
      </c>
      <c r="D144" t="s">
        <v>570</v>
      </c>
      <c r="E144" s="4" t="s">
        <v>256</v>
      </c>
      <c r="F144" s="6" t="s">
        <v>635</v>
      </c>
      <c r="G144" t="s">
        <v>303</v>
      </c>
      <c r="H144" s="6" t="s">
        <v>1016</v>
      </c>
      <c r="J144" s="37" t="str">
        <f t="shared" si="37"/>
        <v>n-111-104</v>
      </c>
      <c r="K144" s="38" t="str">
        <f t="shared" si="38"/>
        <v>n</v>
      </c>
      <c r="L144" s="38">
        <f t="shared" si="40"/>
        <v>111</v>
      </c>
      <c r="M144" s="38">
        <f t="shared" si="40"/>
        <v>104</v>
      </c>
      <c r="N144" s="38" t="str">
        <f t="shared" si="40"/>
        <v/>
      </c>
      <c r="O144" s="38" t="str">
        <f t="shared" si="40"/>
        <v/>
      </c>
      <c r="P144" s="38" t="str">
        <f t="shared" si="40"/>
        <v/>
      </c>
      <c r="Q144" s="38" t="str">
        <f t="shared" si="40"/>
        <v/>
      </c>
      <c r="R144" s="38" t="str">
        <f t="shared" si="40"/>
        <v/>
      </c>
      <c r="S144" s="38" t="str">
        <f t="shared" si="40"/>
        <v/>
      </c>
      <c r="T144" s="38" t="str">
        <f t="shared" si="40"/>
        <v/>
      </c>
      <c r="U144" s="38" t="str">
        <f t="shared" si="40"/>
        <v/>
      </c>
      <c r="V144" s="38" t="str">
        <f t="shared" si="40"/>
        <v/>
      </c>
      <c r="W144" s="38" t="str">
        <f t="shared" si="40"/>
        <v/>
      </c>
      <c r="X144" s="37" t="s">
        <v>681</v>
      </c>
      <c r="Z144" s="32" t="str">
        <f t="shared" ref="Z144:Z175" si="41">IF(B144="","","section: """&amp;B144&amp;"""")</f>
        <v/>
      </c>
      <c r="AA144" s="32" t="str">
        <f t="shared" ref="AA144:AA175" si="42">IF(E144="","","□- keystroke: """&amp;E144&amp;"""")</f>
        <v>□- keystroke: "oh"</v>
      </c>
      <c r="AB144" s="32" t="str">
        <f t="shared" ref="AB144:AB175" si="43">IF(F144="","","□□en: """&amp;F144&amp;"""")</f>
        <v>□□en: "Open URL from history"</v>
      </c>
      <c r="AC144" s="32" t="str">
        <f t="shared" ref="AC144:AC175" si="44">IF(F144="","","□□ja: """&amp;H144&amp;"""")</f>
        <v>□□ja: "オムニバーを表示し、訪問回数ランキングの履歴リストの中から選択してアクティブな新規タブで開く"</v>
      </c>
    </row>
    <row r="145" spans="3:29" ht="30">
      <c r="C145" t="s">
        <v>556</v>
      </c>
      <c r="D145" t="s">
        <v>570</v>
      </c>
      <c r="E145" s="4" t="s">
        <v>257</v>
      </c>
      <c r="F145" s="6" t="s">
        <v>258</v>
      </c>
      <c r="G145" t="s">
        <v>303</v>
      </c>
      <c r="H145" s="6" t="s">
        <v>1018</v>
      </c>
      <c r="J145" s="37" t="str">
        <f t="shared" si="37"/>
        <v>n-72</v>
      </c>
      <c r="K145" s="38" t="str">
        <f t="shared" si="38"/>
        <v>n</v>
      </c>
      <c r="L145" s="38">
        <f t="shared" si="40"/>
        <v>72</v>
      </c>
      <c r="M145" s="38" t="str">
        <f t="shared" si="40"/>
        <v/>
      </c>
      <c r="N145" s="38" t="str">
        <f t="shared" si="40"/>
        <v/>
      </c>
      <c r="O145" s="38" t="str">
        <f t="shared" si="40"/>
        <v/>
      </c>
      <c r="P145" s="38" t="str">
        <f t="shared" si="40"/>
        <v/>
      </c>
      <c r="Q145" s="38" t="str">
        <f t="shared" si="40"/>
        <v/>
      </c>
      <c r="R145" s="38" t="str">
        <f t="shared" si="40"/>
        <v/>
      </c>
      <c r="S145" s="38" t="str">
        <f t="shared" si="40"/>
        <v/>
      </c>
      <c r="T145" s="38" t="str">
        <f t="shared" si="40"/>
        <v/>
      </c>
      <c r="U145" s="38" t="str">
        <f t="shared" si="40"/>
        <v/>
      </c>
      <c r="V145" s="38" t="str">
        <f t="shared" si="40"/>
        <v/>
      </c>
      <c r="W145" s="38" t="str">
        <f t="shared" si="40"/>
        <v/>
      </c>
      <c r="X145" s="37" t="s">
        <v>681</v>
      </c>
      <c r="Z145" s="32" t="str">
        <f t="shared" si="41"/>
        <v/>
      </c>
      <c r="AA145" s="32" t="str">
        <f t="shared" si="42"/>
        <v>□- keystroke: "H"</v>
      </c>
      <c r="AB145" s="32" t="str">
        <f t="shared" si="43"/>
        <v>□□en: "Open opened URL in current tab"</v>
      </c>
      <c r="AC145" s="32" t="str">
        <f t="shared" si="44"/>
        <v>□□ja: "オムニバーを表示し、現在のタブの中で遷移してきた履歴のリストの中から選択してアクティブな新規タブで開く"</v>
      </c>
    </row>
    <row r="146" spans="3:29">
      <c r="C146" t="s">
        <v>556</v>
      </c>
      <c r="D146" t="s">
        <v>570</v>
      </c>
      <c r="E146" s="4" t="s">
        <v>259</v>
      </c>
      <c r="F146" s="6" t="s">
        <v>260</v>
      </c>
      <c r="G146" t="s">
        <v>303</v>
      </c>
      <c r="H146" s="6" t="s">
        <v>1020</v>
      </c>
      <c r="J146" s="37" t="str">
        <f t="shared" si="37"/>
        <v>n-58</v>
      </c>
      <c r="K146" s="38" t="str">
        <f t="shared" si="38"/>
        <v>n</v>
      </c>
      <c r="L146" s="38">
        <f t="shared" si="40"/>
        <v>58</v>
      </c>
      <c r="M146" s="38" t="str">
        <f t="shared" si="40"/>
        <v/>
      </c>
      <c r="N146" s="38" t="str">
        <f t="shared" si="40"/>
        <v/>
      </c>
      <c r="O146" s="38" t="str">
        <f t="shared" si="40"/>
        <v/>
      </c>
      <c r="P146" s="38" t="str">
        <f t="shared" si="40"/>
        <v/>
      </c>
      <c r="Q146" s="38" t="str">
        <f t="shared" si="40"/>
        <v/>
      </c>
      <c r="R146" s="38" t="str">
        <f t="shared" si="40"/>
        <v/>
      </c>
      <c r="S146" s="38" t="str">
        <f t="shared" si="40"/>
        <v/>
      </c>
      <c r="T146" s="38" t="str">
        <f t="shared" si="40"/>
        <v/>
      </c>
      <c r="U146" s="38" t="str">
        <f t="shared" si="40"/>
        <v/>
      </c>
      <c r="V146" s="38" t="str">
        <f t="shared" si="40"/>
        <v/>
      </c>
      <c r="W146" s="38" t="str">
        <f t="shared" si="40"/>
        <v/>
      </c>
      <c r="X146" s="37" t="s">
        <v>681</v>
      </c>
      <c r="Z146" s="32" t="str">
        <f t="shared" si="41"/>
        <v/>
      </c>
      <c r="AA146" s="32" t="str">
        <f t="shared" si="42"/>
        <v>□- keystroke: ":"</v>
      </c>
      <c r="AB146" s="32" t="str">
        <f t="shared" si="43"/>
        <v>□□en: "Open commands"</v>
      </c>
      <c r="AC146" s="32" t="str">
        <f t="shared" si="44"/>
        <v>□□ja: "オムニバーを表示し、コマンドを実行する"</v>
      </c>
    </row>
    <row r="147" spans="3:29" ht="45">
      <c r="C147" t="s">
        <v>556</v>
      </c>
      <c r="D147" t="s">
        <v>570</v>
      </c>
      <c r="E147" s="4" t="s">
        <v>261</v>
      </c>
      <c r="F147" s="6" t="s">
        <v>262</v>
      </c>
      <c r="G147" t="s">
        <v>303</v>
      </c>
      <c r="H147" s="6" t="s">
        <v>518</v>
      </c>
      <c r="J147" s="37" t="str">
        <f t="shared" si="37"/>
        <v>n-116</v>
      </c>
      <c r="K147" s="38" t="str">
        <f t="shared" si="38"/>
        <v>n</v>
      </c>
      <c r="L147" s="38">
        <f t="shared" si="40"/>
        <v>116</v>
      </c>
      <c r="M147" s="38" t="str">
        <f t="shared" si="40"/>
        <v/>
      </c>
      <c r="N147" s="38" t="str">
        <f t="shared" si="40"/>
        <v/>
      </c>
      <c r="O147" s="38" t="str">
        <f t="shared" si="40"/>
        <v/>
      </c>
      <c r="P147" s="38" t="str">
        <f t="shared" si="40"/>
        <v/>
      </c>
      <c r="Q147" s="38" t="str">
        <f t="shared" si="40"/>
        <v/>
      </c>
      <c r="R147" s="38" t="str">
        <f t="shared" si="40"/>
        <v/>
      </c>
      <c r="S147" s="38" t="str">
        <f t="shared" si="40"/>
        <v/>
      </c>
      <c r="T147" s="38" t="str">
        <f t="shared" si="40"/>
        <v/>
      </c>
      <c r="U147" s="38" t="str">
        <f t="shared" si="40"/>
        <v/>
      </c>
      <c r="V147" s="38" t="str">
        <f t="shared" si="40"/>
        <v/>
      </c>
      <c r="W147" s="38" t="str">
        <f t="shared" si="40"/>
        <v/>
      </c>
      <c r="X147" s="37" t="s">
        <v>681</v>
      </c>
      <c r="Z147" s="32" t="str">
        <f t="shared" si="41"/>
        <v/>
      </c>
      <c r="AA147" s="32" t="str">
        <f t="shared" si="42"/>
        <v>□- keystroke: "t"</v>
      </c>
      <c r="AB147" s="32" t="str">
        <f t="shared" si="43"/>
        <v>□□en: "Open a URL"</v>
      </c>
      <c r="AC147" s="32" t="str">
        <f t="shared" si="44"/>
        <v>□□ja: "オムニバーを表示し、現在開いているタブとブックマーク、履歴の中から選択して新規タブで開いて移動する。選択せず文字列を入れて決定した場合は新規タブでGoogle検索。"</v>
      </c>
    </row>
    <row r="148" spans="3:29" ht="30">
      <c r="C148" t="s">
        <v>556</v>
      </c>
      <c r="D148" t="s">
        <v>570</v>
      </c>
      <c r="E148" s="4" t="s">
        <v>263</v>
      </c>
      <c r="F148" s="6" t="s">
        <v>264</v>
      </c>
      <c r="G148" t="s">
        <v>303</v>
      </c>
      <c r="H148" s="6" t="s">
        <v>1014</v>
      </c>
      <c r="J148" s="37" t="str">
        <f t="shared" si="37"/>
        <v>n-98</v>
      </c>
      <c r="K148" s="38" t="str">
        <f t="shared" si="38"/>
        <v>n</v>
      </c>
      <c r="L148" s="38">
        <f t="shared" si="40"/>
        <v>98</v>
      </c>
      <c r="M148" s="38" t="str">
        <f t="shared" si="40"/>
        <v/>
      </c>
      <c r="N148" s="38" t="str">
        <f t="shared" si="40"/>
        <v/>
      </c>
      <c r="O148" s="38" t="str">
        <f t="shared" si="40"/>
        <v/>
      </c>
      <c r="P148" s="38" t="str">
        <f t="shared" si="40"/>
        <v/>
      </c>
      <c r="Q148" s="38" t="str">
        <f t="shared" si="40"/>
        <v/>
      </c>
      <c r="R148" s="38" t="str">
        <f t="shared" si="40"/>
        <v/>
      </c>
      <c r="S148" s="38" t="str">
        <f t="shared" si="40"/>
        <v/>
      </c>
      <c r="T148" s="38" t="str">
        <f t="shared" si="40"/>
        <v/>
      </c>
      <c r="U148" s="38" t="str">
        <f t="shared" si="40"/>
        <v/>
      </c>
      <c r="V148" s="38" t="str">
        <f t="shared" si="40"/>
        <v/>
      </c>
      <c r="W148" s="38" t="str">
        <f t="shared" si="40"/>
        <v/>
      </c>
      <c r="X148" s="37" t="s">
        <v>681</v>
      </c>
      <c r="Z148" s="32" t="str">
        <f t="shared" si="41"/>
        <v/>
      </c>
      <c r="AA148" s="32" t="str">
        <f t="shared" si="42"/>
        <v>□- keystroke: "b"</v>
      </c>
      <c r="AB148" s="32" t="str">
        <f t="shared" si="43"/>
        <v>□□en: "Open a bookmark"</v>
      </c>
      <c r="AC148" s="32" t="str">
        <f t="shared" si="44"/>
        <v>□□ja: "オムニバーを表示し、ブックマークの中から選択してアクティブな新規タブで開く"</v>
      </c>
    </row>
    <row r="149" spans="3:29" ht="30">
      <c r="C149" t="s">
        <v>564</v>
      </c>
      <c r="D149" t="s">
        <v>575</v>
      </c>
      <c r="E149" s="4" t="s">
        <v>265</v>
      </c>
      <c r="F149" s="6" t="s">
        <v>266</v>
      </c>
      <c r="G149" t="s">
        <v>324</v>
      </c>
      <c r="H149" s="6" t="s">
        <v>1026</v>
      </c>
      <c r="J149" s="37" t="str">
        <f t="shared" si="37"/>
        <v>o-60-67-116-114-108-45-100-62</v>
      </c>
      <c r="K149" s="38" t="str">
        <f t="shared" si="38"/>
        <v>o</v>
      </c>
      <c r="L149" s="38">
        <f t="shared" si="40"/>
        <v>60</v>
      </c>
      <c r="M149" s="38">
        <f t="shared" si="40"/>
        <v>67</v>
      </c>
      <c r="N149" s="38">
        <f t="shared" si="40"/>
        <v>116</v>
      </c>
      <c r="O149" s="38">
        <f t="shared" si="40"/>
        <v>114</v>
      </c>
      <c r="P149" s="38">
        <f t="shared" si="40"/>
        <v>108</v>
      </c>
      <c r="Q149" s="38">
        <f t="shared" si="40"/>
        <v>45</v>
      </c>
      <c r="R149" s="38">
        <f t="shared" si="40"/>
        <v>100</v>
      </c>
      <c r="S149" s="38">
        <f t="shared" si="40"/>
        <v>62</v>
      </c>
      <c r="T149" s="38" t="str">
        <f t="shared" si="40"/>
        <v/>
      </c>
      <c r="U149" s="38" t="str">
        <f t="shared" si="40"/>
        <v/>
      </c>
      <c r="V149" s="38" t="str">
        <f t="shared" si="40"/>
        <v/>
      </c>
      <c r="W149" s="38" t="str">
        <f t="shared" si="40"/>
        <v/>
      </c>
      <c r="X149" s="37" t="s">
        <v>681</v>
      </c>
      <c r="Z149" s="32" t="str">
        <f t="shared" si="41"/>
        <v/>
      </c>
      <c r="AA149" s="32" t="str">
        <f t="shared" si="42"/>
        <v>□- keystroke: "&lt;Ctrl-d&gt;"</v>
      </c>
      <c r="AB149" s="32" t="str">
        <f t="shared" si="43"/>
        <v>□□en: "Delete focused item from bookmark or history"</v>
      </c>
      <c r="AC149" s="32" t="str">
        <f t="shared" si="44"/>
        <v>□□ja: "オムニバーで表示しているブックマークまたは履歴で選択中の項目を削除する"</v>
      </c>
    </row>
    <row r="150" spans="3:29" ht="30">
      <c r="C150" t="s">
        <v>564</v>
      </c>
      <c r="D150" t="s">
        <v>575</v>
      </c>
      <c r="E150" s="4" t="s">
        <v>44</v>
      </c>
      <c r="F150" s="6" t="s">
        <v>267</v>
      </c>
      <c r="G150" t="s">
        <v>324</v>
      </c>
      <c r="H150" s="6" t="s">
        <v>1024</v>
      </c>
      <c r="J150" s="37" t="str">
        <f t="shared" si="37"/>
        <v>o-60-67-116-114-108-45-105-62</v>
      </c>
      <c r="K150" s="38" t="str">
        <f t="shared" si="38"/>
        <v>o</v>
      </c>
      <c r="L150" s="38">
        <f t="shared" si="40"/>
        <v>60</v>
      </c>
      <c r="M150" s="38">
        <f t="shared" si="40"/>
        <v>67</v>
      </c>
      <c r="N150" s="38">
        <f t="shared" si="40"/>
        <v>116</v>
      </c>
      <c r="O150" s="38">
        <f t="shared" si="40"/>
        <v>114</v>
      </c>
      <c r="P150" s="38">
        <f t="shared" si="40"/>
        <v>108</v>
      </c>
      <c r="Q150" s="38">
        <f t="shared" si="40"/>
        <v>45</v>
      </c>
      <c r="R150" s="38">
        <f t="shared" si="40"/>
        <v>105</v>
      </c>
      <c r="S150" s="38">
        <f t="shared" si="40"/>
        <v>62</v>
      </c>
      <c r="T150" s="38" t="str">
        <f t="shared" si="40"/>
        <v/>
      </c>
      <c r="U150" s="38" t="str">
        <f t="shared" si="40"/>
        <v/>
      </c>
      <c r="V150" s="38" t="str">
        <f t="shared" si="40"/>
        <v/>
      </c>
      <c r="W150" s="38" t="str">
        <f t="shared" si="40"/>
        <v/>
      </c>
      <c r="X150" s="37" t="s">
        <v>681</v>
      </c>
      <c r="Z150" s="32" t="str">
        <f t="shared" si="41"/>
        <v/>
      </c>
      <c r="AA150" s="32" t="str">
        <f t="shared" si="42"/>
        <v>□- keystroke: "&lt;Ctrl-i&gt;"</v>
      </c>
      <c r="AB150" s="32" t="str">
        <f t="shared" si="43"/>
        <v>□□en: "Edit selected URL with vim editor, then open"</v>
      </c>
      <c r="AC150" s="32" t="str">
        <f t="shared" si="44"/>
        <v>□□ja: "オムニバーで選択中のURLをVimエディタで編集してアクティブな新しいタブで開く"</v>
      </c>
    </row>
    <row r="151" spans="3:29">
      <c r="C151" t="s">
        <v>564</v>
      </c>
      <c r="D151" t="s">
        <v>575</v>
      </c>
      <c r="E151" s="4" t="s">
        <v>38</v>
      </c>
      <c r="F151" s="6" t="s">
        <v>268</v>
      </c>
      <c r="G151" t="s">
        <v>324</v>
      </c>
      <c r="H151" s="6" t="s">
        <v>1022</v>
      </c>
      <c r="J151" s="37" t="str">
        <f t="shared" si="37"/>
        <v>o-60-67-116-114-108-45-106-62</v>
      </c>
      <c r="K151" s="38" t="str">
        <f t="shared" si="38"/>
        <v>o</v>
      </c>
      <c r="L151" s="38">
        <f t="shared" si="40"/>
        <v>60</v>
      </c>
      <c r="M151" s="38">
        <f t="shared" si="40"/>
        <v>67</v>
      </c>
      <c r="N151" s="38">
        <f t="shared" si="40"/>
        <v>116</v>
      </c>
      <c r="O151" s="38">
        <f t="shared" si="40"/>
        <v>114</v>
      </c>
      <c r="P151" s="38">
        <f t="shared" si="40"/>
        <v>108</v>
      </c>
      <c r="Q151" s="38">
        <f t="shared" si="40"/>
        <v>45</v>
      </c>
      <c r="R151" s="38">
        <f t="shared" si="40"/>
        <v>106</v>
      </c>
      <c r="S151" s="38">
        <f t="shared" si="40"/>
        <v>62</v>
      </c>
      <c r="T151" s="38" t="str">
        <f t="shared" si="40"/>
        <v/>
      </c>
      <c r="U151" s="38" t="str">
        <f t="shared" si="40"/>
        <v/>
      </c>
      <c r="V151" s="38" t="str">
        <f t="shared" si="40"/>
        <v/>
      </c>
      <c r="W151" s="38" t="str">
        <f t="shared" si="40"/>
        <v/>
      </c>
      <c r="X151" s="37" t="s">
        <v>681</v>
      </c>
      <c r="Z151" s="32" t="str">
        <f t="shared" si="41"/>
        <v/>
      </c>
      <c r="AA151" s="32" t="str">
        <f t="shared" si="42"/>
        <v>□- keystroke: "&lt;Ctrl-j&gt;"</v>
      </c>
      <c r="AB151" s="32" t="str">
        <f t="shared" si="43"/>
        <v>□□en: "Toggle Omnibar's position"</v>
      </c>
      <c r="AC151" s="32" t="str">
        <f t="shared" si="44"/>
        <v>□□ja: "オムニバーの表示位置をページ上部・下部で切り替える"</v>
      </c>
    </row>
    <row r="152" spans="3:29">
      <c r="C152" t="s">
        <v>564</v>
      </c>
      <c r="D152" t="s">
        <v>575</v>
      </c>
      <c r="E152" s="4" t="s">
        <v>269</v>
      </c>
      <c r="F152" s="6" t="s">
        <v>270</v>
      </c>
      <c r="G152" t="s">
        <v>324</v>
      </c>
      <c r="H152" s="6" t="s">
        <v>1028</v>
      </c>
      <c r="J152" s="37" t="str">
        <f t="shared" si="37"/>
        <v>o-60-67-116-114-108-45-46-62</v>
      </c>
      <c r="K152" s="38" t="str">
        <f t="shared" si="38"/>
        <v>o</v>
      </c>
      <c r="L152" s="38">
        <f t="shared" ref="L152:W161" si="45">IFERROR(CODE(MID($E152,L$1,1)),"")</f>
        <v>60</v>
      </c>
      <c r="M152" s="38">
        <f t="shared" si="45"/>
        <v>67</v>
      </c>
      <c r="N152" s="38">
        <f t="shared" si="45"/>
        <v>116</v>
      </c>
      <c r="O152" s="38">
        <f t="shared" si="45"/>
        <v>114</v>
      </c>
      <c r="P152" s="38">
        <f t="shared" si="45"/>
        <v>108</v>
      </c>
      <c r="Q152" s="38">
        <f t="shared" si="45"/>
        <v>45</v>
      </c>
      <c r="R152" s="38">
        <f t="shared" si="45"/>
        <v>46</v>
      </c>
      <c r="S152" s="38">
        <f t="shared" si="45"/>
        <v>62</v>
      </c>
      <c r="T152" s="38" t="str">
        <f t="shared" si="45"/>
        <v/>
      </c>
      <c r="U152" s="38" t="str">
        <f t="shared" si="45"/>
        <v/>
      </c>
      <c r="V152" s="38" t="str">
        <f t="shared" si="45"/>
        <v/>
      </c>
      <c r="W152" s="38" t="str">
        <f t="shared" si="45"/>
        <v/>
      </c>
      <c r="X152" s="37" t="s">
        <v>681</v>
      </c>
      <c r="Z152" s="32" t="str">
        <f t="shared" si="41"/>
        <v/>
      </c>
      <c r="AA152" s="32" t="str">
        <f t="shared" si="42"/>
        <v>□- keystroke: "&lt;Ctrl-.&gt;"</v>
      </c>
      <c r="AB152" s="32" t="str">
        <f t="shared" si="43"/>
        <v>□□en: "Show results of next page"</v>
      </c>
      <c r="AC152" s="32" t="str">
        <f t="shared" si="44"/>
        <v>□□ja: "オムニバーの結果リストを次のページに切り替える"</v>
      </c>
    </row>
    <row r="153" spans="3:29">
      <c r="C153" t="s">
        <v>564</v>
      </c>
      <c r="D153" t="s">
        <v>575</v>
      </c>
      <c r="E153" s="4" t="s">
        <v>271</v>
      </c>
      <c r="F153" s="6" t="s">
        <v>272</v>
      </c>
      <c r="G153" t="s">
        <v>324</v>
      </c>
      <c r="H153" s="6" t="s">
        <v>1030</v>
      </c>
      <c r="J153" s="37" t="str">
        <f t="shared" si="37"/>
        <v>o-60-67-116-114-108-45-44-62</v>
      </c>
      <c r="K153" s="38" t="str">
        <f t="shared" si="38"/>
        <v>o</v>
      </c>
      <c r="L153" s="38">
        <f t="shared" si="45"/>
        <v>60</v>
      </c>
      <c r="M153" s="38">
        <f t="shared" si="45"/>
        <v>67</v>
      </c>
      <c r="N153" s="38">
        <f t="shared" si="45"/>
        <v>116</v>
      </c>
      <c r="O153" s="38">
        <f t="shared" si="45"/>
        <v>114</v>
      </c>
      <c r="P153" s="38">
        <f t="shared" si="45"/>
        <v>108</v>
      </c>
      <c r="Q153" s="38">
        <f t="shared" si="45"/>
        <v>45</v>
      </c>
      <c r="R153" s="38">
        <f t="shared" si="45"/>
        <v>44</v>
      </c>
      <c r="S153" s="38">
        <f t="shared" si="45"/>
        <v>62</v>
      </c>
      <c r="T153" s="38" t="str">
        <f t="shared" si="45"/>
        <v/>
      </c>
      <c r="U153" s="38" t="str">
        <f t="shared" si="45"/>
        <v/>
      </c>
      <c r="V153" s="38" t="str">
        <f t="shared" si="45"/>
        <v/>
      </c>
      <c r="W153" s="38" t="str">
        <f t="shared" si="45"/>
        <v/>
      </c>
      <c r="X153" s="37" t="s">
        <v>681</v>
      </c>
      <c r="Z153" s="32" t="str">
        <f t="shared" si="41"/>
        <v/>
      </c>
      <c r="AA153" s="32" t="str">
        <f t="shared" si="42"/>
        <v>□- keystroke: "&lt;Ctrl-,&gt;"</v>
      </c>
      <c r="AB153" s="32" t="str">
        <f t="shared" si="43"/>
        <v>□□en: "Show results of previous page"</v>
      </c>
      <c r="AC153" s="32" t="str">
        <f t="shared" si="44"/>
        <v>□□ja: "オムニバーの結果リストを前のページに切り替える"</v>
      </c>
    </row>
    <row r="154" spans="3:29" ht="30">
      <c r="C154" t="s">
        <v>564</v>
      </c>
      <c r="D154" t="s">
        <v>575</v>
      </c>
      <c r="E154" s="4" t="s">
        <v>273</v>
      </c>
      <c r="F154" s="6" t="s">
        <v>274</v>
      </c>
      <c r="G154" t="s">
        <v>324</v>
      </c>
      <c r="H154" s="6" t="s">
        <v>1032</v>
      </c>
      <c r="J154" s="37" t="str">
        <f t="shared" si="37"/>
        <v>o-60-67-116-114-108-45-99-62</v>
      </c>
      <c r="K154" s="38" t="str">
        <f t="shared" si="38"/>
        <v>o</v>
      </c>
      <c r="L154" s="38">
        <f t="shared" si="45"/>
        <v>60</v>
      </c>
      <c r="M154" s="38">
        <f t="shared" si="45"/>
        <v>67</v>
      </c>
      <c r="N154" s="38">
        <f t="shared" si="45"/>
        <v>116</v>
      </c>
      <c r="O154" s="38">
        <f t="shared" si="45"/>
        <v>114</v>
      </c>
      <c r="P154" s="38">
        <f t="shared" si="45"/>
        <v>108</v>
      </c>
      <c r="Q154" s="38">
        <f t="shared" si="45"/>
        <v>45</v>
      </c>
      <c r="R154" s="38">
        <f t="shared" si="45"/>
        <v>99</v>
      </c>
      <c r="S154" s="38">
        <f t="shared" si="45"/>
        <v>62</v>
      </c>
      <c r="T154" s="38" t="str">
        <f t="shared" si="45"/>
        <v/>
      </c>
      <c r="U154" s="38" t="str">
        <f t="shared" si="45"/>
        <v/>
      </c>
      <c r="V154" s="38" t="str">
        <f t="shared" si="45"/>
        <v/>
      </c>
      <c r="W154" s="38" t="str">
        <f t="shared" si="45"/>
        <v/>
      </c>
      <c r="X154" s="37" t="s">
        <v>681</v>
      </c>
      <c r="Z154" s="32" t="str">
        <f t="shared" si="41"/>
        <v/>
      </c>
      <c r="AA154" s="32" t="str">
        <f t="shared" si="42"/>
        <v>□- keystroke: "&lt;Ctrl-c&gt;"</v>
      </c>
      <c r="AB154" s="32" t="str">
        <f t="shared" si="43"/>
        <v>□□en: "Copy selected item url or all listed item urls"</v>
      </c>
      <c r="AC154" s="32" t="str">
        <f t="shared" si="44"/>
        <v>□□ja: "オムニバーで選択中の項目のURLをクリップボードにコピーする。選択なしの場合は結果リストのURLをすべてコピーする。"</v>
      </c>
    </row>
    <row r="155" spans="3:29">
      <c r="C155" t="s">
        <v>564</v>
      </c>
      <c r="D155" t="s">
        <v>575</v>
      </c>
      <c r="E155" s="4" t="s">
        <v>275</v>
      </c>
      <c r="F155" s="6" t="s">
        <v>276</v>
      </c>
      <c r="G155" t="s">
        <v>324</v>
      </c>
      <c r="H155" s="6" t="s">
        <v>1034</v>
      </c>
      <c r="J155" s="37" t="str">
        <f t="shared" si="37"/>
        <v>o-60-67-116-114-108-45-68-62</v>
      </c>
      <c r="K155" s="38" t="str">
        <f t="shared" si="38"/>
        <v>o</v>
      </c>
      <c r="L155" s="38">
        <f t="shared" si="45"/>
        <v>60</v>
      </c>
      <c r="M155" s="38">
        <f t="shared" si="45"/>
        <v>67</v>
      </c>
      <c r="N155" s="38">
        <f t="shared" si="45"/>
        <v>116</v>
      </c>
      <c r="O155" s="38">
        <f t="shared" si="45"/>
        <v>114</v>
      </c>
      <c r="P155" s="38">
        <f t="shared" si="45"/>
        <v>108</v>
      </c>
      <c r="Q155" s="38">
        <f t="shared" si="45"/>
        <v>45</v>
      </c>
      <c r="R155" s="38">
        <f t="shared" si="45"/>
        <v>68</v>
      </c>
      <c r="S155" s="38">
        <f t="shared" si="45"/>
        <v>62</v>
      </c>
      <c r="T155" s="38" t="str">
        <f t="shared" si="45"/>
        <v/>
      </c>
      <c r="U155" s="38" t="str">
        <f t="shared" si="45"/>
        <v/>
      </c>
      <c r="V155" s="38" t="str">
        <f t="shared" si="45"/>
        <v/>
      </c>
      <c r="W155" s="38" t="str">
        <f t="shared" si="45"/>
        <v/>
      </c>
      <c r="X155" s="37" t="s">
        <v>681</v>
      </c>
      <c r="Z155" s="32" t="str">
        <f t="shared" si="41"/>
        <v/>
      </c>
      <c r="AA155" s="32" t="str">
        <f t="shared" si="42"/>
        <v>□- keystroke: "&lt;Ctrl-D&gt;"</v>
      </c>
      <c r="AB155" s="32" t="str">
        <f t="shared" si="43"/>
        <v>□□en: "Delete all listed items from bookmark or history"</v>
      </c>
      <c r="AC155" s="32" t="str">
        <f t="shared" si="44"/>
        <v>□□ja: "オムニバーで表示しているブックマークまたは履歴をすべて削除する"</v>
      </c>
    </row>
    <row r="156" spans="3:29" ht="30">
      <c r="C156" t="s">
        <v>564</v>
      </c>
      <c r="D156" t="s">
        <v>575</v>
      </c>
      <c r="E156" s="4" t="s">
        <v>277</v>
      </c>
      <c r="F156" s="6" t="s">
        <v>278</v>
      </c>
      <c r="G156" t="s">
        <v>324</v>
      </c>
      <c r="H156" s="6" t="s">
        <v>1036</v>
      </c>
      <c r="J156" s="37" t="str">
        <f t="shared" si="37"/>
        <v>o-60-67-116-114-108-45-114-62</v>
      </c>
      <c r="K156" s="38" t="str">
        <f t="shared" si="38"/>
        <v>o</v>
      </c>
      <c r="L156" s="38">
        <f t="shared" si="45"/>
        <v>60</v>
      </c>
      <c r="M156" s="38">
        <f t="shared" si="45"/>
        <v>67</v>
      </c>
      <c r="N156" s="38">
        <f t="shared" si="45"/>
        <v>116</v>
      </c>
      <c r="O156" s="38">
        <f t="shared" si="45"/>
        <v>114</v>
      </c>
      <c r="P156" s="38">
        <f t="shared" si="45"/>
        <v>108</v>
      </c>
      <c r="Q156" s="38">
        <f t="shared" si="45"/>
        <v>45</v>
      </c>
      <c r="R156" s="38">
        <f t="shared" si="45"/>
        <v>114</v>
      </c>
      <c r="S156" s="38">
        <f t="shared" si="45"/>
        <v>62</v>
      </c>
      <c r="T156" s="38" t="str">
        <f t="shared" si="45"/>
        <v/>
      </c>
      <c r="U156" s="38" t="str">
        <f t="shared" si="45"/>
        <v/>
      </c>
      <c r="V156" s="38" t="str">
        <f t="shared" si="45"/>
        <v/>
      </c>
      <c r="W156" s="38" t="str">
        <f t="shared" si="45"/>
        <v/>
      </c>
      <c r="X156" s="37" t="s">
        <v>681</v>
      </c>
      <c r="Z156" s="32" t="str">
        <f t="shared" si="41"/>
        <v/>
      </c>
      <c r="AA156" s="32" t="str">
        <f t="shared" si="42"/>
        <v>□- keystroke: "&lt;Ctrl-r&gt;"</v>
      </c>
      <c r="AB156" s="32" t="str">
        <f t="shared" si="43"/>
        <v>□□en: "Re-sort history by visitCount or lastVisitTime"</v>
      </c>
      <c r="AC156" s="32" t="str">
        <f t="shared" si="44"/>
        <v>□□ja: "オムニバーで履歴を表示するとき、並び順を訪問回数もしくは最終訪問日時で切り替える"</v>
      </c>
    </row>
    <row r="157" spans="3:29">
      <c r="C157" t="s">
        <v>564</v>
      </c>
      <c r="D157" t="s">
        <v>575</v>
      </c>
      <c r="E157" s="4" t="s">
        <v>279</v>
      </c>
      <c r="F157" s="6" t="s">
        <v>280</v>
      </c>
      <c r="G157" t="s">
        <v>324</v>
      </c>
      <c r="H157" s="6" t="s">
        <v>1038</v>
      </c>
      <c r="J157" s="37" t="str">
        <f t="shared" si="37"/>
        <v>o-60-69-115-99-62</v>
      </c>
      <c r="K157" s="38" t="str">
        <f t="shared" si="38"/>
        <v>o</v>
      </c>
      <c r="L157" s="38">
        <f t="shared" si="45"/>
        <v>60</v>
      </c>
      <c r="M157" s="38">
        <f t="shared" si="45"/>
        <v>69</v>
      </c>
      <c r="N157" s="38">
        <f t="shared" si="45"/>
        <v>115</v>
      </c>
      <c r="O157" s="38">
        <f t="shared" si="45"/>
        <v>99</v>
      </c>
      <c r="P157" s="38">
        <f t="shared" si="45"/>
        <v>62</v>
      </c>
      <c r="Q157" s="38" t="str">
        <f t="shared" si="45"/>
        <v/>
      </c>
      <c r="R157" s="38" t="str">
        <f t="shared" si="45"/>
        <v/>
      </c>
      <c r="S157" s="38" t="str">
        <f t="shared" si="45"/>
        <v/>
      </c>
      <c r="T157" s="38" t="str">
        <f t="shared" si="45"/>
        <v/>
      </c>
      <c r="U157" s="38" t="str">
        <f t="shared" si="45"/>
        <v/>
      </c>
      <c r="V157" s="38" t="str">
        <f t="shared" si="45"/>
        <v/>
      </c>
      <c r="W157" s="38" t="str">
        <f t="shared" si="45"/>
        <v/>
      </c>
      <c r="X157" s="37" t="s">
        <v>681</v>
      </c>
      <c r="Z157" s="32" t="str">
        <f t="shared" si="41"/>
        <v/>
      </c>
      <c r="AA157" s="32" t="str">
        <f t="shared" si="42"/>
        <v>□- keystroke: "&lt;Esc&gt;"</v>
      </c>
      <c r="AB157" s="32" t="str">
        <f t="shared" si="43"/>
        <v>□□en: "Close Omnibar"</v>
      </c>
      <c r="AC157" s="32" t="str">
        <f t="shared" si="44"/>
        <v>□□ja: "オムニバーを閉じる"</v>
      </c>
    </row>
    <row r="158" spans="3:29">
      <c r="C158" t="s">
        <v>564</v>
      </c>
      <c r="D158" t="s">
        <v>575</v>
      </c>
      <c r="E158" s="4" t="s">
        <v>281</v>
      </c>
      <c r="F158" s="6" t="s">
        <v>282</v>
      </c>
      <c r="G158" t="s">
        <v>324</v>
      </c>
      <c r="H158" s="6" t="s">
        <v>1066</v>
      </c>
      <c r="J158" s="37" t="str">
        <f t="shared" si="37"/>
        <v>o-60-67-116-114-108-45-109-62</v>
      </c>
      <c r="K158" s="38" t="str">
        <f t="shared" si="38"/>
        <v>o</v>
      </c>
      <c r="L158" s="38">
        <f t="shared" si="45"/>
        <v>60</v>
      </c>
      <c r="M158" s="38">
        <f t="shared" si="45"/>
        <v>67</v>
      </c>
      <c r="N158" s="38">
        <f t="shared" si="45"/>
        <v>116</v>
      </c>
      <c r="O158" s="38">
        <f t="shared" si="45"/>
        <v>114</v>
      </c>
      <c r="P158" s="38">
        <f t="shared" si="45"/>
        <v>108</v>
      </c>
      <c r="Q158" s="38">
        <f t="shared" si="45"/>
        <v>45</v>
      </c>
      <c r="R158" s="38">
        <f t="shared" si="45"/>
        <v>109</v>
      </c>
      <c r="S158" s="38">
        <f t="shared" si="45"/>
        <v>62</v>
      </c>
      <c r="T158" s="38" t="str">
        <f t="shared" si="45"/>
        <v/>
      </c>
      <c r="U158" s="38" t="str">
        <f t="shared" si="45"/>
        <v/>
      </c>
      <c r="V158" s="38" t="str">
        <f t="shared" si="45"/>
        <v/>
      </c>
      <c r="W158" s="38" t="str">
        <f t="shared" si="45"/>
        <v/>
      </c>
      <c r="X158" s="37" t="s">
        <v>681</v>
      </c>
      <c r="Z158" s="32" t="str">
        <f t="shared" si="41"/>
        <v/>
      </c>
      <c r="AA158" s="32" t="str">
        <f t="shared" si="42"/>
        <v>□- keystroke: "&lt;Ctrl-m&gt;"</v>
      </c>
      <c r="AB158" s="32" t="str">
        <f t="shared" si="43"/>
        <v>□□en: "Create vim-like mark for selected item"</v>
      </c>
      <c r="AC158" s="32" t="str">
        <f t="shared" si="44"/>
        <v>□□ja: "オムニバーで選択中の項目をマークする"</v>
      </c>
    </row>
    <row r="159" spans="3:29">
      <c r="C159" t="s">
        <v>564</v>
      </c>
      <c r="D159" t="s">
        <v>575</v>
      </c>
      <c r="E159" s="4" t="s">
        <v>283</v>
      </c>
      <c r="F159" s="6" t="s">
        <v>284</v>
      </c>
      <c r="G159" t="s">
        <v>324</v>
      </c>
      <c r="H159" s="6" t="s">
        <v>1042</v>
      </c>
      <c r="J159" s="37" t="str">
        <f t="shared" si="37"/>
        <v>o-60-84-97-98-62</v>
      </c>
      <c r="K159" s="38" t="str">
        <f t="shared" si="38"/>
        <v>o</v>
      </c>
      <c r="L159" s="38">
        <f t="shared" si="45"/>
        <v>60</v>
      </c>
      <c r="M159" s="38">
        <f t="shared" si="45"/>
        <v>84</v>
      </c>
      <c r="N159" s="38">
        <f t="shared" si="45"/>
        <v>97</v>
      </c>
      <c r="O159" s="38">
        <f t="shared" si="45"/>
        <v>98</v>
      </c>
      <c r="P159" s="38">
        <f t="shared" si="45"/>
        <v>62</v>
      </c>
      <c r="Q159" s="38" t="str">
        <f t="shared" si="45"/>
        <v/>
      </c>
      <c r="R159" s="38" t="str">
        <f t="shared" si="45"/>
        <v/>
      </c>
      <c r="S159" s="38" t="str">
        <f t="shared" si="45"/>
        <v/>
      </c>
      <c r="T159" s="38" t="str">
        <f t="shared" si="45"/>
        <v/>
      </c>
      <c r="U159" s="38" t="str">
        <f t="shared" si="45"/>
        <v/>
      </c>
      <c r="V159" s="38" t="str">
        <f t="shared" si="45"/>
        <v/>
      </c>
      <c r="W159" s="38" t="str">
        <f t="shared" si="45"/>
        <v/>
      </c>
      <c r="X159" s="37" t="s">
        <v>681</v>
      </c>
      <c r="Z159" s="32" t="str">
        <f t="shared" si="41"/>
        <v/>
      </c>
      <c r="AA159" s="32" t="str">
        <f t="shared" si="42"/>
        <v>□- keystroke: "&lt;Tab&gt;"</v>
      </c>
      <c r="AB159" s="32" t="str">
        <f t="shared" si="43"/>
        <v>□□en: "Forward cycle through the candidates."</v>
      </c>
      <c r="AC159" s="32" t="str">
        <f t="shared" si="44"/>
        <v>□□ja: "オムニバーの候補リストで次を選択"</v>
      </c>
    </row>
    <row r="160" spans="3:29">
      <c r="C160" t="s">
        <v>564</v>
      </c>
      <c r="D160" t="s">
        <v>575</v>
      </c>
      <c r="E160" s="4" t="s">
        <v>285</v>
      </c>
      <c r="F160" s="6" t="s">
        <v>286</v>
      </c>
      <c r="G160" t="s">
        <v>324</v>
      </c>
      <c r="H160" s="6" t="s">
        <v>1044</v>
      </c>
      <c r="J160" s="37" t="str">
        <f t="shared" si="37"/>
        <v>o-60-83-104-105-102-116-45-84-97-98-62</v>
      </c>
      <c r="K160" s="38" t="str">
        <f t="shared" si="38"/>
        <v>o</v>
      </c>
      <c r="L160" s="38">
        <f t="shared" si="45"/>
        <v>60</v>
      </c>
      <c r="M160" s="38">
        <f t="shared" si="45"/>
        <v>83</v>
      </c>
      <c r="N160" s="38">
        <f t="shared" si="45"/>
        <v>104</v>
      </c>
      <c r="O160" s="38">
        <f t="shared" si="45"/>
        <v>105</v>
      </c>
      <c r="P160" s="38">
        <f t="shared" si="45"/>
        <v>102</v>
      </c>
      <c r="Q160" s="38">
        <f t="shared" si="45"/>
        <v>116</v>
      </c>
      <c r="R160" s="38">
        <f t="shared" si="45"/>
        <v>45</v>
      </c>
      <c r="S160" s="38">
        <f t="shared" si="45"/>
        <v>84</v>
      </c>
      <c r="T160" s="38">
        <f t="shared" si="45"/>
        <v>97</v>
      </c>
      <c r="U160" s="38">
        <f t="shared" si="45"/>
        <v>98</v>
      </c>
      <c r="V160" s="38">
        <f t="shared" si="45"/>
        <v>62</v>
      </c>
      <c r="W160" s="38" t="str">
        <f t="shared" si="45"/>
        <v/>
      </c>
      <c r="X160" s="37" t="s">
        <v>681</v>
      </c>
      <c r="Z160" s="32" t="str">
        <f t="shared" si="41"/>
        <v/>
      </c>
      <c r="AA160" s="32" t="str">
        <f t="shared" si="42"/>
        <v>□- keystroke: "&lt;Shift-Tab&gt;"</v>
      </c>
      <c r="AB160" s="32" t="str">
        <f t="shared" si="43"/>
        <v>□□en: "Backward cycle through the candidates."</v>
      </c>
      <c r="AC160" s="32" t="str">
        <f t="shared" si="44"/>
        <v>□□ja: "オムニバーの候補リストで前を選択"</v>
      </c>
    </row>
    <row r="161" spans="2:29">
      <c r="C161" t="s">
        <v>564</v>
      </c>
      <c r="D161" t="s">
        <v>575</v>
      </c>
      <c r="E161" s="4" t="s">
        <v>287</v>
      </c>
      <c r="F161" s="6" t="s">
        <v>288</v>
      </c>
      <c r="G161" t="s">
        <v>324</v>
      </c>
      <c r="H161" s="6" t="s">
        <v>1046</v>
      </c>
      <c r="J161" s="37" t="str">
        <f t="shared" si="37"/>
        <v>o-60-67-116-114-108-45-39-62</v>
      </c>
      <c r="K161" s="38" t="str">
        <f t="shared" si="38"/>
        <v>o</v>
      </c>
      <c r="L161" s="38">
        <f t="shared" si="45"/>
        <v>60</v>
      </c>
      <c r="M161" s="38">
        <f t="shared" si="45"/>
        <v>67</v>
      </c>
      <c r="N161" s="38">
        <f t="shared" si="45"/>
        <v>116</v>
      </c>
      <c r="O161" s="38">
        <f t="shared" si="45"/>
        <v>114</v>
      </c>
      <c r="P161" s="38">
        <f t="shared" si="45"/>
        <v>108</v>
      </c>
      <c r="Q161" s="38">
        <f t="shared" si="45"/>
        <v>45</v>
      </c>
      <c r="R161" s="38">
        <f t="shared" si="45"/>
        <v>39</v>
      </c>
      <c r="S161" s="38">
        <f t="shared" si="45"/>
        <v>62</v>
      </c>
      <c r="T161" s="38" t="str">
        <f t="shared" si="45"/>
        <v/>
      </c>
      <c r="U161" s="38" t="str">
        <f t="shared" si="45"/>
        <v/>
      </c>
      <c r="V161" s="38" t="str">
        <f t="shared" si="45"/>
        <v/>
      </c>
      <c r="W161" s="38" t="str">
        <f t="shared" si="45"/>
        <v/>
      </c>
      <c r="X161" s="37" t="s">
        <v>681</v>
      </c>
      <c r="Z161" s="32" t="str">
        <f t="shared" si="41"/>
        <v/>
      </c>
      <c r="AA161" s="32" t="str">
        <f t="shared" si="42"/>
        <v>□- keystroke: "&lt;Ctrl-'&gt;"</v>
      </c>
      <c r="AB161" s="32" t="str">
        <f t="shared" si="43"/>
        <v>□□en: "Toggle quotes in an input element"</v>
      </c>
      <c r="AC161" s="32" t="str">
        <f t="shared" si="44"/>
        <v>□□ja: "オムニバーの入力欄テキストをダブルクォートで囲む・解除する"</v>
      </c>
    </row>
    <row r="162" spans="2:29">
      <c r="C162" t="s">
        <v>556</v>
      </c>
      <c r="D162" t="s">
        <v>576</v>
      </c>
      <c r="E162" s="4" t="s">
        <v>289</v>
      </c>
      <c r="F162" s="6" t="s">
        <v>284</v>
      </c>
      <c r="G162" t="s">
        <v>324</v>
      </c>
      <c r="H162" s="6" t="s">
        <v>1042</v>
      </c>
      <c r="J162" s="37" t="str">
        <f t="shared" si="37"/>
        <v>o-60-65-114-114-111-119-68-111-119-110-62</v>
      </c>
      <c r="K162" s="38" t="str">
        <f t="shared" si="38"/>
        <v>o</v>
      </c>
      <c r="L162" s="38">
        <f t="shared" ref="L162:W171" si="46">IFERROR(CODE(MID($E162,L$1,1)),"")</f>
        <v>60</v>
      </c>
      <c r="M162" s="38">
        <f t="shared" si="46"/>
        <v>65</v>
      </c>
      <c r="N162" s="38">
        <f t="shared" si="46"/>
        <v>114</v>
      </c>
      <c r="O162" s="38">
        <f t="shared" si="46"/>
        <v>114</v>
      </c>
      <c r="P162" s="38">
        <f t="shared" si="46"/>
        <v>111</v>
      </c>
      <c r="Q162" s="38">
        <f t="shared" si="46"/>
        <v>119</v>
      </c>
      <c r="R162" s="38">
        <f t="shared" si="46"/>
        <v>68</v>
      </c>
      <c r="S162" s="38">
        <f t="shared" si="46"/>
        <v>111</v>
      </c>
      <c r="T162" s="38">
        <f t="shared" si="46"/>
        <v>119</v>
      </c>
      <c r="U162" s="38">
        <f t="shared" si="46"/>
        <v>110</v>
      </c>
      <c r="V162" s="38">
        <f t="shared" si="46"/>
        <v>62</v>
      </c>
      <c r="W162" s="38" t="str">
        <f t="shared" si="46"/>
        <v/>
      </c>
      <c r="X162" s="37" t="s">
        <v>681</v>
      </c>
      <c r="Z162" s="32" t="str">
        <f t="shared" si="41"/>
        <v/>
      </c>
      <c r="AA162" s="32" t="str">
        <f t="shared" si="42"/>
        <v>□- keystroke: "&lt;ArrowDown&gt;"</v>
      </c>
      <c r="AB162" s="32" t="str">
        <f t="shared" si="43"/>
        <v>□□en: "Forward cycle through the candidates."</v>
      </c>
      <c r="AC162" s="32" t="str">
        <f t="shared" si="44"/>
        <v>□□ja: "オムニバーの候補リストで次を選択"</v>
      </c>
    </row>
    <row r="163" spans="2:29">
      <c r="C163" t="s">
        <v>556</v>
      </c>
      <c r="D163" t="s">
        <v>576</v>
      </c>
      <c r="E163" s="4" t="s">
        <v>290</v>
      </c>
      <c r="F163" s="6" t="s">
        <v>286</v>
      </c>
      <c r="G163" t="s">
        <v>324</v>
      </c>
      <c r="H163" s="6" t="s">
        <v>1044</v>
      </c>
      <c r="J163" s="37" t="str">
        <f t="shared" si="37"/>
        <v>o-60-65-114-114-111-119-85-112-62</v>
      </c>
      <c r="K163" s="38" t="str">
        <f t="shared" si="38"/>
        <v>o</v>
      </c>
      <c r="L163" s="38">
        <f t="shared" si="46"/>
        <v>60</v>
      </c>
      <c r="M163" s="38">
        <f t="shared" si="46"/>
        <v>65</v>
      </c>
      <c r="N163" s="38">
        <f t="shared" si="46"/>
        <v>114</v>
      </c>
      <c r="O163" s="38">
        <f t="shared" si="46"/>
        <v>114</v>
      </c>
      <c r="P163" s="38">
        <f t="shared" si="46"/>
        <v>111</v>
      </c>
      <c r="Q163" s="38">
        <f t="shared" si="46"/>
        <v>119</v>
      </c>
      <c r="R163" s="38">
        <f t="shared" si="46"/>
        <v>85</v>
      </c>
      <c r="S163" s="38">
        <f t="shared" si="46"/>
        <v>112</v>
      </c>
      <c r="T163" s="38">
        <f t="shared" si="46"/>
        <v>62</v>
      </c>
      <c r="U163" s="38" t="str">
        <f t="shared" si="46"/>
        <v/>
      </c>
      <c r="V163" s="38" t="str">
        <f t="shared" si="46"/>
        <v/>
      </c>
      <c r="W163" s="38" t="str">
        <f t="shared" si="46"/>
        <v/>
      </c>
      <c r="X163" s="37" t="s">
        <v>681</v>
      </c>
      <c r="Z163" s="32" t="str">
        <f t="shared" si="41"/>
        <v/>
      </c>
      <c r="AA163" s="32" t="str">
        <f t="shared" si="42"/>
        <v>□- keystroke: "&lt;ArrowUp&gt;"</v>
      </c>
      <c r="AB163" s="32" t="str">
        <f t="shared" si="43"/>
        <v>□□en: "Backward cycle through the candidates."</v>
      </c>
      <c r="AC163" s="32" t="str">
        <f t="shared" si="44"/>
        <v>□□ja: "オムニバーの候補リストで前を選択"</v>
      </c>
    </row>
    <row r="164" spans="2:29">
      <c r="C164" t="s">
        <v>556</v>
      </c>
      <c r="D164" t="s">
        <v>576</v>
      </c>
      <c r="E164" s="4" t="s">
        <v>291</v>
      </c>
      <c r="F164" s="6" t="s">
        <v>284</v>
      </c>
      <c r="G164" t="s">
        <v>324</v>
      </c>
      <c r="H164" s="6" t="s">
        <v>1042</v>
      </c>
      <c r="J164" s="37" t="str">
        <f t="shared" si="37"/>
        <v>o-60-67-116-114-108-45-110-62</v>
      </c>
      <c r="K164" s="38" t="str">
        <f t="shared" si="38"/>
        <v>o</v>
      </c>
      <c r="L164" s="38">
        <f t="shared" si="46"/>
        <v>60</v>
      </c>
      <c r="M164" s="38">
        <f t="shared" si="46"/>
        <v>67</v>
      </c>
      <c r="N164" s="38">
        <f t="shared" si="46"/>
        <v>116</v>
      </c>
      <c r="O164" s="38">
        <f t="shared" si="46"/>
        <v>114</v>
      </c>
      <c r="P164" s="38">
        <f t="shared" si="46"/>
        <v>108</v>
      </c>
      <c r="Q164" s="38">
        <f t="shared" si="46"/>
        <v>45</v>
      </c>
      <c r="R164" s="38">
        <f t="shared" si="46"/>
        <v>110</v>
      </c>
      <c r="S164" s="38">
        <f t="shared" si="46"/>
        <v>62</v>
      </c>
      <c r="T164" s="38" t="str">
        <f t="shared" si="46"/>
        <v/>
      </c>
      <c r="U164" s="38" t="str">
        <f t="shared" si="46"/>
        <v/>
      </c>
      <c r="V164" s="38" t="str">
        <f t="shared" si="46"/>
        <v/>
      </c>
      <c r="W164" s="38" t="str">
        <f t="shared" si="46"/>
        <v/>
      </c>
      <c r="X164" s="37" t="s">
        <v>681</v>
      </c>
      <c r="Z164" s="32" t="str">
        <f t="shared" si="41"/>
        <v/>
      </c>
      <c r="AA164" s="32" t="str">
        <f t="shared" si="42"/>
        <v>□- keystroke: "&lt;Ctrl-n&gt;"</v>
      </c>
      <c r="AB164" s="32" t="str">
        <f t="shared" si="43"/>
        <v>□□en: "Forward cycle through the candidates."</v>
      </c>
      <c r="AC164" s="32" t="str">
        <f t="shared" si="44"/>
        <v>□□ja: "オムニバーの候補リストで次を選択"</v>
      </c>
    </row>
    <row r="165" spans="2:29">
      <c r="C165" t="s">
        <v>556</v>
      </c>
      <c r="D165" t="s">
        <v>576</v>
      </c>
      <c r="E165" s="4" t="s">
        <v>292</v>
      </c>
      <c r="F165" s="6" t="s">
        <v>286</v>
      </c>
      <c r="G165" t="s">
        <v>324</v>
      </c>
      <c r="H165" s="6" t="s">
        <v>1044</v>
      </c>
      <c r="J165" s="37" t="str">
        <f t="shared" si="37"/>
        <v>o-60-67-116-114-108-45-112-62</v>
      </c>
      <c r="K165" s="38" t="str">
        <f t="shared" si="38"/>
        <v>o</v>
      </c>
      <c r="L165" s="38">
        <f t="shared" si="46"/>
        <v>60</v>
      </c>
      <c r="M165" s="38">
        <f t="shared" si="46"/>
        <v>67</v>
      </c>
      <c r="N165" s="38">
        <f t="shared" si="46"/>
        <v>116</v>
      </c>
      <c r="O165" s="38">
        <f t="shared" si="46"/>
        <v>114</v>
      </c>
      <c r="P165" s="38">
        <f t="shared" si="46"/>
        <v>108</v>
      </c>
      <c r="Q165" s="38">
        <f t="shared" si="46"/>
        <v>45</v>
      </c>
      <c r="R165" s="38">
        <f t="shared" si="46"/>
        <v>112</v>
      </c>
      <c r="S165" s="38">
        <f t="shared" si="46"/>
        <v>62</v>
      </c>
      <c r="T165" s="38" t="str">
        <f t="shared" si="46"/>
        <v/>
      </c>
      <c r="U165" s="38" t="str">
        <f t="shared" si="46"/>
        <v/>
      </c>
      <c r="V165" s="38" t="str">
        <f t="shared" si="46"/>
        <v/>
      </c>
      <c r="W165" s="38" t="str">
        <f t="shared" si="46"/>
        <v/>
      </c>
      <c r="X165" s="37" t="s">
        <v>681</v>
      </c>
      <c r="Z165" s="32" t="str">
        <f t="shared" si="41"/>
        <v/>
      </c>
      <c r="AA165" s="32" t="str">
        <f t="shared" si="42"/>
        <v>□- keystroke: "&lt;Ctrl-p&gt;"</v>
      </c>
      <c r="AB165" s="32" t="str">
        <f t="shared" si="43"/>
        <v>□□en: "Backward cycle through the candidates."</v>
      </c>
      <c r="AC165" s="32" t="str">
        <f t="shared" si="44"/>
        <v>□□ja: "オムニバーの候補リストで前を選択"</v>
      </c>
    </row>
    <row r="166" spans="2:29">
      <c r="B166" s="1" t="s">
        <v>293</v>
      </c>
      <c r="C166" s="1"/>
      <c r="D166" s="1"/>
      <c r="E166" s="3"/>
      <c r="F166" s="5"/>
      <c r="G166" s="18"/>
      <c r="H166" s="18"/>
      <c r="J166" s="37" t="str">
        <f t="shared" si="37"/>
        <v/>
      </c>
      <c r="K166" s="38" t="str">
        <f t="shared" si="38"/>
        <v/>
      </c>
      <c r="L166" s="38" t="str">
        <f t="shared" si="46"/>
        <v/>
      </c>
      <c r="M166" s="38" t="str">
        <f t="shared" si="46"/>
        <v/>
      </c>
      <c r="N166" s="38" t="str">
        <f t="shared" si="46"/>
        <v/>
      </c>
      <c r="O166" s="38" t="str">
        <f t="shared" si="46"/>
        <v/>
      </c>
      <c r="P166" s="38" t="str">
        <f t="shared" si="46"/>
        <v/>
      </c>
      <c r="Q166" s="38" t="str">
        <f t="shared" si="46"/>
        <v/>
      </c>
      <c r="R166" s="38" t="str">
        <f t="shared" si="46"/>
        <v/>
      </c>
      <c r="S166" s="38" t="str">
        <f t="shared" si="46"/>
        <v/>
      </c>
      <c r="T166" s="38" t="str">
        <f t="shared" si="46"/>
        <v/>
      </c>
      <c r="U166" s="38" t="str">
        <f t="shared" si="46"/>
        <v/>
      </c>
      <c r="V166" s="38" t="str">
        <f t="shared" si="46"/>
        <v/>
      </c>
      <c r="W166" s="38" t="str">
        <f t="shared" si="46"/>
        <v/>
      </c>
      <c r="X166" s="37" t="s">
        <v>681</v>
      </c>
      <c r="Z166" s="32" t="str">
        <f t="shared" si="41"/>
        <v>section: "■ Visual Mode"</v>
      </c>
      <c r="AA166" s="32" t="str">
        <f t="shared" si="42"/>
        <v/>
      </c>
      <c r="AB166" s="32" t="str">
        <f t="shared" si="43"/>
        <v/>
      </c>
      <c r="AC166" s="32" t="str">
        <f t="shared" si="44"/>
        <v/>
      </c>
    </row>
    <row r="167" spans="2:29">
      <c r="C167" t="s">
        <v>555</v>
      </c>
      <c r="D167" t="s">
        <v>569</v>
      </c>
      <c r="E167" s="4" t="s">
        <v>294</v>
      </c>
      <c r="F167" s="6" t="s">
        <v>562</v>
      </c>
      <c r="G167" t="s">
        <v>303</v>
      </c>
      <c r="H167" s="6" t="s">
        <v>1048</v>
      </c>
      <c r="J167" s="37" t="str">
        <f t="shared" si="37"/>
        <v>n-47</v>
      </c>
      <c r="K167" s="38" t="str">
        <f t="shared" si="38"/>
        <v>n</v>
      </c>
      <c r="L167" s="38">
        <f t="shared" si="46"/>
        <v>47</v>
      </c>
      <c r="M167" s="38" t="str">
        <f t="shared" si="46"/>
        <v/>
      </c>
      <c r="N167" s="38" t="str">
        <f t="shared" si="46"/>
        <v/>
      </c>
      <c r="O167" s="38" t="str">
        <f t="shared" si="46"/>
        <v/>
      </c>
      <c r="P167" s="38" t="str">
        <f t="shared" si="46"/>
        <v/>
      </c>
      <c r="Q167" s="38" t="str">
        <f t="shared" si="46"/>
        <v/>
      </c>
      <c r="R167" s="38" t="str">
        <f t="shared" si="46"/>
        <v/>
      </c>
      <c r="S167" s="38" t="str">
        <f t="shared" si="46"/>
        <v/>
      </c>
      <c r="T167" s="38" t="str">
        <f t="shared" si="46"/>
        <v/>
      </c>
      <c r="U167" s="38" t="str">
        <f t="shared" si="46"/>
        <v/>
      </c>
      <c r="V167" s="38" t="str">
        <f t="shared" si="46"/>
        <v/>
      </c>
      <c r="W167" s="38" t="str">
        <f t="shared" si="46"/>
        <v/>
      </c>
      <c r="X167" s="37" t="s">
        <v>681</v>
      </c>
      <c r="Z167" s="32" t="str">
        <f t="shared" si="41"/>
        <v/>
      </c>
      <c r="AA167" s="32" t="str">
        <f t="shared" si="42"/>
        <v>□- keystroke: "/"</v>
      </c>
      <c r="AB167" s="32" t="str">
        <f t="shared" si="43"/>
        <v>□□en: "Find in current page"</v>
      </c>
      <c r="AC167" s="32" t="str">
        <f t="shared" si="44"/>
        <v>□□ja: "画面右下に検索窓を表示してページ内検索を開始"</v>
      </c>
    </row>
    <row r="168" spans="2:29" ht="30">
      <c r="C168" t="s">
        <v>554</v>
      </c>
      <c r="D168" t="s">
        <v>570</v>
      </c>
      <c r="E168" s="4" t="s">
        <v>295</v>
      </c>
      <c r="F168" s="6" t="s">
        <v>296</v>
      </c>
      <c r="G168" t="s">
        <v>303</v>
      </c>
      <c r="H168" s="6" t="s">
        <v>607</v>
      </c>
      <c r="J168" s="37" t="str">
        <f t="shared" si="37"/>
        <v>n-122-118</v>
      </c>
      <c r="K168" s="38" t="str">
        <f t="shared" si="38"/>
        <v>n</v>
      </c>
      <c r="L168" s="38">
        <f t="shared" si="46"/>
        <v>122</v>
      </c>
      <c r="M168" s="38">
        <f t="shared" si="46"/>
        <v>118</v>
      </c>
      <c r="N168" s="38" t="str">
        <f t="shared" si="46"/>
        <v/>
      </c>
      <c r="O168" s="38" t="str">
        <f t="shared" si="46"/>
        <v/>
      </c>
      <c r="P168" s="38" t="str">
        <f t="shared" si="46"/>
        <v/>
      </c>
      <c r="Q168" s="38" t="str">
        <f t="shared" si="46"/>
        <v/>
      </c>
      <c r="R168" s="38" t="str">
        <f t="shared" si="46"/>
        <v/>
      </c>
      <c r="S168" s="38" t="str">
        <f t="shared" si="46"/>
        <v/>
      </c>
      <c r="T168" s="38" t="str">
        <f t="shared" si="46"/>
        <v/>
      </c>
      <c r="U168" s="38" t="str">
        <f t="shared" si="46"/>
        <v/>
      </c>
      <c r="V168" s="38" t="str">
        <f t="shared" si="46"/>
        <v/>
      </c>
      <c r="W168" s="38" t="str">
        <f t="shared" si="46"/>
        <v/>
      </c>
      <c r="X168" s="37" t="s">
        <v>681</v>
      </c>
      <c r="Z168" s="32" t="str">
        <f t="shared" si="41"/>
        <v/>
      </c>
      <c r="AA168" s="32" t="str">
        <f t="shared" si="42"/>
        <v>□- keystroke: "zv"</v>
      </c>
      <c r="AB168" s="32" t="str">
        <f t="shared" si="43"/>
        <v>□□en: "Enter visual mode, and select whole element"</v>
      </c>
      <c r="AC168" s="32" t="str">
        <f t="shared" si="44"/>
        <v>□□ja: "テキスト要素にヒントを表示し、選択後にVisualモードに入り対象の要素全体を選択状態にする"</v>
      </c>
    </row>
    <row r="169" spans="2:29">
      <c r="C169" t="s">
        <v>554</v>
      </c>
      <c r="D169" t="s">
        <v>570</v>
      </c>
      <c r="E169" s="4" t="s">
        <v>297</v>
      </c>
      <c r="F169" s="6" t="s">
        <v>298</v>
      </c>
      <c r="G169" t="s">
        <v>303</v>
      </c>
      <c r="H169" s="6" t="s">
        <v>606</v>
      </c>
      <c r="J169" s="37" t="str">
        <f t="shared" si="37"/>
        <v>n-86</v>
      </c>
      <c r="K169" s="38" t="str">
        <f t="shared" si="38"/>
        <v>n</v>
      </c>
      <c r="L169" s="38">
        <f t="shared" si="46"/>
        <v>86</v>
      </c>
      <c r="M169" s="38" t="str">
        <f t="shared" si="46"/>
        <v/>
      </c>
      <c r="N169" s="38" t="str">
        <f t="shared" si="46"/>
        <v/>
      </c>
      <c r="O169" s="38" t="str">
        <f t="shared" si="46"/>
        <v/>
      </c>
      <c r="P169" s="38" t="str">
        <f t="shared" si="46"/>
        <v/>
      </c>
      <c r="Q169" s="38" t="str">
        <f t="shared" si="46"/>
        <v/>
      </c>
      <c r="R169" s="38" t="str">
        <f t="shared" si="46"/>
        <v/>
      </c>
      <c r="S169" s="38" t="str">
        <f t="shared" si="46"/>
        <v/>
      </c>
      <c r="T169" s="38" t="str">
        <f t="shared" si="46"/>
        <v/>
      </c>
      <c r="U169" s="38" t="str">
        <f t="shared" si="46"/>
        <v/>
      </c>
      <c r="V169" s="38" t="str">
        <f t="shared" si="46"/>
        <v/>
      </c>
      <c r="W169" s="38" t="str">
        <f t="shared" si="46"/>
        <v/>
      </c>
      <c r="X169" s="37" t="s">
        <v>681</v>
      </c>
      <c r="Z169" s="32" t="str">
        <f t="shared" si="41"/>
        <v/>
      </c>
      <c r="AA169" s="32" t="str">
        <f t="shared" si="42"/>
        <v>□- keystroke: "V"</v>
      </c>
      <c r="AB169" s="32" t="str">
        <f t="shared" si="43"/>
        <v>□□en: "Restore visual mode"</v>
      </c>
      <c r="AC169" s="32" t="str">
        <f t="shared" si="44"/>
        <v>□□ja: "ページ内でVisualモードを利用していた場合、状態を復元する"</v>
      </c>
    </row>
    <row r="170" spans="2:29" ht="90">
      <c r="C170" t="s">
        <v>554</v>
      </c>
      <c r="D170" t="s">
        <v>570</v>
      </c>
      <c r="E170" s="4" t="s">
        <v>299</v>
      </c>
      <c r="F170" s="6" t="s">
        <v>300</v>
      </c>
      <c r="G170" t="s">
        <v>303</v>
      </c>
      <c r="H170" s="6" t="s">
        <v>613</v>
      </c>
      <c r="J170" s="37" t="str">
        <f t="shared" si="37"/>
        <v>n-42</v>
      </c>
      <c r="K170" s="38" t="str">
        <f t="shared" si="38"/>
        <v>n</v>
      </c>
      <c r="L170" s="38">
        <f t="shared" si="46"/>
        <v>42</v>
      </c>
      <c r="M170" s="38" t="str">
        <f t="shared" si="46"/>
        <v/>
      </c>
      <c r="N170" s="38" t="str">
        <f t="shared" si="46"/>
        <v/>
      </c>
      <c r="O170" s="38" t="str">
        <f t="shared" si="46"/>
        <v/>
      </c>
      <c r="P170" s="38" t="str">
        <f t="shared" si="46"/>
        <v/>
      </c>
      <c r="Q170" s="38" t="str">
        <f t="shared" si="46"/>
        <v/>
      </c>
      <c r="R170" s="38" t="str">
        <f t="shared" si="46"/>
        <v/>
      </c>
      <c r="S170" s="38" t="str">
        <f t="shared" si="46"/>
        <v/>
      </c>
      <c r="T170" s="38" t="str">
        <f t="shared" si="46"/>
        <v/>
      </c>
      <c r="U170" s="38" t="str">
        <f t="shared" si="46"/>
        <v/>
      </c>
      <c r="V170" s="38" t="str">
        <f t="shared" si="46"/>
        <v/>
      </c>
      <c r="W170" s="38" t="str">
        <f t="shared" si="46"/>
        <v/>
      </c>
      <c r="X170" s="37" t="s">
        <v>681</v>
      </c>
      <c r="Z170" s="32" t="str">
        <f t="shared" si="41"/>
        <v/>
      </c>
      <c r="AA170" s="32" t="str">
        <f t="shared" si="42"/>
        <v>□- keystroke: "*"</v>
      </c>
      <c r="AB170" s="32" t="str">
        <f t="shared" si="43"/>
        <v>□□en: "Find selected text in current page"</v>
      </c>
      <c r="AC170" s="32" t="str">
        <f t="shared" si="44"/>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9" ht="45">
      <c r="C171" t="s">
        <v>554</v>
      </c>
      <c r="D171" t="s">
        <v>570</v>
      </c>
      <c r="E171" s="4" t="s">
        <v>301</v>
      </c>
      <c r="F171" s="6" t="s">
        <v>302</v>
      </c>
      <c r="G171" t="s">
        <v>303</v>
      </c>
      <c r="H171" s="6" t="s">
        <v>608</v>
      </c>
      <c r="J171" s="37" t="str">
        <f t="shared" si="37"/>
        <v>n-118</v>
      </c>
      <c r="K171" s="38" t="str">
        <f t="shared" si="38"/>
        <v>n</v>
      </c>
      <c r="L171" s="38">
        <f t="shared" si="46"/>
        <v>118</v>
      </c>
      <c r="M171" s="38" t="str">
        <f t="shared" si="46"/>
        <v/>
      </c>
      <c r="N171" s="38" t="str">
        <f t="shared" si="46"/>
        <v/>
      </c>
      <c r="O171" s="38" t="str">
        <f t="shared" si="46"/>
        <v/>
      </c>
      <c r="P171" s="38" t="str">
        <f t="shared" si="46"/>
        <v/>
      </c>
      <c r="Q171" s="38" t="str">
        <f t="shared" si="46"/>
        <v/>
      </c>
      <c r="R171" s="38" t="str">
        <f t="shared" si="46"/>
        <v/>
      </c>
      <c r="S171" s="38" t="str">
        <f t="shared" si="46"/>
        <v/>
      </c>
      <c r="T171" s="38" t="str">
        <f t="shared" si="46"/>
        <v/>
      </c>
      <c r="U171" s="38" t="str">
        <f t="shared" si="46"/>
        <v/>
      </c>
      <c r="V171" s="38" t="str">
        <f t="shared" si="46"/>
        <v/>
      </c>
      <c r="W171" s="38" t="str">
        <f t="shared" si="46"/>
        <v/>
      </c>
      <c r="X171" s="37" t="s">
        <v>681</v>
      </c>
      <c r="Z171" s="32" t="str">
        <f t="shared" si="41"/>
        <v/>
      </c>
      <c r="AA171" s="32" t="str">
        <f t="shared" si="42"/>
        <v>□- keystroke: "v"</v>
      </c>
      <c r="AB171" s="32" t="str">
        <f t="shared" si="43"/>
        <v>□□en: "Toggle visual mode"</v>
      </c>
      <c r="AC171" s="32" t="str">
        <f t="shared" si="44"/>
        <v>□□ja: "Normalモードの場合、テキスト要素にヒントを表示し、選択後にVisual - Caretモードに入る。Visual - Caret モードの場合、Visual - Rangeモードに入る。Escキーで直前のモードに戻る。"</v>
      </c>
    </row>
    <row r="172" spans="2:29">
      <c r="C172" t="s">
        <v>554</v>
      </c>
      <c r="D172" t="s">
        <v>570</v>
      </c>
      <c r="E172" s="4" t="s">
        <v>303</v>
      </c>
      <c r="F172" s="6" t="s">
        <v>304</v>
      </c>
      <c r="G172" t="s">
        <v>303</v>
      </c>
      <c r="H172" s="6" t="s">
        <v>1050</v>
      </c>
      <c r="J172" s="37" t="str">
        <f t="shared" si="37"/>
        <v>n-110</v>
      </c>
      <c r="K172" s="38" t="str">
        <f t="shared" si="38"/>
        <v>n</v>
      </c>
      <c r="L172" s="38">
        <f t="shared" ref="L172:W181" si="47">IFERROR(CODE(MID($E172,L$1,1)),"")</f>
        <v>110</v>
      </c>
      <c r="M172" s="38" t="str">
        <f t="shared" si="47"/>
        <v/>
      </c>
      <c r="N172" s="38" t="str">
        <f t="shared" si="47"/>
        <v/>
      </c>
      <c r="O172" s="38" t="str">
        <f t="shared" si="47"/>
        <v/>
      </c>
      <c r="P172" s="38" t="str">
        <f t="shared" si="47"/>
        <v/>
      </c>
      <c r="Q172" s="38" t="str">
        <f t="shared" si="47"/>
        <v/>
      </c>
      <c r="R172" s="38" t="str">
        <f t="shared" si="47"/>
        <v/>
      </c>
      <c r="S172" s="38" t="str">
        <f t="shared" si="47"/>
        <v/>
      </c>
      <c r="T172" s="38" t="str">
        <f t="shared" si="47"/>
        <v/>
      </c>
      <c r="U172" s="38" t="str">
        <f t="shared" si="47"/>
        <v/>
      </c>
      <c r="V172" s="38" t="str">
        <f t="shared" si="47"/>
        <v/>
      </c>
      <c r="W172" s="38" t="str">
        <f t="shared" si="47"/>
        <v/>
      </c>
      <c r="X172" s="37" t="s">
        <v>681</v>
      </c>
      <c r="Z172" s="32" t="str">
        <f t="shared" si="41"/>
        <v/>
      </c>
      <c r="AA172" s="32" t="str">
        <f t="shared" si="42"/>
        <v>□- keystroke: "n"</v>
      </c>
      <c r="AB172" s="32" t="str">
        <f t="shared" si="43"/>
        <v>□□en: "Next found text"</v>
      </c>
      <c r="AC172" s="32" t="str">
        <f t="shared" si="44"/>
        <v>□□ja: "次の候補に移動"</v>
      </c>
    </row>
    <row r="173" spans="2:29">
      <c r="C173" t="s">
        <v>554</v>
      </c>
      <c r="D173" t="s">
        <v>570</v>
      </c>
      <c r="E173" s="4" t="s">
        <v>305</v>
      </c>
      <c r="F173" s="6" t="s">
        <v>306</v>
      </c>
      <c r="G173" t="s">
        <v>303</v>
      </c>
      <c r="H173" s="6" t="s">
        <v>1052</v>
      </c>
      <c r="J173" s="37" t="str">
        <f t="shared" si="37"/>
        <v>n-78</v>
      </c>
      <c r="K173" s="38" t="str">
        <f t="shared" si="38"/>
        <v>n</v>
      </c>
      <c r="L173" s="38">
        <f t="shared" si="47"/>
        <v>78</v>
      </c>
      <c r="M173" s="38" t="str">
        <f t="shared" si="47"/>
        <v/>
      </c>
      <c r="N173" s="38" t="str">
        <f t="shared" si="47"/>
        <v/>
      </c>
      <c r="O173" s="38" t="str">
        <f t="shared" si="47"/>
        <v/>
      </c>
      <c r="P173" s="38" t="str">
        <f t="shared" si="47"/>
        <v/>
      </c>
      <c r="Q173" s="38" t="str">
        <f t="shared" si="47"/>
        <v/>
      </c>
      <c r="R173" s="38" t="str">
        <f t="shared" si="47"/>
        <v/>
      </c>
      <c r="S173" s="38" t="str">
        <f t="shared" si="47"/>
        <v/>
      </c>
      <c r="T173" s="38" t="str">
        <f t="shared" si="47"/>
        <v/>
      </c>
      <c r="U173" s="38" t="str">
        <f t="shared" si="47"/>
        <v/>
      </c>
      <c r="V173" s="38" t="str">
        <f t="shared" si="47"/>
        <v/>
      </c>
      <c r="W173" s="38" t="str">
        <f t="shared" si="47"/>
        <v/>
      </c>
      <c r="X173" s="37" t="s">
        <v>681</v>
      </c>
      <c r="Z173" s="32" t="str">
        <f t="shared" si="41"/>
        <v/>
      </c>
      <c r="AA173" s="32" t="str">
        <f t="shared" si="42"/>
        <v>□- keystroke: "N"</v>
      </c>
      <c r="AB173" s="32" t="str">
        <f t="shared" si="43"/>
        <v>□□en: "Previous found text"</v>
      </c>
      <c r="AC173" s="32" t="str">
        <f t="shared" si="44"/>
        <v>□□ja: "前の候補に移動"</v>
      </c>
    </row>
    <row r="174" spans="2:29">
      <c r="C174" t="s">
        <v>560</v>
      </c>
      <c r="D174" t="s">
        <v>573</v>
      </c>
      <c r="E174" s="7" t="s">
        <v>429</v>
      </c>
      <c r="F174" s="6" t="s">
        <v>559</v>
      </c>
      <c r="G174" t="s">
        <v>301</v>
      </c>
      <c r="H174" s="6" t="s">
        <v>461</v>
      </c>
      <c r="J174" s="37" t="str">
        <f t="shared" si="37"/>
        <v>v-48</v>
      </c>
      <c r="K174" s="38" t="str">
        <f t="shared" si="38"/>
        <v>v</v>
      </c>
      <c r="L174" s="38">
        <f t="shared" si="47"/>
        <v>48</v>
      </c>
      <c r="M174" s="38" t="str">
        <f t="shared" si="47"/>
        <v/>
      </c>
      <c r="N174" s="38" t="str">
        <f t="shared" si="47"/>
        <v/>
      </c>
      <c r="O174" s="38" t="str">
        <f t="shared" si="47"/>
        <v/>
      </c>
      <c r="P174" s="38" t="str">
        <f t="shared" si="47"/>
        <v/>
      </c>
      <c r="Q174" s="38" t="str">
        <f t="shared" si="47"/>
        <v/>
      </c>
      <c r="R174" s="38" t="str">
        <f t="shared" si="47"/>
        <v/>
      </c>
      <c r="S174" s="38" t="str">
        <f t="shared" si="47"/>
        <v/>
      </c>
      <c r="T174" s="38" t="str">
        <f t="shared" si="47"/>
        <v/>
      </c>
      <c r="U174" s="38" t="str">
        <f t="shared" si="47"/>
        <v/>
      </c>
      <c r="V174" s="38" t="str">
        <f t="shared" si="47"/>
        <v/>
      </c>
      <c r="W174" s="38" t="str">
        <f t="shared" si="47"/>
        <v/>
      </c>
      <c r="X174" s="37" t="s">
        <v>681</v>
      </c>
      <c r="Z174" s="32" t="str">
        <f t="shared" si="41"/>
        <v/>
      </c>
      <c r="AA174" s="32" t="str">
        <f t="shared" si="42"/>
        <v>□- keystroke: "0"</v>
      </c>
      <c r="AB174" s="32" t="str">
        <f t="shared" si="43"/>
        <v>□□en: "backward lineboundary"</v>
      </c>
      <c r="AC174" s="32" t="str">
        <f t="shared" si="44"/>
        <v>□□ja: "前の行境界にカーソルを移動"</v>
      </c>
    </row>
    <row r="175" spans="2:29">
      <c r="C175" t="s">
        <v>560</v>
      </c>
      <c r="D175" t="s">
        <v>573</v>
      </c>
      <c r="E175" s="4" t="s">
        <v>68</v>
      </c>
      <c r="F175" s="6" t="s">
        <v>307</v>
      </c>
      <c r="G175" t="s">
        <v>301</v>
      </c>
      <c r="H175" s="6" t="s">
        <v>462</v>
      </c>
      <c r="J175" s="37" t="str">
        <f t="shared" si="37"/>
        <v>v-108</v>
      </c>
      <c r="K175" s="38" t="str">
        <f t="shared" si="38"/>
        <v>v</v>
      </c>
      <c r="L175" s="38">
        <f t="shared" si="47"/>
        <v>108</v>
      </c>
      <c r="M175" s="38" t="str">
        <f t="shared" si="47"/>
        <v/>
      </c>
      <c r="N175" s="38" t="str">
        <f t="shared" si="47"/>
        <v/>
      </c>
      <c r="O175" s="38" t="str">
        <f t="shared" si="47"/>
        <v/>
      </c>
      <c r="P175" s="38" t="str">
        <f t="shared" si="47"/>
        <v/>
      </c>
      <c r="Q175" s="38" t="str">
        <f t="shared" si="47"/>
        <v/>
      </c>
      <c r="R175" s="38" t="str">
        <f t="shared" si="47"/>
        <v/>
      </c>
      <c r="S175" s="38" t="str">
        <f t="shared" si="47"/>
        <v/>
      </c>
      <c r="T175" s="38" t="str">
        <f t="shared" si="47"/>
        <v/>
      </c>
      <c r="U175" s="38" t="str">
        <f t="shared" si="47"/>
        <v/>
      </c>
      <c r="V175" s="38" t="str">
        <f t="shared" si="47"/>
        <v/>
      </c>
      <c r="W175" s="38" t="str">
        <f t="shared" si="47"/>
        <v/>
      </c>
      <c r="X175" s="37" t="s">
        <v>681</v>
      </c>
      <c r="Z175" s="32" t="str">
        <f t="shared" si="41"/>
        <v/>
      </c>
      <c r="AA175" s="32" t="str">
        <f t="shared" si="42"/>
        <v>□- keystroke: "l"</v>
      </c>
      <c r="AB175" s="32" t="str">
        <f t="shared" si="43"/>
        <v>□□en: "forward character"</v>
      </c>
      <c r="AC175" s="32" t="str">
        <f t="shared" si="44"/>
        <v>□□ja: "次の文字にカーソルを移動"</v>
      </c>
    </row>
    <row r="176" spans="2:29">
      <c r="C176" t="s">
        <v>560</v>
      </c>
      <c r="D176" t="s">
        <v>573</v>
      </c>
      <c r="E176" s="4" t="s">
        <v>66</v>
      </c>
      <c r="F176" s="6" t="s">
        <v>308</v>
      </c>
      <c r="G176" t="s">
        <v>301</v>
      </c>
      <c r="H176" s="6" t="s">
        <v>463</v>
      </c>
      <c r="J176" s="37" t="str">
        <f t="shared" si="37"/>
        <v>v-104</v>
      </c>
      <c r="K176" s="38" t="str">
        <f t="shared" si="38"/>
        <v>v</v>
      </c>
      <c r="L176" s="38">
        <f t="shared" si="47"/>
        <v>104</v>
      </c>
      <c r="M176" s="38" t="str">
        <f t="shared" si="47"/>
        <v/>
      </c>
      <c r="N176" s="38" t="str">
        <f t="shared" si="47"/>
        <v/>
      </c>
      <c r="O176" s="38" t="str">
        <f t="shared" si="47"/>
        <v/>
      </c>
      <c r="P176" s="38" t="str">
        <f t="shared" si="47"/>
        <v/>
      </c>
      <c r="Q176" s="38" t="str">
        <f t="shared" si="47"/>
        <v/>
      </c>
      <c r="R176" s="38" t="str">
        <f t="shared" si="47"/>
        <v/>
      </c>
      <c r="S176" s="38" t="str">
        <f t="shared" si="47"/>
        <v/>
      </c>
      <c r="T176" s="38" t="str">
        <f t="shared" si="47"/>
        <v/>
      </c>
      <c r="U176" s="38" t="str">
        <f t="shared" si="47"/>
        <v/>
      </c>
      <c r="V176" s="38" t="str">
        <f t="shared" si="47"/>
        <v/>
      </c>
      <c r="W176" s="38" t="str">
        <f t="shared" si="47"/>
        <v/>
      </c>
      <c r="X176" s="37" t="s">
        <v>681</v>
      </c>
      <c r="Z176" s="32" t="str">
        <f t="shared" ref="Z176:Z193" si="48">IF(B176="","","section: """&amp;B176&amp;"""")</f>
        <v/>
      </c>
      <c r="AA176" s="32" t="str">
        <f t="shared" ref="AA176:AA193" si="49">IF(E176="","","□- keystroke: """&amp;E176&amp;"""")</f>
        <v>□- keystroke: "h"</v>
      </c>
      <c r="AB176" s="32" t="str">
        <f t="shared" ref="AB176:AB193" si="50">IF(F176="","","□□en: """&amp;F176&amp;"""")</f>
        <v>□□en: "backward character"</v>
      </c>
      <c r="AC176" s="32" t="str">
        <f t="shared" ref="AC176:AC193" si="51">IF(F176="","","□□ja: """&amp;H176&amp;"""")</f>
        <v>□□ja: "前の文字にカーソルを移動"</v>
      </c>
    </row>
    <row r="177" spans="3:29">
      <c r="C177" t="s">
        <v>560</v>
      </c>
      <c r="D177" t="s">
        <v>573</v>
      </c>
      <c r="E177" s="4" t="s">
        <v>62</v>
      </c>
      <c r="F177" s="6" t="s">
        <v>309</v>
      </c>
      <c r="G177" t="s">
        <v>301</v>
      </c>
      <c r="H177" s="6" t="s">
        <v>464</v>
      </c>
      <c r="J177" s="37" t="str">
        <f t="shared" si="37"/>
        <v>v-106</v>
      </c>
      <c r="K177" s="38" t="str">
        <f t="shared" si="38"/>
        <v>v</v>
      </c>
      <c r="L177" s="38">
        <f t="shared" si="47"/>
        <v>106</v>
      </c>
      <c r="M177" s="38" t="str">
        <f t="shared" si="47"/>
        <v/>
      </c>
      <c r="N177" s="38" t="str">
        <f t="shared" si="47"/>
        <v/>
      </c>
      <c r="O177" s="38" t="str">
        <f t="shared" si="47"/>
        <v/>
      </c>
      <c r="P177" s="38" t="str">
        <f t="shared" si="47"/>
        <v/>
      </c>
      <c r="Q177" s="38" t="str">
        <f t="shared" si="47"/>
        <v/>
      </c>
      <c r="R177" s="38" t="str">
        <f t="shared" si="47"/>
        <v/>
      </c>
      <c r="S177" s="38" t="str">
        <f t="shared" si="47"/>
        <v/>
      </c>
      <c r="T177" s="38" t="str">
        <f t="shared" si="47"/>
        <v/>
      </c>
      <c r="U177" s="38" t="str">
        <f t="shared" si="47"/>
        <v/>
      </c>
      <c r="V177" s="38" t="str">
        <f t="shared" si="47"/>
        <v/>
      </c>
      <c r="W177" s="38" t="str">
        <f t="shared" si="47"/>
        <v/>
      </c>
      <c r="X177" s="37" t="s">
        <v>681</v>
      </c>
      <c r="Z177" s="32" t="str">
        <f t="shared" si="48"/>
        <v/>
      </c>
      <c r="AA177" s="32" t="str">
        <f t="shared" si="49"/>
        <v>□- keystroke: "j"</v>
      </c>
      <c r="AB177" s="32" t="str">
        <f t="shared" si="50"/>
        <v>□□en: "forward line"</v>
      </c>
      <c r="AC177" s="32" t="str">
        <f t="shared" si="51"/>
        <v>□□ja: "次の行にカーソルを移動"</v>
      </c>
    </row>
    <row r="178" spans="3:29">
      <c r="C178" t="s">
        <v>560</v>
      </c>
      <c r="D178" t="s">
        <v>573</v>
      </c>
      <c r="E178" s="4" t="s">
        <v>64</v>
      </c>
      <c r="F178" s="6" t="s">
        <v>310</v>
      </c>
      <c r="G178" t="s">
        <v>301</v>
      </c>
      <c r="H178" s="6" t="s">
        <v>465</v>
      </c>
      <c r="J178" s="37" t="str">
        <f t="shared" si="37"/>
        <v>v-107</v>
      </c>
      <c r="K178" s="38" t="str">
        <f t="shared" si="38"/>
        <v>v</v>
      </c>
      <c r="L178" s="38">
        <f t="shared" si="47"/>
        <v>107</v>
      </c>
      <c r="M178" s="38" t="str">
        <f t="shared" si="47"/>
        <v/>
      </c>
      <c r="N178" s="38" t="str">
        <f t="shared" si="47"/>
        <v/>
      </c>
      <c r="O178" s="38" t="str">
        <f t="shared" si="47"/>
        <v/>
      </c>
      <c r="P178" s="38" t="str">
        <f t="shared" si="47"/>
        <v/>
      </c>
      <c r="Q178" s="38" t="str">
        <f t="shared" si="47"/>
        <v/>
      </c>
      <c r="R178" s="38" t="str">
        <f t="shared" si="47"/>
        <v/>
      </c>
      <c r="S178" s="38" t="str">
        <f t="shared" si="47"/>
        <v/>
      </c>
      <c r="T178" s="38" t="str">
        <f t="shared" si="47"/>
        <v/>
      </c>
      <c r="U178" s="38" t="str">
        <f t="shared" si="47"/>
        <v/>
      </c>
      <c r="V178" s="38" t="str">
        <f t="shared" si="47"/>
        <v/>
      </c>
      <c r="W178" s="38" t="str">
        <f t="shared" si="47"/>
        <v/>
      </c>
      <c r="X178" s="37" t="s">
        <v>681</v>
      </c>
      <c r="Z178" s="32" t="str">
        <f t="shared" si="48"/>
        <v/>
      </c>
      <c r="AA178" s="32" t="str">
        <f t="shared" si="49"/>
        <v>□- keystroke: "k"</v>
      </c>
      <c r="AB178" s="32" t="str">
        <f t="shared" si="50"/>
        <v>□□en: "backward line"</v>
      </c>
      <c r="AC178" s="32" t="str">
        <f t="shared" si="51"/>
        <v>□□ja: "前の行にカーソルを移動"</v>
      </c>
    </row>
    <row r="179" spans="3:29">
      <c r="C179" t="s">
        <v>560</v>
      </c>
      <c r="D179" t="s">
        <v>573</v>
      </c>
      <c r="E179" s="4" t="s">
        <v>76</v>
      </c>
      <c r="F179" s="6" t="s">
        <v>311</v>
      </c>
      <c r="G179" t="s">
        <v>301</v>
      </c>
      <c r="H179" s="6" t="s">
        <v>466</v>
      </c>
      <c r="J179" s="37" t="str">
        <f t="shared" si="37"/>
        <v>v-119</v>
      </c>
      <c r="K179" s="38" t="str">
        <f t="shared" si="38"/>
        <v>v</v>
      </c>
      <c r="L179" s="38">
        <f t="shared" si="47"/>
        <v>119</v>
      </c>
      <c r="M179" s="38" t="str">
        <f t="shared" si="47"/>
        <v/>
      </c>
      <c r="N179" s="38" t="str">
        <f t="shared" si="47"/>
        <v/>
      </c>
      <c r="O179" s="38" t="str">
        <f t="shared" si="47"/>
        <v/>
      </c>
      <c r="P179" s="38" t="str">
        <f t="shared" si="47"/>
        <v/>
      </c>
      <c r="Q179" s="38" t="str">
        <f t="shared" si="47"/>
        <v/>
      </c>
      <c r="R179" s="38" t="str">
        <f t="shared" si="47"/>
        <v/>
      </c>
      <c r="S179" s="38" t="str">
        <f t="shared" si="47"/>
        <v/>
      </c>
      <c r="T179" s="38" t="str">
        <f t="shared" si="47"/>
        <v/>
      </c>
      <c r="U179" s="38" t="str">
        <f t="shared" si="47"/>
        <v/>
      </c>
      <c r="V179" s="38" t="str">
        <f t="shared" si="47"/>
        <v/>
      </c>
      <c r="W179" s="38" t="str">
        <f t="shared" si="47"/>
        <v/>
      </c>
      <c r="X179" s="37" t="s">
        <v>681</v>
      </c>
      <c r="Z179" s="32" t="str">
        <f t="shared" si="48"/>
        <v/>
      </c>
      <c r="AA179" s="32" t="str">
        <f t="shared" si="49"/>
        <v>□- keystroke: "w"</v>
      </c>
      <c r="AB179" s="32" t="str">
        <f t="shared" si="50"/>
        <v>□□en: "forward word"</v>
      </c>
      <c r="AC179" s="32" t="str">
        <f t="shared" si="51"/>
        <v>□□ja: "次の単語にカーソルを移動"</v>
      </c>
    </row>
    <row r="180" spans="3:29">
      <c r="C180" t="s">
        <v>560</v>
      </c>
      <c r="D180" t="s">
        <v>573</v>
      </c>
      <c r="E180" s="4" t="s">
        <v>54</v>
      </c>
      <c r="F180" s="6" t="s">
        <v>311</v>
      </c>
      <c r="G180" t="s">
        <v>301</v>
      </c>
      <c r="H180" s="6" t="s">
        <v>466</v>
      </c>
      <c r="J180" s="37" t="str">
        <f t="shared" si="37"/>
        <v>v-101</v>
      </c>
      <c r="K180" s="38" t="str">
        <f t="shared" si="38"/>
        <v>v</v>
      </c>
      <c r="L180" s="38">
        <f t="shared" si="47"/>
        <v>101</v>
      </c>
      <c r="M180" s="38" t="str">
        <f t="shared" si="47"/>
        <v/>
      </c>
      <c r="N180" s="38" t="str">
        <f t="shared" si="47"/>
        <v/>
      </c>
      <c r="O180" s="38" t="str">
        <f t="shared" si="47"/>
        <v/>
      </c>
      <c r="P180" s="38" t="str">
        <f t="shared" si="47"/>
        <v/>
      </c>
      <c r="Q180" s="38" t="str">
        <f t="shared" si="47"/>
        <v/>
      </c>
      <c r="R180" s="38" t="str">
        <f t="shared" si="47"/>
        <v/>
      </c>
      <c r="S180" s="38" t="str">
        <f t="shared" si="47"/>
        <v/>
      </c>
      <c r="T180" s="38" t="str">
        <f t="shared" si="47"/>
        <v/>
      </c>
      <c r="U180" s="38" t="str">
        <f t="shared" si="47"/>
        <v/>
      </c>
      <c r="V180" s="38" t="str">
        <f t="shared" si="47"/>
        <v/>
      </c>
      <c r="W180" s="38" t="str">
        <f t="shared" si="47"/>
        <v/>
      </c>
      <c r="X180" s="37" t="s">
        <v>681</v>
      </c>
      <c r="Z180" s="32" t="str">
        <f t="shared" si="48"/>
        <v/>
      </c>
      <c r="AA180" s="32" t="str">
        <f t="shared" si="49"/>
        <v>□- keystroke: "e"</v>
      </c>
      <c r="AB180" s="32" t="str">
        <f t="shared" si="50"/>
        <v>□□en: "forward word"</v>
      </c>
      <c r="AC180" s="32" t="str">
        <f t="shared" si="51"/>
        <v>□□ja: "次の単語にカーソルを移動"</v>
      </c>
    </row>
    <row r="181" spans="3:29">
      <c r="C181" t="s">
        <v>560</v>
      </c>
      <c r="D181" t="s">
        <v>573</v>
      </c>
      <c r="E181" s="4" t="s">
        <v>263</v>
      </c>
      <c r="F181" s="6" t="s">
        <v>312</v>
      </c>
      <c r="G181" t="s">
        <v>301</v>
      </c>
      <c r="H181" s="6" t="s">
        <v>467</v>
      </c>
      <c r="J181" s="37" t="str">
        <f t="shared" si="37"/>
        <v>v-98</v>
      </c>
      <c r="K181" s="38" t="str">
        <f t="shared" si="38"/>
        <v>v</v>
      </c>
      <c r="L181" s="38">
        <f t="shared" si="47"/>
        <v>98</v>
      </c>
      <c r="M181" s="38" t="str">
        <f t="shared" si="47"/>
        <v/>
      </c>
      <c r="N181" s="38" t="str">
        <f t="shared" si="47"/>
        <v/>
      </c>
      <c r="O181" s="38" t="str">
        <f t="shared" si="47"/>
        <v/>
      </c>
      <c r="P181" s="38" t="str">
        <f t="shared" si="47"/>
        <v/>
      </c>
      <c r="Q181" s="38" t="str">
        <f t="shared" si="47"/>
        <v/>
      </c>
      <c r="R181" s="38" t="str">
        <f t="shared" si="47"/>
        <v/>
      </c>
      <c r="S181" s="38" t="str">
        <f t="shared" si="47"/>
        <v/>
      </c>
      <c r="T181" s="38" t="str">
        <f t="shared" si="47"/>
        <v/>
      </c>
      <c r="U181" s="38" t="str">
        <f t="shared" si="47"/>
        <v/>
      </c>
      <c r="V181" s="38" t="str">
        <f t="shared" si="47"/>
        <v/>
      </c>
      <c r="W181" s="38" t="str">
        <f t="shared" si="47"/>
        <v/>
      </c>
      <c r="X181" s="37" t="s">
        <v>681</v>
      </c>
      <c r="Z181" s="32" t="str">
        <f t="shared" si="48"/>
        <v/>
      </c>
      <c r="AA181" s="32" t="str">
        <f t="shared" si="49"/>
        <v>□- keystroke: "b"</v>
      </c>
      <c r="AB181" s="32" t="str">
        <f t="shared" si="50"/>
        <v>□□en: "backward word"</v>
      </c>
      <c r="AC181" s="32" t="str">
        <f t="shared" si="51"/>
        <v>□□ja: "前の単語にカーソルを移動"</v>
      </c>
    </row>
    <row r="182" spans="3:29">
      <c r="C182" t="s">
        <v>560</v>
      </c>
      <c r="D182" t="s">
        <v>573</v>
      </c>
      <c r="E182" s="4" t="s">
        <v>313</v>
      </c>
      <c r="F182" s="6" t="s">
        <v>314</v>
      </c>
      <c r="G182" t="s">
        <v>301</v>
      </c>
      <c r="H182" s="6" t="s">
        <v>468</v>
      </c>
      <c r="J182" s="37" t="str">
        <f t="shared" si="37"/>
        <v>v-41</v>
      </c>
      <c r="K182" s="38" t="str">
        <f t="shared" si="38"/>
        <v>v</v>
      </c>
      <c r="L182" s="38">
        <f t="shared" ref="L182:W191" si="52">IFERROR(CODE(MID($E182,L$1,1)),"")</f>
        <v>41</v>
      </c>
      <c r="M182" s="38" t="str">
        <f t="shared" si="52"/>
        <v/>
      </c>
      <c r="N182" s="38" t="str">
        <f t="shared" si="52"/>
        <v/>
      </c>
      <c r="O182" s="38" t="str">
        <f t="shared" si="52"/>
        <v/>
      </c>
      <c r="P182" s="38" t="str">
        <f t="shared" si="52"/>
        <v/>
      </c>
      <c r="Q182" s="38" t="str">
        <f t="shared" si="52"/>
        <v/>
      </c>
      <c r="R182" s="38" t="str">
        <f t="shared" si="52"/>
        <v/>
      </c>
      <c r="S182" s="38" t="str">
        <f t="shared" si="52"/>
        <v/>
      </c>
      <c r="T182" s="38" t="str">
        <f t="shared" si="52"/>
        <v/>
      </c>
      <c r="U182" s="38" t="str">
        <f t="shared" si="52"/>
        <v/>
      </c>
      <c r="V182" s="38" t="str">
        <f t="shared" si="52"/>
        <v/>
      </c>
      <c r="W182" s="38" t="str">
        <f t="shared" si="52"/>
        <v/>
      </c>
      <c r="X182" s="37" t="s">
        <v>681</v>
      </c>
      <c r="Z182" s="32" t="str">
        <f t="shared" si="48"/>
        <v/>
      </c>
      <c r="AA182" s="32" t="str">
        <f t="shared" si="49"/>
        <v>□- keystroke: ")"</v>
      </c>
      <c r="AB182" s="32" t="str">
        <f t="shared" si="50"/>
        <v>□□en: "forward sentence"</v>
      </c>
      <c r="AC182" s="32" t="str">
        <f t="shared" si="51"/>
        <v>□□ja: "次の文にカーソルを移動"</v>
      </c>
    </row>
    <row r="183" spans="3:29">
      <c r="C183" t="s">
        <v>560</v>
      </c>
      <c r="D183" t="s">
        <v>573</v>
      </c>
      <c r="E183" s="4" t="s">
        <v>315</v>
      </c>
      <c r="F183" s="6" t="s">
        <v>316</v>
      </c>
      <c r="G183" t="s">
        <v>301</v>
      </c>
      <c r="H183" s="6" t="s">
        <v>469</v>
      </c>
      <c r="J183" s="37" t="str">
        <f t="shared" si="37"/>
        <v>v-40</v>
      </c>
      <c r="K183" s="38" t="str">
        <f t="shared" si="38"/>
        <v>v</v>
      </c>
      <c r="L183" s="38">
        <f t="shared" si="52"/>
        <v>40</v>
      </c>
      <c r="M183" s="38" t="str">
        <f t="shared" si="52"/>
        <v/>
      </c>
      <c r="N183" s="38" t="str">
        <f t="shared" si="52"/>
        <v/>
      </c>
      <c r="O183" s="38" t="str">
        <f t="shared" si="52"/>
        <v/>
      </c>
      <c r="P183" s="38" t="str">
        <f t="shared" si="52"/>
        <v/>
      </c>
      <c r="Q183" s="38" t="str">
        <f t="shared" si="52"/>
        <v/>
      </c>
      <c r="R183" s="38" t="str">
        <f t="shared" si="52"/>
        <v/>
      </c>
      <c r="S183" s="38" t="str">
        <f t="shared" si="52"/>
        <v/>
      </c>
      <c r="T183" s="38" t="str">
        <f t="shared" si="52"/>
        <v/>
      </c>
      <c r="U183" s="38" t="str">
        <f t="shared" si="52"/>
        <v/>
      </c>
      <c r="V183" s="38" t="str">
        <f t="shared" si="52"/>
        <v/>
      </c>
      <c r="W183" s="38" t="str">
        <f t="shared" si="52"/>
        <v/>
      </c>
      <c r="X183" s="37" t="s">
        <v>681</v>
      </c>
      <c r="Z183" s="32" t="str">
        <f t="shared" si="48"/>
        <v/>
      </c>
      <c r="AA183" s="32" t="str">
        <f t="shared" si="49"/>
        <v>□- keystroke: "("</v>
      </c>
      <c r="AB183" s="32" t="str">
        <f t="shared" si="50"/>
        <v>□□en: "backward sentence"</v>
      </c>
      <c r="AC183" s="32" t="str">
        <f t="shared" si="51"/>
        <v>□□ja: "前の文にカーソルを移動"</v>
      </c>
    </row>
    <row r="184" spans="3:29">
      <c r="C184" t="s">
        <v>560</v>
      </c>
      <c r="D184" t="s">
        <v>573</v>
      </c>
      <c r="E184" s="4" t="s">
        <v>317</v>
      </c>
      <c r="F184" s="6" t="s">
        <v>318</v>
      </c>
      <c r="G184" t="s">
        <v>301</v>
      </c>
      <c r="H184" s="6" t="s">
        <v>470</v>
      </c>
      <c r="J184" s="37" t="str">
        <f t="shared" si="37"/>
        <v>v-125</v>
      </c>
      <c r="K184" s="38" t="str">
        <f t="shared" si="38"/>
        <v>v</v>
      </c>
      <c r="L184" s="38">
        <f t="shared" si="52"/>
        <v>125</v>
      </c>
      <c r="M184" s="38" t="str">
        <f t="shared" si="52"/>
        <v/>
      </c>
      <c r="N184" s="38" t="str">
        <f t="shared" si="52"/>
        <v/>
      </c>
      <c r="O184" s="38" t="str">
        <f t="shared" si="52"/>
        <v/>
      </c>
      <c r="P184" s="38" t="str">
        <f t="shared" si="52"/>
        <v/>
      </c>
      <c r="Q184" s="38" t="str">
        <f t="shared" si="52"/>
        <v/>
      </c>
      <c r="R184" s="38" t="str">
        <f t="shared" si="52"/>
        <v/>
      </c>
      <c r="S184" s="38" t="str">
        <f t="shared" si="52"/>
        <v/>
      </c>
      <c r="T184" s="38" t="str">
        <f t="shared" si="52"/>
        <v/>
      </c>
      <c r="U184" s="38" t="str">
        <f t="shared" si="52"/>
        <v/>
      </c>
      <c r="V184" s="38" t="str">
        <f t="shared" si="52"/>
        <v/>
      </c>
      <c r="W184" s="38" t="str">
        <f t="shared" si="52"/>
        <v/>
      </c>
      <c r="X184" s="37" t="s">
        <v>681</v>
      </c>
      <c r="Z184" s="32" t="str">
        <f t="shared" si="48"/>
        <v/>
      </c>
      <c r="AA184" s="32" t="str">
        <f t="shared" si="49"/>
        <v>□- keystroke: "}"</v>
      </c>
      <c r="AB184" s="32" t="str">
        <f t="shared" si="50"/>
        <v>□□en: "forward paragraphboundary"</v>
      </c>
      <c r="AC184" s="32" t="str">
        <f t="shared" si="51"/>
        <v>□□ja: "次の段落境界にカーソルを移動"</v>
      </c>
    </row>
    <row r="185" spans="3:29">
      <c r="C185" t="s">
        <v>560</v>
      </c>
      <c r="D185" t="s">
        <v>573</v>
      </c>
      <c r="E185" s="4" t="s">
        <v>319</v>
      </c>
      <c r="F185" s="6" t="s">
        <v>320</v>
      </c>
      <c r="G185" t="s">
        <v>301</v>
      </c>
      <c r="H185" s="6" t="s">
        <v>471</v>
      </c>
      <c r="J185" s="37" t="str">
        <f t="shared" si="37"/>
        <v>v-123</v>
      </c>
      <c r="K185" s="38" t="str">
        <f t="shared" si="38"/>
        <v>v</v>
      </c>
      <c r="L185" s="38">
        <f t="shared" si="52"/>
        <v>123</v>
      </c>
      <c r="M185" s="38" t="str">
        <f t="shared" si="52"/>
        <v/>
      </c>
      <c r="N185" s="38" t="str">
        <f t="shared" si="52"/>
        <v/>
      </c>
      <c r="O185" s="38" t="str">
        <f t="shared" si="52"/>
        <v/>
      </c>
      <c r="P185" s="38" t="str">
        <f t="shared" si="52"/>
        <v/>
      </c>
      <c r="Q185" s="38" t="str">
        <f t="shared" si="52"/>
        <v/>
      </c>
      <c r="R185" s="38" t="str">
        <f t="shared" si="52"/>
        <v/>
      </c>
      <c r="S185" s="38" t="str">
        <f t="shared" si="52"/>
        <v/>
      </c>
      <c r="T185" s="38" t="str">
        <f t="shared" si="52"/>
        <v/>
      </c>
      <c r="U185" s="38" t="str">
        <f t="shared" si="52"/>
        <v/>
      </c>
      <c r="V185" s="38" t="str">
        <f t="shared" si="52"/>
        <v/>
      </c>
      <c r="W185" s="38" t="str">
        <f t="shared" si="52"/>
        <v/>
      </c>
      <c r="X185" s="37" t="s">
        <v>681</v>
      </c>
      <c r="Z185" s="32" t="str">
        <f t="shared" si="48"/>
        <v/>
      </c>
      <c r="AA185" s="32" t="str">
        <f t="shared" si="49"/>
        <v>□- keystroke: "{"</v>
      </c>
      <c r="AB185" s="32" t="str">
        <f t="shared" si="50"/>
        <v>□□en: "backward paragraphboundary"</v>
      </c>
      <c r="AC185" s="32" t="str">
        <f t="shared" si="51"/>
        <v>□□ja: "前の段落境界にカーソルを移動"</v>
      </c>
    </row>
    <row r="186" spans="3:29">
      <c r="C186" t="s">
        <v>560</v>
      </c>
      <c r="D186" t="s">
        <v>573</v>
      </c>
      <c r="E186" s="4" t="s">
        <v>70</v>
      </c>
      <c r="F186" s="6" t="s">
        <v>321</v>
      </c>
      <c r="G186" t="s">
        <v>301</v>
      </c>
      <c r="H186" s="6" t="s">
        <v>472</v>
      </c>
      <c r="J186" s="37" t="str">
        <f t="shared" si="37"/>
        <v>v-36</v>
      </c>
      <c r="K186" s="38" t="str">
        <f t="shared" si="38"/>
        <v>v</v>
      </c>
      <c r="L186" s="38">
        <f t="shared" si="52"/>
        <v>36</v>
      </c>
      <c r="M186" s="38" t="str">
        <f t="shared" si="52"/>
        <v/>
      </c>
      <c r="N186" s="38" t="str">
        <f t="shared" si="52"/>
        <v/>
      </c>
      <c r="O186" s="38" t="str">
        <f t="shared" si="52"/>
        <v/>
      </c>
      <c r="P186" s="38" t="str">
        <f t="shared" si="52"/>
        <v/>
      </c>
      <c r="Q186" s="38" t="str">
        <f t="shared" si="52"/>
        <v/>
      </c>
      <c r="R186" s="38" t="str">
        <f t="shared" si="52"/>
        <v/>
      </c>
      <c r="S186" s="38" t="str">
        <f t="shared" si="52"/>
        <v/>
      </c>
      <c r="T186" s="38" t="str">
        <f t="shared" si="52"/>
        <v/>
      </c>
      <c r="U186" s="38" t="str">
        <f t="shared" si="52"/>
        <v/>
      </c>
      <c r="V186" s="38" t="str">
        <f t="shared" si="52"/>
        <v/>
      </c>
      <c r="W186" s="38" t="str">
        <f t="shared" si="52"/>
        <v/>
      </c>
      <c r="X186" s="37" t="s">
        <v>681</v>
      </c>
      <c r="Z186" s="32" t="str">
        <f t="shared" si="48"/>
        <v/>
      </c>
      <c r="AA186" s="32" t="str">
        <f t="shared" si="49"/>
        <v>□- keystroke: "$"</v>
      </c>
      <c r="AB186" s="32" t="str">
        <f t="shared" si="50"/>
        <v>□□en: "forward lineboundary"</v>
      </c>
      <c r="AC186" s="32" t="str">
        <f t="shared" si="51"/>
        <v>□□ja: "次の行境界にカーソルを移動"</v>
      </c>
    </row>
    <row r="187" spans="3:29">
      <c r="C187" t="s">
        <v>560</v>
      </c>
      <c r="D187" t="s">
        <v>573</v>
      </c>
      <c r="E187" s="4" t="s">
        <v>60</v>
      </c>
      <c r="F187" s="6" t="s">
        <v>322</v>
      </c>
      <c r="G187" t="s">
        <v>301</v>
      </c>
      <c r="H187" s="6" t="s">
        <v>460</v>
      </c>
      <c r="J187" s="37" t="str">
        <f t="shared" si="37"/>
        <v>v-71</v>
      </c>
      <c r="K187" s="38" t="str">
        <f t="shared" si="38"/>
        <v>v</v>
      </c>
      <c r="L187" s="38">
        <f t="shared" si="52"/>
        <v>71</v>
      </c>
      <c r="M187" s="38" t="str">
        <f t="shared" si="52"/>
        <v/>
      </c>
      <c r="N187" s="38" t="str">
        <f t="shared" si="52"/>
        <v/>
      </c>
      <c r="O187" s="38" t="str">
        <f t="shared" si="52"/>
        <v/>
      </c>
      <c r="P187" s="38" t="str">
        <f t="shared" si="52"/>
        <v/>
      </c>
      <c r="Q187" s="38" t="str">
        <f t="shared" si="52"/>
        <v/>
      </c>
      <c r="R187" s="38" t="str">
        <f t="shared" si="52"/>
        <v/>
      </c>
      <c r="S187" s="38" t="str">
        <f t="shared" si="52"/>
        <v/>
      </c>
      <c r="T187" s="38" t="str">
        <f t="shared" si="52"/>
        <v/>
      </c>
      <c r="U187" s="38" t="str">
        <f t="shared" si="52"/>
        <v/>
      </c>
      <c r="V187" s="38" t="str">
        <f t="shared" si="52"/>
        <v/>
      </c>
      <c r="W187" s="38" t="str">
        <f t="shared" si="52"/>
        <v/>
      </c>
      <c r="X187" s="37" t="s">
        <v>681</v>
      </c>
      <c r="Z187" s="32" t="str">
        <f t="shared" si="48"/>
        <v/>
      </c>
      <c r="AA187" s="32" t="str">
        <f t="shared" si="49"/>
        <v>□- keystroke: "G"</v>
      </c>
      <c r="AB187" s="32" t="str">
        <f t="shared" si="50"/>
        <v>□□en: "forward documentboundary"</v>
      </c>
      <c r="AC187" s="32" t="str">
        <f t="shared" si="51"/>
        <v>□□ja: "ドキュメントの末尾にカーソルを移動"</v>
      </c>
    </row>
    <row r="188" spans="3:29">
      <c r="C188" t="s">
        <v>560</v>
      </c>
      <c r="D188" t="s">
        <v>573</v>
      </c>
      <c r="E188" s="4" t="s">
        <v>58</v>
      </c>
      <c r="F188" s="6" t="s">
        <v>457</v>
      </c>
      <c r="G188" t="s">
        <v>301</v>
      </c>
      <c r="H188" s="6" t="s">
        <v>459</v>
      </c>
      <c r="J188" s="37" t="str">
        <f t="shared" si="37"/>
        <v>v-103-103</v>
      </c>
      <c r="K188" s="38" t="str">
        <f t="shared" si="38"/>
        <v>v</v>
      </c>
      <c r="L188" s="38">
        <f t="shared" si="52"/>
        <v>103</v>
      </c>
      <c r="M188" s="38">
        <f t="shared" si="52"/>
        <v>103</v>
      </c>
      <c r="N188" s="38" t="str">
        <f t="shared" si="52"/>
        <v/>
      </c>
      <c r="O188" s="38" t="str">
        <f t="shared" si="52"/>
        <v/>
      </c>
      <c r="P188" s="38" t="str">
        <f t="shared" si="52"/>
        <v/>
      </c>
      <c r="Q188" s="38" t="str">
        <f t="shared" si="52"/>
        <v/>
      </c>
      <c r="R188" s="38" t="str">
        <f t="shared" si="52"/>
        <v/>
      </c>
      <c r="S188" s="38" t="str">
        <f t="shared" si="52"/>
        <v/>
      </c>
      <c r="T188" s="38" t="str">
        <f t="shared" si="52"/>
        <v/>
      </c>
      <c r="U188" s="38" t="str">
        <f t="shared" si="52"/>
        <v/>
      </c>
      <c r="V188" s="38" t="str">
        <f t="shared" si="52"/>
        <v/>
      </c>
      <c r="W188" s="38" t="str">
        <f t="shared" si="52"/>
        <v/>
      </c>
      <c r="X188" s="37" t="s">
        <v>681</v>
      </c>
      <c r="Z188" s="32" t="str">
        <f t="shared" si="48"/>
        <v/>
      </c>
      <c r="AA188" s="32" t="str">
        <f t="shared" si="49"/>
        <v>□- keystroke: "gg"</v>
      </c>
      <c r="AB188" s="32" t="str">
        <f t="shared" si="50"/>
        <v>□□en: "backward documentboundary"</v>
      </c>
      <c r="AC188" s="32" t="str">
        <f t="shared" si="51"/>
        <v>□□ja: "ドキュメントの先頭にカーソルを移動"</v>
      </c>
    </row>
    <row r="189" spans="3:29">
      <c r="C189" t="s">
        <v>556</v>
      </c>
      <c r="D189" t="s">
        <v>572</v>
      </c>
      <c r="E189" s="4" t="s">
        <v>323</v>
      </c>
      <c r="F189" s="6" t="s">
        <v>561</v>
      </c>
      <c r="G189" t="s">
        <v>301</v>
      </c>
      <c r="H189" s="6" t="s">
        <v>1054</v>
      </c>
      <c r="J189" s="37" t="str">
        <f t="shared" si="37"/>
        <v>v-103-114</v>
      </c>
      <c r="K189" s="38" t="str">
        <f t="shared" si="38"/>
        <v>v</v>
      </c>
      <c r="L189" s="38">
        <f t="shared" si="52"/>
        <v>103</v>
      </c>
      <c r="M189" s="38">
        <f t="shared" si="52"/>
        <v>114</v>
      </c>
      <c r="N189" s="38" t="str">
        <f t="shared" si="52"/>
        <v/>
      </c>
      <c r="O189" s="38" t="str">
        <f t="shared" si="52"/>
        <v/>
      </c>
      <c r="P189" s="38" t="str">
        <f t="shared" si="52"/>
        <v/>
      </c>
      <c r="Q189" s="38" t="str">
        <f t="shared" si="52"/>
        <v/>
      </c>
      <c r="R189" s="38" t="str">
        <f t="shared" si="52"/>
        <v/>
      </c>
      <c r="S189" s="38" t="str">
        <f t="shared" si="52"/>
        <v/>
      </c>
      <c r="T189" s="38" t="str">
        <f t="shared" si="52"/>
        <v/>
      </c>
      <c r="U189" s="38" t="str">
        <f t="shared" si="52"/>
        <v/>
      </c>
      <c r="V189" s="38" t="str">
        <f t="shared" si="52"/>
        <v/>
      </c>
      <c r="W189" s="38" t="str">
        <f t="shared" si="52"/>
        <v/>
      </c>
      <c r="X189" s="37" t="s">
        <v>681</v>
      </c>
      <c r="Z189" s="32" t="str">
        <f t="shared" si="48"/>
        <v/>
      </c>
      <c r="AA189" s="32" t="str">
        <f t="shared" si="49"/>
        <v>□- keystroke: "gr"</v>
      </c>
      <c r="AB189" s="32" t="str">
        <f t="shared" si="50"/>
        <v>□□en: "Read selected text"</v>
      </c>
      <c r="AC189" s="32" t="str">
        <f t="shared" si="51"/>
        <v>□□ja: "選択テキストを読み上げ開始"</v>
      </c>
    </row>
    <row r="190" spans="3:29">
      <c r="C190" t="s">
        <v>560</v>
      </c>
      <c r="D190" t="s">
        <v>573</v>
      </c>
      <c r="E190" s="4" t="s">
        <v>324</v>
      </c>
      <c r="F190" s="6" t="s">
        <v>325</v>
      </c>
      <c r="G190" t="s">
        <v>301</v>
      </c>
      <c r="H190" s="6" t="s">
        <v>1056</v>
      </c>
      <c r="J190" s="37" t="str">
        <f t="shared" si="37"/>
        <v>v-111</v>
      </c>
      <c r="K190" s="38" t="str">
        <f t="shared" si="38"/>
        <v>v</v>
      </c>
      <c r="L190" s="38">
        <f t="shared" si="52"/>
        <v>111</v>
      </c>
      <c r="M190" s="38" t="str">
        <f t="shared" si="52"/>
        <v/>
      </c>
      <c r="N190" s="38" t="str">
        <f t="shared" si="52"/>
        <v/>
      </c>
      <c r="O190" s="38" t="str">
        <f t="shared" si="52"/>
        <v/>
      </c>
      <c r="P190" s="38" t="str">
        <f t="shared" si="52"/>
        <v/>
      </c>
      <c r="Q190" s="38" t="str">
        <f t="shared" si="52"/>
        <v/>
      </c>
      <c r="R190" s="38" t="str">
        <f t="shared" si="52"/>
        <v/>
      </c>
      <c r="S190" s="38" t="str">
        <f t="shared" si="52"/>
        <v/>
      </c>
      <c r="T190" s="38" t="str">
        <f t="shared" si="52"/>
        <v/>
      </c>
      <c r="U190" s="38" t="str">
        <f t="shared" si="52"/>
        <v/>
      </c>
      <c r="V190" s="38" t="str">
        <f t="shared" si="52"/>
        <v/>
      </c>
      <c r="W190" s="38" t="str">
        <f t="shared" si="52"/>
        <v/>
      </c>
      <c r="X190" s="37" t="s">
        <v>681</v>
      </c>
      <c r="Z190" s="32" t="str">
        <f t="shared" si="48"/>
        <v/>
      </c>
      <c r="AA190" s="32" t="str">
        <f t="shared" si="49"/>
        <v>□- keystroke: "o"</v>
      </c>
      <c r="AB190" s="32" t="str">
        <f t="shared" si="50"/>
        <v>□□en: "Go to Other end of highlighted text"</v>
      </c>
      <c r="AC190" s="32" t="str">
        <f t="shared" si="51"/>
        <v>□□ja: "選択範囲のカーソル位置を、始端もしくは終端で切り替える"</v>
      </c>
    </row>
    <row r="191" spans="3:29">
      <c r="C191" t="s">
        <v>560</v>
      </c>
      <c r="D191" t="s">
        <v>573</v>
      </c>
      <c r="E191" s="4" t="s">
        <v>299</v>
      </c>
      <c r="F191" s="6" t="s">
        <v>326</v>
      </c>
      <c r="G191" t="s">
        <v>301</v>
      </c>
      <c r="H191" s="6" t="s">
        <v>1058</v>
      </c>
      <c r="J191" s="37" t="str">
        <f t="shared" si="37"/>
        <v>v-42</v>
      </c>
      <c r="K191" s="38" t="str">
        <f t="shared" si="38"/>
        <v>v</v>
      </c>
      <c r="L191" s="38">
        <f t="shared" si="52"/>
        <v>42</v>
      </c>
      <c r="M191" s="38" t="str">
        <f t="shared" si="52"/>
        <v/>
      </c>
      <c r="N191" s="38" t="str">
        <f t="shared" si="52"/>
        <v/>
      </c>
      <c r="O191" s="38" t="str">
        <f t="shared" si="52"/>
        <v/>
      </c>
      <c r="P191" s="38" t="str">
        <f t="shared" si="52"/>
        <v/>
      </c>
      <c r="Q191" s="38" t="str">
        <f t="shared" si="52"/>
        <v/>
      </c>
      <c r="R191" s="38" t="str">
        <f t="shared" si="52"/>
        <v/>
      </c>
      <c r="S191" s="38" t="str">
        <f t="shared" si="52"/>
        <v/>
      </c>
      <c r="T191" s="38" t="str">
        <f t="shared" si="52"/>
        <v/>
      </c>
      <c r="U191" s="38" t="str">
        <f t="shared" si="52"/>
        <v/>
      </c>
      <c r="V191" s="38" t="str">
        <f t="shared" si="52"/>
        <v/>
      </c>
      <c r="W191" s="38" t="str">
        <f t="shared" si="52"/>
        <v/>
      </c>
      <c r="X191" s="37" t="s">
        <v>681</v>
      </c>
      <c r="Z191" s="32" t="str">
        <f t="shared" si="48"/>
        <v/>
      </c>
      <c r="AA191" s="32" t="str">
        <f t="shared" si="49"/>
        <v>□- keystroke: "*"</v>
      </c>
      <c r="AB191" s="32" t="str">
        <f t="shared" si="50"/>
        <v>□□en: "Search word under the cursor"</v>
      </c>
      <c r="AC191" s="32" t="str">
        <f t="shared" si="51"/>
        <v>□□ja: "カーソル下にある単語でページ内検索する"</v>
      </c>
    </row>
    <row r="192" spans="3:29">
      <c r="C192" t="s">
        <v>560</v>
      </c>
      <c r="D192" t="s">
        <v>573</v>
      </c>
      <c r="E192" s="4" t="s">
        <v>327</v>
      </c>
      <c r="F192" s="6" t="s">
        <v>328</v>
      </c>
      <c r="G192" t="s">
        <v>301</v>
      </c>
      <c r="H192" s="6" t="s">
        <v>479</v>
      </c>
      <c r="J192" s="37" t="str">
        <f t="shared" si="37"/>
        <v>v-60-69-110-116-101-114-62</v>
      </c>
      <c r="K192" s="38" t="str">
        <f t="shared" si="38"/>
        <v>v</v>
      </c>
      <c r="L192" s="38">
        <f t="shared" ref="L192:W201" si="53">IFERROR(CODE(MID($E192,L$1,1)),"")</f>
        <v>60</v>
      </c>
      <c r="M192" s="38">
        <f t="shared" si="53"/>
        <v>69</v>
      </c>
      <c r="N192" s="38">
        <f t="shared" si="53"/>
        <v>110</v>
      </c>
      <c r="O192" s="38">
        <f t="shared" si="53"/>
        <v>116</v>
      </c>
      <c r="P192" s="38">
        <f t="shared" si="53"/>
        <v>101</v>
      </c>
      <c r="Q192" s="38">
        <f t="shared" si="53"/>
        <v>114</v>
      </c>
      <c r="R192" s="38">
        <f t="shared" si="53"/>
        <v>62</v>
      </c>
      <c r="S192" s="38" t="str">
        <f t="shared" si="53"/>
        <v/>
      </c>
      <c r="T192" s="38" t="str">
        <f t="shared" si="53"/>
        <v/>
      </c>
      <c r="U192" s="38" t="str">
        <f t="shared" si="53"/>
        <v/>
      </c>
      <c r="V192" s="38" t="str">
        <f t="shared" si="53"/>
        <v/>
      </c>
      <c r="W192" s="38" t="str">
        <f t="shared" si="53"/>
        <v/>
      </c>
      <c r="X192" s="37" t="s">
        <v>681</v>
      </c>
      <c r="Z192" s="32" t="str">
        <f t="shared" si="48"/>
        <v/>
      </c>
      <c r="AA192" s="32" t="str">
        <f t="shared" si="49"/>
        <v>□- keystroke: "&lt;Enter&gt;"</v>
      </c>
      <c r="AB192" s="32" t="str">
        <f t="shared" si="50"/>
        <v>□□en: "Click on node under cursor."</v>
      </c>
      <c r="AC192" s="32" t="str">
        <f t="shared" si="51"/>
        <v>□□ja: "カーソルのある要素をクリック"</v>
      </c>
    </row>
    <row r="193" spans="2:29">
      <c r="C193" t="s">
        <v>560</v>
      </c>
      <c r="D193" t="s">
        <v>573</v>
      </c>
      <c r="E193" s="4" t="s">
        <v>329</v>
      </c>
      <c r="F193" s="6" t="s">
        <v>328</v>
      </c>
      <c r="G193" t="s">
        <v>301</v>
      </c>
      <c r="H193" s="6" t="s">
        <v>480</v>
      </c>
      <c r="J193" s="37" t="str">
        <f t="shared" si="37"/>
        <v>v-60-83-104-105-102-116-45-69-110-116-101-114</v>
      </c>
      <c r="K193" s="38" t="str">
        <f t="shared" si="38"/>
        <v>v</v>
      </c>
      <c r="L193" s="38">
        <f t="shared" si="53"/>
        <v>60</v>
      </c>
      <c r="M193" s="38">
        <f t="shared" si="53"/>
        <v>83</v>
      </c>
      <c r="N193" s="38">
        <f t="shared" si="53"/>
        <v>104</v>
      </c>
      <c r="O193" s="38">
        <f t="shared" si="53"/>
        <v>105</v>
      </c>
      <c r="P193" s="38">
        <f t="shared" si="53"/>
        <v>102</v>
      </c>
      <c r="Q193" s="38">
        <f t="shared" si="53"/>
        <v>116</v>
      </c>
      <c r="R193" s="38">
        <f t="shared" si="53"/>
        <v>45</v>
      </c>
      <c r="S193" s="38">
        <f t="shared" si="53"/>
        <v>69</v>
      </c>
      <c r="T193" s="38">
        <f t="shared" si="53"/>
        <v>110</v>
      </c>
      <c r="U193" s="38">
        <f t="shared" si="53"/>
        <v>116</v>
      </c>
      <c r="V193" s="38">
        <f t="shared" si="53"/>
        <v>101</v>
      </c>
      <c r="W193" s="38">
        <f t="shared" si="53"/>
        <v>114</v>
      </c>
      <c r="X193" s="37" t="s">
        <v>681</v>
      </c>
      <c r="Z193" s="32" t="str">
        <f t="shared" si="48"/>
        <v/>
      </c>
      <c r="AA193" s="32" t="str">
        <f t="shared" si="49"/>
        <v>□- keystroke: "&lt;Shift-Enter&gt;"</v>
      </c>
      <c r="AB193" s="32" t="str">
        <f t="shared" si="50"/>
        <v>□□en: "Click on node under cursor."</v>
      </c>
      <c r="AC193" s="32" t="str">
        <f t="shared" si="51"/>
        <v>□□ja: "カーソルのある要素をクリック（リンクの場合、新規タブで開く）"</v>
      </c>
    </row>
    <row r="194" spans="2:29">
      <c r="C194" t="s">
        <v>560</v>
      </c>
      <c r="D194" t="s">
        <v>573</v>
      </c>
      <c r="E194" s="4" t="s">
        <v>665</v>
      </c>
      <c r="F194" s="6" t="s">
        <v>666</v>
      </c>
      <c r="G194" t="s">
        <v>301</v>
      </c>
      <c r="H194" s="6" t="s">
        <v>672</v>
      </c>
      <c r="J194" s="37" t="str">
        <f t="shared" si="37"/>
        <v>v-122-116</v>
      </c>
      <c r="K194" s="38" t="str">
        <f t="shared" si="38"/>
        <v>v</v>
      </c>
      <c r="L194" s="38">
        <f t="shared" si="53"/>
        <v>122</v>
      </c>
      <c r="M194" s="38">
        <f t="shared" si="53"/>
        <v>116</v>
      </c>
      <c r="N194" s="38" t="str">
        <f t="shared" si="53"/>
        <v/>
      </c>
      <c r="O194" s="38" t="str">
        <f t="shared" si="53"/>
        <v/>
      </c>
      <c r="P194" s="38" t="str">
        <f t="shared" si="53"/>
        <v/>
      </c>
      <c r="Q194" s="38" t="str">
        <f t="shared" si="53"/>
        <v/>
      </c>
      <c r="R194" s="38" t="str">
        <f t="shared" si="53"/>
        <v/>
      </c>
      <c r="S194" s="38" t="str">
        <f t="shared" si="53"/>
        <v/>
      </c>
      <c r="T194" s="38" t="str">
        <f t="shared" si="53"/>
        <v/>
      </c>
      <c r="U194" s="38" t="str">
        <f t="shared" si="53"/>
        <v/>
      </c>
      <c r="V194" s="38" t="str">
        <f t="shared" si="53"/>
        <v/>
      </c>
      <c r="W194" s="38" t="str">
        <f t="shared" si="53"/>
        <v/>
      </c>
      <c r="X194" s="37" t="s">
        <v>681</v>
      </c>
      <c r="Z194" s="32"/>
      <c r="AA194" s="32"/>
      <c r="AB194" s="32"/>
      <c r="AC194" s="32"/>
    </row>
    <row r="195" spans="2:29">
      <c r="C195" t="s">
        <v>560</v>
      </c>
      <c r="D195" t="s">
        <v>573</v>
      </c>
      <c r="E195" s="4" t="s">
        <v>330</v>
      </c>
      <c r="F195" s="6" t="s">
        <v>331</v>
      </c>
      <c r="G195" t="s">
        <v>301</v>
      </c>
      <c r="H195" s="6" t="s">
        <v>481</v>
      </c>
      <c r="J195" s="37" t="str">
        <f t="shared" ref="J195:J257" si="54">_xlfn.TEXTJOIN("-",TRUE,K195:W195)</f>
        <v>v-122-122</v>
      </c>
      <c r="K195" s="38" t="str">
        <f t="shared" ref="K195:K257" si="55">IF(G195="","",G195)</f>
        <v>v</v>
      </c>
      <c r="L195" s="38">
        <f t="shared" si="53"/>
        <v>122</v>
      </c>
      <c r="M195" s="38">
        <f t="shared" si="53"/>
        <v>122</v>
      </c>
      <c r="N195" s="38" t="str">
        <f t="shared" si="53"/>
        <v/>
      </c>
      <c r="O195" s="38" t="str">
        <f t="shared" si="53"/>
        <v/>
      </c>
      <c r="P195" s="38" t="str">
        <f t="shared" si="53"/>
        <v/>
      </c>
      <c r="Q195" s="38" t="str">
        <f t="shared" si="53"/>
        <v/>
      </c>
      <c r="R195" s="38" t="str">
        <f t="shared" si="53"/>
        <v/>
      </c>
      <c r="S195" s="38" t="str">
        <f t="shared" si="53"/>
        <v/>
      </c>
      <c r="T195" s="38" t="str">
        <f t="shared" si="53"/>
        <v/>
      </c>
      <c r="U195" s="38" t="str">
        <f t="shared" si="53"/>
        <v/>
      </c>
      <c r="V195" s="38" t="str">
        <f t="shared" si="53"/>
        <v/>
      </c>
      <c r="W195" s="38" t="str">
        <f t="shared" si="53"/>
        <v/>
      </c>
      <c r="X195" s="37" t="s">
        <v>681</v>
      </c>
      <c r="Z195" s="32" t="str">
        <f>IF(B195="","","section: """&amp;B195&amp;"""")</f>
        <v/>
      </c>
      <c r="AA195" s="32" t="str">
        <f>IF(E195="","","□- keystroke: """&amp;E195&amp;"""")</f>
        <v>□- keystroke: "zz"</v>
      </c>
      <c r="AB195" s="32" t="str">
        <f>IF(F195="","","□□en: """&amp;F195&amp;"""")</f>
        <v>□□en: "make cursor at center of window."</v>
      </c>
      <c r="AC195" s="32" t="str">
        <f>IF(F195="","","□□ja: """&amp;H195&amp;"""")</f>
        <v>□□ja: "カーソルが画面中央になるようにスクロール"</v>
      </c>
    </row>
    <row r="196" spans="2:29">
      <c r="C196" t="s">
        <v>560</v>
      </c>
      <c r="D196" t="s">
        <v>573</v>
      </c>
      <c r="E196" s="4" t="s">
        <v>667</v>
      </c>
      <c r="F196" s="6" t="s">
        <v>668</v>
      </c>
      <c r="G196" t="s">
        <v>301</v>
      </c>
      <c r="H196" s="6" t="s">
        <v>674</v>
      </c>
      <c r="J196" s="37" t="str">
        <f t="shared" si="54"/>
        <v>v-122-98</v>
      </c>
      <c r="K196" s="38" t="str">
        <f t="shared" si="55"/>
        <v>v</v>
      </c>
      <c r="L196" s="38">
        <f t="shared" si="53"/>
        <v>122</v>
      </c>
      <c r="M196" s="38">
        <f t="shared" si="53"/>
        <v>98</v>
      </c>
      <c r="N196" s="38" t="str">
        <f t="shared" si="53"/>
        <v/>
      </c>
      <c r="O196" s="38" t="str">
        <f t="shared" si="53"/>
        <v/>
      </c>
      <c r="P196" s="38" t="str">
        <f t="shared" si="53"/>
        <v/>
      </c>
      <c r="Q196" s="38" t="str">
        <f t="shared" si="53"/>
        <v/>
      </c>
      <c r="R196" s="38" t="str">
        <f t="shared" si="53"/>
        <v/>
      </c>
      <c r="S196" s="38" t="str">
        <f t="shared" si="53"/>
        <v/>
      </c>
      <c r="T196" s="38" t="str">
        <f t="shared" si="53"/>
        <v/>
      </c>
      <c r="U196" s="38" t="str">
        <f t="shared" si="53"/>
        <v/>
      </c>
      <c r="V196" s="38" t="str">
        <f t="shared" si="53"/>
        <v/>
      </c>
      <c r="W196" s="38" t="str">
        <f t="shared" si="53"/>
        <v/>
      </c>
      <c r="X196" s="37" t="s">
        <v>681</v>
      </c>
      <c r="Z196" s="32"/>
      <c r="AA196" s="32"/>
      <c r="AB196" s="32"/>
      <c r="AC196" s="32"/>
    </row>
    <row r="197" spans="2:29" ht="30">
      <c r="C197" t="s">
        <v>560</v>
      </c>
      <c r="D197" t="s">
        <v>573</v>
      </c>
      <c r="E197" s="4" t="s">
        <v>31</v>
      </c>
      <c r="F197" s="6" t="s">
        <v>332</v>
      </c>
      <c r="G197" t="s">
        <v>301</v>
      </c>
      <c r="H197" s="6" t="s">
        <v>458</v>
      </c>
      <c r="J197" s="37" t="str">
        <f t="shared" si="54"/>
        <v>v-102</v>
      </c>
      <c r="K197" s="38" t="str">
        <f t="shared" si="55"/>
        <v>v</v>
      </c>
      <c r="L197" s="38">
        <f t="shared" si="53"/>
        <v>102</v>
      </c>
      <c r="M197" s="38" t="str">
        <f t="shared" si="53"/>
        <v/>
      </c>
      <c r="N197" s="38" t="str">
        <f t="shared" si="53"/>
        <v/>
      </c>
      <c r="O197" s="38" t="str">
        <f t="shared" si="53"/>
        <v/>
      </c>
      <c r="P197" s="38" t="str">
        <f t="shared" si="53"/>
        <v/>
      </c>
      <c r="Q197" s="38" t="str">
        <f t="shared" si="53"/>
        <v/>
      </c>
      <c r="R197" s="38" t="str">
        <f t="shared" si="53"/>
        <v/>
      </c>
      <c r="S197" s="38" t="str">
        <f t="shared" si="53"/>
        <v/>
      </c>
      <c r="T197" s="38" t="str">
        <f t="shared" si="53"/>
        <v/>
      </c>
      <c r="U197" s="38" t="str">
        <f t="shared" si="53"/>
        <v/>
      </c>
      <c r="V197" s="38" t="str">
        <f t="shared" si="53"/>
        <v/>
      </c>
      <c r="W197" s="38" t="str">
        <f t="shared" si="53"/>
        <v/>
      </c>
      <c r="X197" s="37" t="s">
        <v>681</v>
      </c>
      <c r="Z197" s="32" t="str">
        <f t="shared" ref="Z197:Z228" si="56">IF(B197="","","section: """&amp;B197&amp;"""")</f>
        <v/>
      </c>
      <c r="AA197" s="32" t="str">
        <f t="shared" ref="AA197:AA228" si="57">IF(E197="","","□- keystroke: """&amp;E197&amp;"""")</f>
        <v>□- keystroke: "f"</v>
      </c>
      <c r="AB197" s="32" t="str">
        <f t="shared" ref="AB197:AB228" si="58">IF(F197="","","□□en: """&amp;F197&amp;"""")</f>
        <v>□□en: "Forward to next char."</v>
      </c>
      <c r="AC197" s="32" t="str">
        <f t="shared" ref="AC197:AC228" si="59">IF(F197="","","□□ja: """&amp;H197&amp;"""")</f>
        <v>□□ja: "1文字入力待ち状態になり、順方向にその文字を検索して見つかった場合にカーソルを移動"</v>
      </c>
    </row>
    <row r="198" spans="2:29" ht="30">
      <c r="C198" t="s">
        <v>560</v>
      </c>
      <c r="D198" t="s">
        <v>573</v>
      </c>
      <c r="E198" s="4" t="s">
        <v>148</v>
      </c>
      <c r="F198" s="6" t="s">
        <v>333</v>
      </c>
      <c r="G198" t="s">
        <v>301</v>
      </c>
      <c r="H198" s="6" t="s">
        <v>473</v>
      </c>
      <c r="J198" s="37" t="str">
        <f t="shared" si="54"/>
        <v>v-70</v>
      </c>
      <c r="K198" s="38" t="str">
        <f t="shared" si="55"/>
        <v>v</v>
      </c>
      <c r="L198" s="38">
        <f t="shared" si="53"/>
        <v>70</v>
      </c>
      <c r="M198" s="38" t="str">
        <f t="shared" si="53"/>
        <v/>
      </c>
      <c r="N198" s="38" t="str">
        <f t="shared" si="53"/>
        <v/>
      </c>
      <c r="O198" s="38" t="str">
        <f t="shared" si="53"/>
        <v/>
      </c>
      <c r="P198" s="38" t="str">
        <f t="shared" si="53"/>
        <v/>
      </c>
      <c r="Q198" s="38" t="str">
        <f t="shared" si="53"/>
        <v/>
      </c>
      <c r="R198" s="38" t="str">
        <f t="shared" si="53"/>
        <v/>
      </c>
      <c r="S198" s="38" t="str">
        <f t="shared" si="53"/>
        <v/>
      </c>
      <c r="T198" s="38" t="str">
        <f t="shared" si="53"/>
        <v/>
      </c>
      <c r="U198" s="38" t="str">
        <f t="shared" si="53"/>
        <v/>
      </c>
      <c r="V198" s="38" t="str">
        <f t="shared" si="53"/>
        <v/>
      </c>
      <c r="W198" s="38" t="str">
        <f t="shared" si="53"/>
        <v/>
      </c>
      <c r="X198" s="37" t="s">
        <v>681</v>
      </c>
      <c r="Z198" s="32" t="str">
        <f t="shared" si="56"/>
        <v/>
      </c>
      <c r="AA198" s="32" t="str">
        <f t="shared" si="57"/>
        <v>□- keystroke: "F"</v>
      </c>
      <c r="AB198" s="32" t="str">
        <f t="shared" si="58"/>
        <v>□□en: "Backward to next char."</v>
      </c>
      <c r="AC198" s="32" t="str">
        <f t="shared" si="59"/>
        <v>□□ja: "1文字入力待ち状態になり、逆方向にその文字を検索して見つかった場合にカーソルを移動"</v>
      </c>
    </row>
    <row r="199" spans="2:29">
      <c r="C199" t="s">
        <v>560</v>
      </c>
      <c r="D199" t="s">
        <v>573</v>
      </c>
      <c r="E199" s="4" t="s">
        <v>334</v>
      </c>
      <c r="F199" s="6" t="s">
        <v>335</v>
      </c>
      <c r="G199" t="s">
        <v>301</v>
      </c>
      <c r="H199" s="6" t="s">
        <v>474</v>
      </c>
      <c r="J199" s="37" t="str">
        <f t="shared" si="54"/>
        <v>v-59</v>
      </c>
      <c r="K199" s="38" t="str">
        <f t="shared" si="55"/>
        <v>v</v>
      </c>
      <c r="L199" s="38">
        <f t="shared" si="53"/>
        <v>59</v>
      </c>
      <c r="M199" s="38" t="str">
        <f t="shared" si="53"/>
        <v/>
      </c>
      <c r="N199" s="38" t="str">
        <f t="shared" si="53"/>
        <v/>
      </c>
      <c r="O199" s="38" t="str">
        <f t="shared" si="53"/>
        <v/>
      </c>
      <c r="P199" s="38" t="str">
        <f t="shared" si="53"/>
        <v/>
      </c>
      <c r="Q199" s="38" t="str">
        <f t="shared" si="53"/>
        <v/>
      </c>
      <c r="R199" s="38" t="str">
        <f t="shared" si="53"/>
        <v/>
      </c>
      <c r="S199" s="38" t="str">
        <f t="shared" si="53"/>
        <v/>
      </c>
      <c r="T199" s="38" t="str">
        <f t="shared" si="53"/>
        <v/>
      </c>
      <c r="U199" s="38" t="str">
        <f t="shared" si="53"/>
        <v/>
      </c>
      <c r="V199" s="38" t="str">
        <f t="shared" si="53"/>
        <v/>
      </c>
      <c r="W199" s="38" t="str">
        <f t="shared" si="53"/>
        <v/>
      </c>
      <c r="X199" s="37" t="s">
        <v>681</v>
      </c>
      <c r="Z199" s="32" t="str">
        <f t="shared" si="56"/>
        <v/>
      </c>
      <c r="AA199" s="32" t="str">
        <f t="shared" si="57"/>
        <v>□- keystroke: ";"</v>
      </c>
      <c r="AB199" s="32" t="str">
        <f t="shared" si="58"/>
        <v>□□en: "Repeat latest f, F"</v>
      </c>
      <c r="AC199" s="32" t="str">
        <f t="shared" si="59"/>
        <v>□□ja: "直前の f または F をコマンドの方向に繰り返す"</v>
      </c>
    </row>
    <row r="200" spans="2:29">
      <c r="C200" t="s">
        <v>560</v>
      </c>
      <c r="D200" t="s">
        <v>573</v>
      </c>
      <c r="E200" s="4" t="s">
        <v>336</v>
      </c>
      <c r="F200" s="6" t="s">
        <v>337</v>
      </c>
      <c r="G200" t="s">
        <v>301</v>
      </c>
      <c r="H200" s="6" t="s">
        <v>475</v>
      </c>
      <c r="J200" s="37" t="str">
        <f t="shared" si="54"/>
        <v>v-44</v>
      </c>
      <c r="K200" s="38" t="str">
        <f t="shared" si="55"/>
        <v>v</v>
      </c>
      <c r="L200" s="38">
        <f t="shared" si="53"/>
        <v>44</v>
      </c>
      <c r="M200" s="38" t="str">
        <f t="shared" si="53"/>
        <v/>
      </c>
      <c r="N200" s="38" t="str">
        <f t="shared" si="53"/>
        <v/>
      </c>
      <c r="O200" s="38" t="str">
        <f t="shared" si="53"/>
        <v/>
      </c>
      <c r="P200" s="38" t="str">
        <f t="shared" si="53"/>
        <v/>
      </c>
      <c r="Q200" s="38" t="str">
        <f t="shared" si="53"/>
        <v/>
      </c>
      <c r="R200" s="38" t="str">
        <f t="shared" si="53"/>
        <v/>
      </c>
      <c r="S200" s="38" t="str">
        <f t="shared" si="53"/>
        <v/>
      </c>
      <c r="T200" s="38" t="str">
        <f t="shared" si="53"/>
        <v/>
      </c>
      <c r="U200" s="38" t="str">
        <f t="shared" si="53"/>
        <v/>
      </c>
      <c r="V200" s="38" t="str">
        <f t="shared" si="53"/>
        <v/>
      </c>
      <c r="W200" s="38" t="str">
        <f t="shared" si="53"/>
        <v/>
      </c>
      <c r="X200" s="37" t="s">
        <v>681</v>
      </c>
      <c r="Z200" s="32" t="str">
        <f t="shared" si="56"/>
        <v/>
      </c>
      <c r="AA200" s="32" t="str">
        <f t="shared" si="57"/>
        <v>□- keystroke: ","</v>
      </c>
      <c r="AB200" s="32" t="str">
        <f t="shared" si="58"/>
        <v>□□en: "Repeat latest f, F in opposite direction"</v>
      </c>
      <c r="AC200" s="32" t="str">
        <f t="shared" si="59"/>
        <v>□□ja: "直前の f または F をコマンドの逆方向に繰り返す"</v>
      </c>
    </row>
    <row r="201" spans="2:29">
      <c r="C201" t="s">
        <v>560</v>
      </c>
      <c r="D201" t="s">
        <v>573</v>
      </c>
      <c r="E201" s="4" t="s">
        <v>5</v>
      </c>
      <c r="F201" s="6" t="s">
        <v>338</v>
      </c>
      <c r="G201" t="s">
        <v>301</v>
      </c>
      <c r="H201" s="6" t="s">
        <v>476</v>
      </c>
      <c r="J201" s="37" t="str">
        <f t="shared" si="54"/>
        <v>v-112</v>
      </c>
      <c r="K201" s="38" t="str">
        <f t="shared" si="55"/>
        <v>v</v>
      </c>
      <c r="L201" s="38">
        <f t="shared" si="53"/>
        <v>112</v>
      </c>
      <c r="M201" s="38" t="str">
        <f t="shared" si="53"/>
        <v/>
      </c>
      <c r="N201" s="38" t="str">
        <f t="shared" si="53"/>
        <v/>
      </c>
      <c r="O201" s="38" t="str">
        <f t="shared" si="53"/>
        <v/>
      </c>
      <c r="P201" s="38" t="str">
        <f t="shared" si="53"/>
        <v/>
      </c>
      <c r="Q201" s="38" t="str">
        <f t="shared" si="53"/>
        <v/>
      </c>
      <c r="R201" s="38" t="str">
        <f t="shared" si="53"/>
        <v/>
      </c>
      <c r="S201" s="38" t="str">
        <f t="shared" si="53"/>
        <v/>
      </c>
      <c r="T201" s="38" t="str">
        <f t="shared" si="53"/>
        <v/>
      </c>
      <c r="U201" s="38" t="str">
        <f t="shared" si="53"/>
        <v/>
      </c>
      <c r="V201" s="38" t="str">
        <f t="shared" si="53"/>
        <v/>
      </c>
      <c r="W201" s="38" t="str">
        <f t="shared" si="53"/>
        <v/>
      </c>
      <c r="X201" s="37" t="s">
        <v>681</v>
      </c>
      <c r="Z201" s="32" t="str">
        <f t="shared" si="56"/>
        <v/>
      </c>
      <c r="AA201" s="32" t="str">
        <f t="shared" si="57"/>
        <v>□- keystroke: "p"</v>
      </c>
      <c r="AB201" s="32" t="str">
        <f t="shared" si="58"/>
        <v>□□en: "Expand selection to parent element"</v>
      </c>
      <c r="AC201" s="32" t="str">
        <f t="shared" si="59"/>
        <v>□□ja: "現在の選択範囲を親要素まで広げる"</v>
      </c>
    </row>
    <row r="202" spans="2:29" ht="30">
      <c r="C202" t="s">
        <v>560</v>
      </c>
      <c r="D202" t="s">
        <v>573</v>
      </c>
      <c r="E202" s="4" t="s">
        <v>297</v>
      </c>
      <c r="F202" s="6" t="s">
        <v>339</v>
      </c>
      <c r="G202" t="s">
        <v>301</v>
      </c>
      <c r="H202" s="6" t="s">
        <v>1060</v>
      </c>
      <c r="J202" s="37" t="str">
        <f t="shared" si="54"/>
        <v>v-86</v>
      </c>
      <c r="K202" s="38" t="str">
        <f t="shared" si="55"/>
        <v>v</v>
      </c>
      <c r="L202" s="38">
        <f t="shared" ref="L202:W211" si="60">IFERROR(CODE(MID($E202,L$1,1)),"")</f>
        <v>86</v>
      </c>
      <c r="M202" s="38" t="str">
        <f t="shared" si="60"/>
        <v/>
      </c>
      <c r="N202" s="38" t="str">
        <f t="shared" si="60"/>
        <v/>
      </c>
      <c r="O202" s="38" t="str">
        <f t="shared" si="60"/>
        <v/>
      </c>
      <c r="P202" s="38" t="str">
        <f t="shared" si="60"/>
        <v/>
      </c>
      <c r="Q202" s="38" t="str">
        <f t="shared" si="60"/>
        <v/>
      </c>
      <c r="R202" s="38" t="str">
        <f t="shared" si="60"/>
        <v/>
      </c>
      <c r="S202" s="38" t="str">
        <f t="shared" si="60"/>
        <v/>
      </c>
      <c r="T202" s="38" t="str">
        <f t="shared" si="60"/>
        <v/>
      </c>
      <c r="U202" s="38" t="str">
        <f t="shared" si="60"/>
        <v/>
      </c>
      <c r="V202" s="38" t="str">
        <f t="shared" si="60"/>
        <v/>
      </c>
      <c r="W202" s="38" t="str">
        <f t="shared" si="60"/>
        <v/>
      </c>
      <c r="X202" s="37" t="s">
        <v>681</v>
      </c>
      <c r="Z202" s="32" t="str">
        <f t="shared" si="56"/>
        <v/>
      </c>
      <c r="AA202" s="32" t="str">
        <f t="shared" si="57"/>
        <v>□- keystroke: "V"</v>
      </c>
      <c r="AB202" s="32" t="str">
        <f t="shared" si="58"/>
        <v>□□en: "Select a word(w) or line(l) or sentence(s) or paragraph(p)"</v>
      </c>
      <c r="AC202" s="32" t="str">
        <f t="shared" si="59"/>
        <v>□□ja: "続けて入力するキーに対応するテキストを選択する。単語(w)、行(l)、文(s)、段落(p)。"</v>
      </c>
    </row>
    <row r="203" spans="2:29">
      <c r="C203" t="s">
        <v>554</v>
      </c>
      <c r="D203" t="s">
        <v>573</v>
      </c>
      <c r="E203" s="4" t="s">
        <v>340</v>
      </c>
      <c r="F203" s="6" t="s">
        <v>341</v>
      </c>
      <c r="G203" t="s">
        <v>301</v>
      </c>
      <c r="H203" s="6" t="s">
        <v>478</v>
      </c>
      <c r="J203" s="37" t="str">
        <f t="shared" si="54"/>
        <v>v-60-67-116-114-108-45-117-62</v>
      </c>
      <c r="K203" s="38" t="str">
        <f t="shared" si="55"/>
        <v>v</v>
      </c>
      <c r="L203" s="38">
        <f t="shared" si="60"/>
        <v>60</v>
      </c>
      <c r="M203" s="38">
        <f t="shared" si="60"/>
        <v>67</v>
      </c>
      <c r="N203" s="38">
        <f t="shared" si="60"/>
        <v>116</v>
      </c>
      <c r="O203" s="38">
        <f t="shared" si="60"/>
        <v>114</v>
      </c>
      <c r="P203" s="38">
        <f t="shared" si="60"/>
        <v>108</v>
      </c>
      <c r="Q203" s="38">
        <f t="shared" si="60"/>
        <v>45</v>
      </c>
      <c r="R203" s="38">
        <f t="shared" si="60"/>
        <v>117</v>
      </c>
      <c r="S203" s="38">
        <f t="shared" si="60"/>
        <v>62</v>
      </c>
      <c r="T203" s="38" t="str">
        <f t="shared" si="60"/>
        <v/>
      </c>
      <c r="U203" s="38" t="str">
        <f t="shared" si="60"/>
        <v/>
      </c>
      <c r="V203" s="38" t="str">
        <f t="shared" si="60"/>
        <v/>
      </c>
      <c r="W203" s="38" t="str">
        <f t="shared" si="60"/>
        <v/>
      </c>
      <c r="X203" s="37" t="s">
        <v>681</v>
      </c>
      <c r="Z203" s="32" t="str">
        <f t="shared" si="56"/>
        <v/>
      </c>
      <c r="AA203" s="32" t="str">
        <f t="shared" si="57"/>
        <v>□- keystroke: "&lt;Ctrl-u&gt;"</v>
      </c>
      <c r="AB203" s="32" t="str">
        <f t="shared" si="58"/>
        <v>□□en: "Backward 20 lines"</v>
      </c>
      <c r="AC203" s="32" t="str">
        <f t="shared" si="59"/>
        <v>□□ja: "逆方向20行先にカーソルを移動"</v>
      </c>
    </row>
    <row r="204" spans="2:29">
      <c r="C204" t="s">
        <v>554</v>
      </c>
      <c r="D204" t="s">
        <v>573</v>
      </c>
      <c r="E204" s="4" t="s">
        <v>265</v>
      </c>
      <c r="F204" s="6" t="s">
        <v>342</v>
      </c>
      <c r="G204" t="s">
        <v>301</v>
      </c>
      <c r="H204" s="6" t="s">
        <v>477</v>
      </c>
      <c r="J204" s="37" t="str">
        <f t="shared" si="54"/>
        <v>v-60-67-116-114-108-45-100-62</v>
      </c>
      <c r="K204" s="38" t="str">
        <f t="shared" si="55"/>
        <v>v</v>
      </c>
      <c r="L204" s="38">
        <f t="shared" si="60"/>
        <v>60</v>
      </c>
      <c r="M204" s="38">
        <f t="shared" si="60"/>
        <v>67</v>
      </c>
      <c r="N204" s="38">
        <f t="shared" si="60"/>
        <v>116</v>
      </c>
      <c r="O204" s="38">
        <f t="shared" si="60"/>
        <v>114</v>
      </c>
      <c r="P204" s="38">
        <f t="shared" si="60"/>
        <v>108</v>
      </c>
      <c r="Q204" s="38">
        <f t="shared" si="60"/>
        <v>45</v>
      </c>
      <c r="R204" s="38">
        <f t="shared" si="60"/>
        <v>100</v>
      </c>
      <c r="S204" s="38">
        <f t="shared" si="60"/>
        <v>62</v>
      </c>
      <c r="T204" s="38" t="str">
        <f t="shared" si="60"/>
        <v/>
      </c>
      <c r="U204" s="38" t="str">
        <f t="shared" si="60"/>
        <v/>
      </c>
      <c r="V204" s="38" t="str">
        <f t="shared" si="60"/>
        <v/>
      </c>
      <c r="W204" s="38" t="str">
        <f t="shared" si="60"/>
        <v/>
      </c>
      <c r="X204" s="37" t="s">
        <v>681</v>
      </c>
      <c r="Z204" s="32" t="str">
        <f t="shared" si="56"/>
        <v/>
      </c>
      <c r="AA204" s="32" t="str">
        <f t="shared" si="57"/>
        <v>□- keystroke: "&lt;Ctrl-d&gt;"</v>
      </c>
      <c r="AB204" s="32" t="str">
        <f t="shared" si="58"/>
        <v>□□en: "Forward 20 lines"</v>
      </c>
      <c r="AC204" s="32" t="str">
        <f t="shared" si="59"/>
        <v>□□ja: "順方向20行先にカーソルを移動"</v>
      </c>
    </row>
    <row r="205" spans="2:29">
      <c r="C205" t="s">
        <v>554</v>
      </c>
      <c r="D205" t="s">
        <v>573</v>
      </c>
      <c r="E205" s="4" t="s">
        <v>261</v>
      </c>
      <c r="F205" s="6" t="s">
        <v>343</v>
      </c>
      <c r="G205" t="s">
        <v>301</v>
      </c>
      <c r="H205" s="6" t="s">
        <v>502</v>
      </c>
      <c r="J205" s="37" t="str">
        <f t="shared" si="54"/>
        <v>v-116</v>
      </c>
      <c r="K205" s="38" t="str">
        <f t="shared" si="55"/>
        <v>v</v>
      </c>
      <c r="L205" s="38">
        <f t="shared" si="60"/>
        <v>116</v>
      </c>
      <c r="M205" s="38" t="str">
        <f t="shared" si="60"/>
        <v/>
      </c>
      <c r="N205" s="38" t="str">
        <f t="shared" si="60"/>
        <v/>
      </c>
      <c r="O205" s="38" t="str">
        <f t="shared" si="60"/>
        <v/>
      </c>
      <c r="P205" s="38" t="str">
        <f t="shared" si="60"/>
        <v/>
      </c>
      <c r="Q205" s="38" t="str">
        <f t="shared" si="60"/>
        <v/>
      </c>
      <c r="R205" s="38" t="str">
        <f t="shared" si="60"/>
        <v/>
      </c>
      <c r="S205" s="38" t="str">
        <f t="shared" si="60"/>
        <v/>
      </c>
      <c r="T205" s="38" t="str">
        <f t="shared" si="60"/>
        <v/>
      </c>
      <c r="U205" s="38" t="str">
        <f t="shared" si="60"/>
        <v/>
      </c>
      <c r="V205" s="38" t="str">
        <f t="shared" si="60"/>
        <v/>
      </c>
      <c r="W205" s="38" t="str">
        <f t="shared" si="60"/>
        <v/>
      </c>
      <c r="X205" s="37" t="s">
        <v>681</v>
      </c>
      <c r="Z205" s="32" t="str">
        <f t="shared" si="56"/>
        <v/>
      </c>
      <c r="AA205" s="32" t="str">
        <f t="shared" si="57"/>
        <v>□- keystroke: "t"</v>
      </c>
      <c r="AB205" s="32" t="str">
        <f t="shared" si="58"/>
        <v>□□en: "Translate selected text with google"</v>
      </c>
      <c r="AC205" s="32" t="str">
        <f t="shared" si="59"/>
        <v>□□ja: "選択したテキストをGoogle翻訳で開く"</v>
      </c>
    </row>
    <row r="206" spans="2:29">
      <c r="C206" t="s">
        <v>554</v>
      </c>
      <c r="D206" t="s">
        <v>573</v>
      </c>
      <c r="E206" s="4" t="s">
        <v>45</v>
      </c>
      <c r="F206" s="6" t="s">
        <v>344</v>
      </c>
      <c r="G206" t="s">
        <v>301</v>
      </c>
      <c r="H206" s="6" t="s">
        <v>1062</v>
      </c>
      <c r="J206" s="37" t="str">
        <f t="shared" si="54"/>
        <v>v-113</v>
      </c>
      <c r="K206" s="38" t="str">
        <f t="shared" si="55"/>
        <v>v</v>
      </c>
      <c r="L206" s="38">
        <f t="shared" si="60"/>
        <v>113</v>
      </c>
      <c r="M206" s="38" t="str">
        <f t="shared" si="60"/>
        <v/>
      </c>
      <c r="N206" s="38" t="str">
        <f t="shared" si="60"/>
        <v/>
      </c>
      <c r="O206" s="38" t="str">
        <f t="shared" si="60"/>
        <v/>
      </c>
      <c r="P206" s="38" t="str">
        <f t="shared" si="60"/>
        <v/>
      </c>
      <c r="Q206" s="38" t="str">
        <f t="shared" si="60"/>
        <v/>
      </c>
      <c r="R206" s="38" t="str">
        <f t="shared" si="60"/>
        <v/>
      </c>
      <c r="S206" s="38" t="str">
        <f t="shared" si="60"/>
        <v/>
      </c>
      <c r="T206" s="38" t="str">
        <f t="shared" si="60"/>
        <v/>
      </c>
      <c r="U206" s="38" t="str">
        <f t="shared" si="60"/>
        <v/>
      </c>
      <c r="V206" s="38" t="str">
        <f t="shared" si="60"/>
        <v/>
      </c>
      <c r="W206" s="38" t="str">
        <f t="shared" si="60"/>
        <v/>
      </c>
      <c r="X206" s="37" t="s">
        <v>681</v>
      </c>
      <c r="Z206" s="32" t="str">
        <f t="shared" si="56"/>
        <v/>
      </c>
      <c r="AA206" s="32" t="str">
        <f t="shared" si="57"/>
        <v>□- keystroke: "q"</v>
      </c>
      <c r="AB206" s="32" t="str">
        <f t="shared" si="58"/>
        <v>□□en: "Translate word under cursor"</v>
      </c>
      <c r="AC206" s="32" t="str">
        <f t="shared" si="59"/>
        <v>□□ja: "選択したテキストを読み上げて単語翻訳機能にかける"</v>
      </c>
    </row>
    <row r="207" spans="2:29">
      <c r="B207" s="1" t="s">
        <v>345</v>
      </c>
      <c r="C207" s="1"/>
      <c r="D207" s="1"/>
      <c r="E207" s="3"/>
      <c r="F207" s="5"/>
      <c r="G207" s="18"/>
      <c r="H207" s="18"/>
      <c r="J207" s="37" t="str">
        <f t="shared" si="54"/>
        <v/>
      </c>
      <c r="K207" s="38" t="str">
        <f t="shared" si="55"/>
        <v/>
      </c>
      <c r="L207" s="38" t="str">
        <f t="shared" si="60"/>
        <v/>
      </c>
      <c r="M207" s="38" t="str">
        <f t="shared" si="60"/>
        <v/>
      </c>
      <c r="N207" s="38" t="str">
        <f t="shared" si="60"/>
        <v/>
      </c>
      <c r="O207" s="38" t="str">
        <f t="shared" si="60"/>
        <v/>
      </c>
      <c r="P207" s="38" t="str">
        <f t="shared" si="60"/>
        <v/>
      </c>
      <c r="Q207" s="38" t="str">
        <f t="shared" si="60"/>
        <v/>
      </c>
      <c r="R207" s="38" t="str">
        <f t="shared" si="60"/>
        <v/>
      </c>
      <c r="S207" s="38" t="str">
        <f t="shared" si="60"/>
        <v/>
      </c>
      <c r="T207" s="38" t="str">
        <f t="shared" si="60"/>
        <v/>
      </c>
      <c r="U207" s="38" t="str">
        <f t="shared" si="60"/>
        <v/>
      </c>
      <c r="V207" s="38" t="str">
        <f t="shared" si="60"/>
        <v/>
      </c>
      <c r="W207" s="38" t="str">
        <f t="shared" si="60"/>
        <v/>
      </c>
      <c r="X207" s="37" t="s">
        <v>681</v>
      </c>
      <c r="Z207" s="32" t="str">
        <f t="shared" si="56"/>
        <v>section: "■ vim-like marks"</v>
      </c>
      <c r="AA207" s="32" t="str">
        <f t="shared" si="57"/>
        <v/>
      </c>
      <c r="AB207" s="32" t="str">
        <f t="shared" si="58"/>
        <v/>
      </c>
      <c r="AC207" s="32" t="str">
        <f t="shared" si="59"/>
        <v/>
      </c>
    </row>
    <row r="208" spans="2:29" ht="45">
      <c r="C208" t="s">
        <v>554</v>
      </c>
      <c r="D208" t="s">
        <v>570</v>
      </c>
      <c r="E208" s="4" t="s">
        <v>346</v>
      </c>
      <c r="F208" s="6" t="s">
        <v>347</v>
      </c>
      <c r="G208" s="6" t="s">
        <v>303</v>
      </c>
      <c r="H208" s="6" t="s">
        <v>483</v>
      </c>
      <c r="J208" s="37" t="str">
        <f t="shared" si="54"/>
        <v>n-109</v>
      </c>
      <c r="K208" s="38" t="str">
        <f t="shared" si="55"/>
        <v>n</v>
      </c>
      <c r="L208" s="38">
        <f t="shared" si="60"/>
        <v>109</v>
      </c>
      <c r="M208" s="38" t="str">
        <f t="shared" si="60"/>
        <v/>
      </c>
      <c r="N208" s="38" t="str">
        <f t="shared" si="60"/>
        <v/>
      </c>
      <c r="O208" s="38" t="str">
        <f t="shared" si="60"/>
        <v/>
      </c>
      <c r="P208" s="38" t="str">
        <f t="shared" si="60"/>
        <v/>
      </c>
      <c r="Q208" s="38" t="str">
        <f t="shared" si="60"/>
        <v/>
      </c>
      <c r="R208" s="38" t="str">
        <f t="shared" si="60"/>
        <v/>
      </c>
      <c r="S208" s="38" t="str">
        <f t="shared" si="60"/>
        <v/>
      </c>
      <c r="T208" s="38" t="str">
        <f t="shared" si="60"/>
        <v/>
      </c>
      <c r="U208" s="38" t="str">
        <f t="shared" si="60"/>
        <v/>
      </c>
      <c r="V208" s="38" t="str">
        <f t="shared" si="60"/>
        <v/>
      </c>
      <c r="W208" s="38" t="str">
        <f t="shared" si="60"/>
        <v/>
      </c>
      <c r="X208" s="37" t="s">
        <v>681</v>
      </c>
      <c r="Z208" s="32" t="str">
        <f t="shared" si="56"/>
        <v/>
      </c>
      <c r="AA208" s="32" t="str">
        <f t="shared" si="57"/>
        <v>□- keystroke: "m"</v>
      </c>
      <c r="AB208" s="32" t="str">
        <f t="shared" si="58"/>
        <v>□□en: "Add current URL to vim-like marks"</v>
      </c>
      <c r="AC208" s="32" t="str">
        <f t="shared" si="59"/>
        <v>□□ja: "1文字入力待ち状態になり、次に入力した文字でマークを現在のページとスクロール状態に付与する。記憶したマークの一覧は om コマンドで確認できる。"</v>
      </c>
    </row>
    <row r="209" spans="2:29" ht="30">
      <c r="C209" t="s">
        <v>554</v>
      </c>
      <c r="D209" t="s">
        <v>570</v>
      </c>
      <c r="E209" s="4" t="s">
        <v>348</v>
      </c>
      <c r="F209" s="6" t="s">
        <v>349</v>
      </c>
      <c r="G209" s="6" t="s">
        <v>303</v>
      </c>
      <c r="H209" s="6" t="s">
        <v>484</v>
      </c>
      <c r="J209" s="37" t="str">
        <f t="shared" si="54"/>
        <v>n-39</v>
      </c>
      <c r="K209" s="38" t="str">
        <f t="shared" si="55"/>
        <v>n</v>
      </c>
      <c r="L209" s="38">
        <f t="shared" si="60"/>
        <v>39</v>
      </c>
      <c r="M209" s="38" t="str">
        <f t="shared" si="60"/>
        <v/>
      </c>
      <c r="N209" s="38" t="str">
        <f t="shared" si="60"/>
        <v/>
      </c>
      <c r="O209" s="38" t="str">
        <f t="shared" si="60"/>
        <v/>
      </c>
      <c r="P209" s="38" t="str">
        <f t="shared" si="60"/>
        <v/>
      </c>
      <c r="Q209" s="38" t="str">
        <f t="shared" si="60"/>
        <v/>
      </c>
      <c r="R209" s="38" t="str">
        <f t="shared" si="60"/>
        <v/>
      </c>
      <c r="S209" s="38" t="str">
        <f t="shared" si="60"/>
        <v/>
      </c>
      <c r="T209" s="38" t="str">
        <f t="shared" si="60"/>
        <v/>
      </c>
      <c r="U209" s="38" t="str">
        <f t="shared" si="60"/>
        <v/>
      </c>
      <c r="V209" s="38" t="str">
        <f t="shared" si="60"/>
        <v/>
      </c>
      <c r="W209" s="38" t="str">
        <f t="shared" si="60"/>
        <v/>
      </c>
      <c r="X209" s="37" t="s">
        <v>681</v>
      </c>
      <c r="Z209" s="32" t="str">
        <f t="shared" si="56"/>
        <v/>
      </c>
      <c r="AA209" s="32" t="str">
        <f t="shared" si="57"/>
        <v>□- keystroke: "'"</v>
      </c>
      <c r="AB209" s="32" t="str">
        <f t="shared" si="58"/>
        <v>□□en: "Jump to vim-like mark"</v>
      </c>
      <c r="AC209" s="32" t="str">
        <f t="shared" si="59"/>
        <v>□□ja: "1文字入力待ち状態になり、次に入力した文字で記憶したマークを新しいタブで開く。"</v>
      </c>
    </row>
    <row r="210" spans="2:29" ht="30">
      <c r="C210" t="s">
        <v>554</v>
      </c>
      <c r="D210" t="s">
        <v>570</v>
      </c>
      <c r="E210" s="4" t="s">
        <v>287</v>
      </c>
      <c r="F210" s="6" t="s">
        <v>350</v>
      </c>
      <c r="G210" s="6" t="s">
        <v>303</v>
      </c>
      <c r="H210" s="6" t="s">
        <v>484</v>
      </c>
      <c r="J210" s="37" t="str">
        <f t="shared" si="54"/>
        <v>n-60-67-116-114-108-45-39-62</v>
      </c>
      <c r="K210" s="38" t="str">
        <f t="shared" si="55"/>
        <v>n</v>
      </c>
      <c r="L210" s="38">
        <f t="shared" si="60"/>
        <v>60</v>
      </c>
      <c r="M210" s="38">
        <f t="shared" si="60"/>
        <v>67</v>
      </c>
      <c r="N210" s="38">
        <f t="shared" si="60"/>
        <v>116</v>
      </c>
      <c r="O210" s="38">
        <f t="shared" si="60"/>
        <v>114</v>
      </c>
      <c r="P210" s="38">
        <f t="shared" si="60"/>
        <v>108</v>
      </c>
      <c r="Q210" s="38">
        <f t="shared" si="60"/>
        <v>45</v>
      </c>
      <c r="R210" s="38">
        <f t="shared" si="60"/>
        <v>39</v>
      </c>
      <c r="S210" s="38">
        <f t="shared" si="60"/>
        <v>62</v>
      </c>
      <c r="T210" s="38" t="str">
        <f t="shared" si="60"/>
        <v/>
      </c>
      <c r="U210" s="38" t="str">
        <f t="shared" si="60"/>
        <v/>
      </c>
      <c r="V210" s="38" t="str">
        <f t="shared" si="60"/>
        <v/>
      </c>
      <c r="W210" s="38" t="str">
        <f t="shared" si="60"/>
        <v/>
      </c>
      <c r="X210" s="37" t="s">
        <v>681</v>
      </c>
      <c r="Z210" s="32" t="str">
        <f t="shared" si="56"/>
        <v/>
      </c>
      <c r="AA210" s="32" t="str">
        <f t="shared" si="57"/>
        <v>□- keystroke: "&lt;Ctrl-'&gt;"</v>
      </c>
      <c r="AB210" s="32" t="str">
        <f t="shared" si="58"/>
        <v>□□en: "Jump to vim-like mark in new tab."</v>
      </c>
      <c r="AC210" s="32" t="str">
        <f t="shared" si="59"/>
        <v>□□ja: "1文字入力待ち状態になり、次に入力した文字で記憶したマークを新しいタブで開く。"</v>
      </c>
    </row>
    <row r="211" spans="2:29">
      <c r="B211" s="1" t="s">
        <v>351</v>
      </c>
      <c r="C211" s="1"/>
      <c r="D211" s="1"/>
      <c r="E211" s="3"/>
      <c r="F211" s="5"/>
      <c r="G211" s="18"/>
      <c r="H211" s="18"/>
      <c r="J211" s="37" t="str">
        <f t="shared" si="54"/>
        <v/>
      </c>
      <c r="K211" s="38" t="str">
        <f t="shared" si="55"/>
        <v/>
      </c>
      <c r="L211" s="38" t="str">
        <f t="shared" si="60"/>
        <v/>
      </c>
      <c r="M211" s="38" t="str">
        <f t="shared" si="60"/>
        <v/>
      </c>
      <c r="N211" s="38" t="str">
        <f t="shared" si="60"/>
        <v/>
      </c>
      <c r="O211" s="38" t="str">
        <f t="shared" si="60"/>
        <v/>
      </c>
      <c r="P211" s="38" t="str">
        <f t="shared" si="60"/>
        <v/>
      </c>
      <c r="Q211" s="38" t="str">
        <f t="shared" si="60"/>
        <v/>
      </c>
      <c r="R211" s="38" t="str">
        <f t="shared" si="60"/>
        <v/>
      </c>
      <c r="S211" s="38" t="str">
        <f t="shared" si="60"/>
        <v/>
      </c>
      <c r="T211" s="38" t="str">
        <f t="shared" si="60"/>
        <v/>
      </c>
      <c r="U211" s="38" t="str">
        <f t="shared" si="60"/>
        <v/>
      </c>
      <c r="V211" s="38" t="str">
        <f t="shared" si="60"/>
        <v/>
      </c>
      <c r="W211" s="38" t="str">
        <f t="shared" si="60"/>
        <v/>
      </c>
      <c r="X211" s="37" t="s">
        <v>681</v>
      </c>
      <c r="Z211" s="32" t="str">
        <f t="shared" si="56"/>
        <v>section: "■ Settings"</v>
      </c>
      <c r="AA211" s="32" t="str">
        <f t="shared" si="57"/>
        <v/>
      </c>
      <c r="AB211" s="32" t="str">
        <f t="shared" si="58"/>
        <v/>
      </c>
      <c r="AC211" s="32" t="str">
        <f t="shared" si="59"/>
        <v/>
      </c>
    </row>
    <row r="212" spans="2:29" ht="30">
      <c r="C212" t="s">
        <v>556</v>
      </c>
      <c r="D212" t="s">
        <v>570</v>
      </c>
      <c r="E212" s="4" t="s">
        <v>352</v>
      </c>
      <c r="F212" s="6" t="s">
        <v>353</v>
      </c>
      <c r="G212" s="6" t="s">
        <v>303</v>
      </c>
      <c r="H212" s="6" t="s">
        <v>485</v>
      </c>
      <c r="J212" s="37" t="str">
        <f t="shared" si="54"/>
        <v>n-59-112-109</v>
      </c>
      <c r="K212" s="38" t="str">
        <f t="shared" si="55"/>
        <v>n</v>
      </c>
      <c r="L212" s="38">
        <f t="shared" ref="L212:W221" si="61">IFERROR(CODE(MID($E212,L$1,1)),"")</f>
        <v>59</v>
      </c>
      <c r="M212" s="38">
        <f t="shared" si="61"/>
        <v>112</v>
      </c>
      <c r="N212" s="38">
        <f t="shared" si="61"/>
        <v>109</v>
      </c>
      <c r="O212" s="38" t="str">
        <f t="shared" si="61"/>
        <v/>
      </c>
      <c r="P212" s="38" t="str">
        <f t="shared" si="61"/>
        <v/>
      </c>
      <c r="Q212" s="38" t="str">
        <f t="shared" si="61"/>
        <v/>
      </c>
      <c r="R212" s="38" t="str">
        <f t="shared" si="61"/>
        <v/>
      </c>
      <c r="S212" s="38" t="str">
        <f t="shared" si="61"/>
        <v/>
      </c>
      <c r="T212" s="38" t="str">
        <f t="shared" si="61"/>
        <v/>
      </c>
      <c r="U212" s="38" t="str">
        <f t="shared" si="61"/>
        <v/>
      </c>
      <c r="V212" s="38" t="str">
        <f t="shared" si="61"/>
        <v/>
      </c>
      <c r="W212" s="38" t="str">
        <f t="shared" si="61"/>
        <v/>
      </c>
      <c r="X212" s="37" t="s">
        <v>681</v>
      </c>
      <c r="Z212" s="32" t="str">
        <f t="shared" si="56"/>
        <v/>
      </c>
      <c r="AA212" s="32" t="str">
        <f t="shared" si="57"/>
        <v>□- keystroke: ";pm"</v>
      </c>
      <c r="AB212" s="32" t="str">
        <f t="shared" si="58"/>
        <v>□□en: "Preview markdown"</v>
      </c>
      <c r="AC212" s="32" t="str">
        <f t="shared" si="59"/>
        <v>□□ja: "Markdownプレビュータブを開き、クリップボードの文字列をMarkdownとして表示する。"</v>
      </c>
    </row>
    <row r="213" spans="2:29">
      <c r="C213" t="s">
        <v>556</v>
      </c>
      <c r="D213" t="s">
        <v>570</v>
      </c>
      <c r="E213" s="4" t="s">
        <v>354</v>
      </c>
      <c r="F213" s="6" t="s">
        <v>355</v>
      </c>
      <c r="G213" s="6" t="s">
        <v>303</v>
      </c>
      <c r="H213" s="6" t="s">
        <v>486</v>
      </c>
      <c r="J213" s="37" t="str">
        <f t="shared" si="54"/>
        <v>n-59-101</v>
      </c>
      <c r="K213" s="38" t="str">
        <f t="shared" si="55"/>
        <v>n</v>
      </c>
      <c r="L213" s="38">
        <f t="shared" si="61"/>
        <v>59</v>
      </c>
      <c r="M213" s="38">
        <f t="shared" si="61"/>
        <v>101</v>
      </c>
      <c r="N213" s="38" t="str">
        <f t="shared" si="61"/>
        <v/>
      </c>
      <c r="O213" s="38" t="str">
        <f t="shared" si="61"/>
        <v/>
      </c>
      <c r="P213" s="38" t="str">
        <f t="shared" si="61"/>
        <v/>
      </c>
      <c r="Q213" s="38" t="str">
        <f t="shared" si="61"/>
        <v/>
      </c>
      <c r="R213" s="38" t="str">
        <f t="shared" si="61"/>
        <v/>
      </c>
      <c r="S213" s="38" t="str">
        <f t="shared" si="61"/>
        <v/>
      </c>
      <c r="T213" s="38" t="str">
        <f t="shared" si="61"/>
        <v/>
      </c>
      <c r="U213" s="38" t="str">
        <f t="shared" si="61"/>
        <v/>
      </c>
      <c r="V213" s="38" t="str">
        <f t="shared" si="61"/>
        <v/>
      </c>
      <c r="W213" s="38" t="str">
        <f t="shared" si="61"/>
        <v/>
      </c>
      <c r="X213" s="37" t="s">
        <v>681</v>
      </c>
      <c r="Z213" s="32" t="str">
        <f t="shared" si="56"/>
        <v/>
      </c>
      <c r="AA213" s="32" t="str">
        <f t="shared" si="57"/>
        <v>□- keystroke: ";e"</v>
      </c>
      <c r="AB213" s="32" t="str">
        <f t="shared" si="58"/>
        <v>□□en: "Edit Settings"</v>
      </c>
      <c r="AC213" s="32" t="str">
        <f t="shared" si="59"/>
        <v>□□ja: "Surfingkeysの設定を開く"</v>
      </c>
    </row>
    <row r="214" spans="2:29">
      <c r="C214" t="s">
        <v>556</v>
      </c>
      <c r="D214" t="s">
        <v>570</v>
      </c>
      <c r="E214" s="4" t="s">
        <v>356</v>
      </c>
      <c r="F214" s="6" t="s">
        <v>357</v>
      </c>
      <c r="G214" s="6" t="s">
        <v>303</v>
      </c>
      <c r="H214" s="6" t="s">
        <v>487</v>
      </c>
      <c r="J214" s="37" t="str">
        <f t="shared" si="54"/>
        <v>n-59-118</v>
      </c>
      <c r="K214" s="38" t="str">
        <f t="shared" si="55"/>
        <v>n</v>
      </c>
      <c r="L214" s="38">
        <f t="shared" si="61"/>
        <v>59</v>
      </c>
      <c r="M214" s="38">
        <f t="shared" si="61"/>
        <v>118</v>
      </c>
      <c r="N214" s="38" t="str">
        <f t="shared" si="61"/>
        <v/>
      </c>
      <c r="O214" s="38" t="str">
        <f t="shared" si="61"/>
        <v/>
      </c>
      <c r="P214" s="38" t="str">
        <f t="shared" si="61"/>
        <v/>
      </c>
      <c r="Q214" s="38" t="str">
        <f t="shared" si="61"/>
        <v/>
      </c>
      <c r="R214" s="38" t="str">
        <f t="shared" si="61"/>
        <v/>
      </c>
      <c r="S214" s="38" t="str">
        <f t="shared" si="61"/>
        <v/>
      </c>
      <c r="T214" s="38" t="str">
        <f t="shared" si="61"/>
        <v/>
      </c>
      <c r="U214" s="38" t="str">
        <f t="shared" si="61"/>
        <v/>
      </c>
      <c r="V214" s="38" t="str">
        <f t="shared" si="61"/>
        <v/>
      </c>
      <c r="W214" s="38" t="str">
        <f t="shared" si="61"/>
        <v/>
      </c>
      <c r="X214" s="37" t="s">
        <v>681</v>
      </c>
      <c r="Z214" s="32" t="str">
        <f t="shared" si="56"/>
        <v/>
      </c>
      <c r="AA214" s="32" t="str">
        <f t="shared" si="57"/>
        <v>□- keystroke: ";v"</v>
      </c>
      <c r="AB214" s="32" t="str">
        <f t="shared" si="58"/>
        <v>□□en: "Open neovim"</v>
      </c>
      <c r="AC214" s="32" t="str">
        <f t="shared" si="59"/>
        <v>□□ja: "Neovimを開く"</v>
      </c>
    </row>
    <row r="215" spans="2:29">
      <c r="B215" s="1" t="s">
        <v>358</v>
      </c>
      <c r="C215" s="1"/>
      <c r="D215" s="1"/>
      <c r="E215" s="3"/>
      <c r="F215" s="5"/>
      <c r="G215" s="18"/>
      <c r="H215" s="18"/>
      <c r="J215" s="37" t="str">
        <f t="shared" si="54"/>
        <v/>
      </c>
      <c r="K215" s="38" t="str">
        <f t="shared" si="55"/>
        <v/>
      </c>
      <c r="L215" s="38" t="str">
        <f t="shared" si="61"/>
        <v/>
      </c>
      <c r="M215" s="38" t="str">
        <f t="shared" si="61"/>
        <v/>
      </c>
      <c r="N215" s="38" t="str">
        <f t="shared" si="61"/>
        <v/>
      </c>
      <c r="O215" s="38" t="str">
        <f t="shared" si="61"/>
        <v/>
      </c>
      <c r="P215" s="38" t="str">
        <f t="shared" si="61"/>
        <v/>
      </c>
      <c r="Q215" s="38" t="str">
        <f t="shared" si="61"/>
        <v/>
      </c>
      <c r="R215" s="38" t="str">
        <f t="shared" si="61"/>
        <v/>
      </c>
      <c r="S215" s="38" t="str">
        <f t="shared" si="61"/>
        <v/>
      </c>
      <c r="T215" s="38" t="str">
        <f t="shared" si="61"/>
        <v/>
      </c>
      <c r="U215" s="38" t="str">
        <f t="shared" si="61"/>
        <v/>
      </c>
      <c r="V215" s="38" t="str">
        <f t="shared" si="61"/>
        <v/>
      </c>
      <c r="W215" s="38" t="str">
        <f t="shared" si="61"/>
        <v/>
      </c>
      <c r="X215" s="37" t="s">
        <v>681</v>
      </c>
      <c r="Z215" s="32" t="str">
        <f t="shared" si="56"/>
        <v>section: "■ Chrome URLs"</v>
      </c>
      <c r="AA215" s="32" t="str">
        <f t="shared" si="57"/>
        <v/>
      </c>
      <c r="AB215" s="32" t="str">
        <f t="shared" si="58"/>
        <v/>
      </c>
      <c r="AC215" s="32" t="str">
        <f t="shared" si="59"/>
        <v/>
      </c>
    </row>
    <row r="216" spans="2:29">
      <c r="C216" t="s">
        <v>556</v>
      </c>
      <c r="D216" t="s">
        <v>570</v>
      </c>
      <c r="E216" s="4" t="s">
        <v>359</v>
      </c>
      <c r="F216" s="6" t="s">
        <v>360</v>
      </c>
      <c r="G216" s="6" t="s">
        <v>303</v>
      </c>
      <c r="H216" s="6" t="s">
        <v>491</v>
      </c>
      <c r="J216" s="37" t="str">
        <f t="shared" si="54"/>
        <v>n-103-97</v>
      </c>
      <c r="K216" s="38" t="str">
        <f t="shared" si="55"/>
        <v>n</v>
      </c>
      <c r="L216" s="38">
        <f t="shared" si="61"/>
        <v>103</v>
      </c>
      <c r="M216" s="38">
        <f t="shared" si="61"/>
        <v>97</v>
      </c>
      <c r="N216" s="38" t="str">
        <f t="shared" si="61"/>
        <v/>
      </c>
      <c r="O216" s="38" t="str">
        <f t="shared" si="61"/>
        <v/>
      </c>
      <c r="P216" s="38" t="str">
        <f t="shared" si="61"/>
        <v/>
      </c>
      <c r="Q216" s="38" t="str">
        <f t="shared" si="61"/>
        <v/>
      </c>
      <c r="R216" s="38" t="str">
        <f t="shared" si="61"/>
        <v/>
      </c>
      <c r="S216" s="38" t="str">
        <f t="shared" si="61"/>
        <v/>
      </c>
      <c r="T216" s="38" t="str">
        <f t="shared" si="61"/>
        <v/>
      </c>
      <c r="U216" s="38" t="str">
        <f t="shared" si="61"/>
        <v/>
      </c>
      <c r="V216" s="38" t="str">
        <f t="shared" si="61"/>
        <v/>
      </c>
      <c r="W216" s="38" t="str">
        <f t="shared" si="61"/>
        <v/>
      </c>
      <c r="X216" s="37" t="s">
        <v>681</v>
      </c>
      <c r="Z216" s="32" t="str">
        <f t="shared" si="56"/>
        <v/>
      </c>
      <c r="AA216" s="32" t="str">
        <f t="shared" si="57"/>
        <v>□- keystroke: "ga"</v>
      </c>
      <c r="AB216" s="32" t="str">
        <f t="shared" si="58"/>
        <v>□□en: "Open Chrome About"</v>
      </c>
      <c r="AC216" s="32" t="str">
        <f t="shared" si="59"/>
        <v>□□ja: "Chromeの「設定 - Chrome について」を開く"</v>
      </c>
    </row>
    <row r="217" spans="2:29">
      <c r="C217" t="s">
        <v>556</v>
      </c>
      <c r="D217" t="s">
        <v>570</v>
      </c>
      <c r="E217" s="4" t="s">
        <v>361</v>
      </c>
      <c r="F217" s="6" t="s">
        <v>362</v>
      </c>
      <c r="G217" s="6" t="s">
        <v>303</v>
      </c>
      <c r="H217" s="6" t="s">
        <v>488</v>
      </c>
      <c r="J217" s="37" t="str">
        <f t="shared" si="54"/>
        <v>n-103-98</v>
      </c>
      <c r="K217" s="38" t="str">
        <f t="shared" si="55"/>
        <v>n</v>
      </c>
      <c r="L217" s="38">
        <f t="shared" si="61"/>
        <v>103</v>
      </c>
      <c r="M217" s="38">
        <f t="shared" si="61"/>
        <v>98</v>
      </c>
      <c r="N217" s="38" t="str">
        <f t="shared" si="61"/>
        <v/>
      </c>
      <c r="O217" s="38" t="str">
        <f t="shared" si="61"/>
        <v/>
      </c>
      <c r="P217" s="38" t="str">
        <f t="shared" si="61"/>
        <v/>
      </c>
      <c r="Q217" s="38" t="str">
        <f t="shared" si="61"/>
        <v/>
      </c>
      <c r="R217" s="38" t="str">
        <f t="shared" si="61"/>
        <v/>
      </c>
      <c r="S217" s="38" t="str">
        <f t="shared" si="61"/>
        <v/>
      </c>
      <c r="T217" s="38" t="str">
        <f t="shared" si="61"/>
        <v/>
      </c>
      <c r="U217" s="38" t="str">
        <f t="shared" si="61"/>
        <v/>
      </c>
      <c r="V217" s="38" t="str">
        <f t="shared" si="61"/>
        <v/>
      </c>
      <c r="W217" s="38" t="str">
        <f t="shared" si="61"/>
        <v/>
      </c>
      <c r="X217" s="37" t="s">
        <v>681</v>
      </c>
      <c r="Z217" s="32" t="str">
        <f t="shared" si="56"/>
        <v/>
      </c>
      <c r="AA217" s="32" t="str">
        <f t="shared" si="57"/>
        <v>□- keystroke: "gb"</v>
      </c>
      <c r="AB217" s="32" t="str">
        <f t="shared" si="58"/>
        <v>□□en: "Open Chrome Bookmarks"</v>
      </c>
      <c r="AC217" s="32" t="str">
        <f t="shared" si="59"/>
        <v>□□ja: "Chromeの「ブックマーク マネージャ」を開く"</v>
      </c>
    </row>
    <row r="218" spans="2:29">
      <c r="C218" t="s">
        <v>556</v>
      </c>
      <c r="D218" t="s">
        <v>570</v>
      </c>
      <c r="E218" s="4" t="s">
        <v>363</v>
      </c>
      <c r="F218" s="6" t="s">
        <v>364</v>
      </c>
      <c r="G218" s="6" t="s">
        <v>303</v>
      </c>
      <c r="H218" s="6" t="s">
        <v>656</v>
      </c>
      <c r="J218" s="37" t="str">
        <f t="shared" si="54"/>
        <v>n-103-99</v>
      </c>
      <c r="K218" s="38" t="str">
        <f t="shared" si="55"/>
        <v>n</v>
      </c>
      <c r="L218" s="38">
        <f t="shared" si="61"/>
        <v>103</v>
      </c>
      <c r="M218" s="38">
        <f t="shared" si="61"/>
        <v>99</v>
      </c>
      <c r="N218" s="38" t="str">
        <f t="shared" si="61"/>
        <v/>
      </c>
      <c r="O218" s="38" t="str">
        <f t="shared" si="61"/>
        <v/>
      </c>
      <c r="P218" s="38" t="str">
        <f t="shared" si="61"/>
        <v/>
      </c>
      <c r="Q218" s="38" t="str">
        <f t="shared" si="61"/>
        <v/>
      </c>
      <c r="R218" s="38" t="str">
        <f t="shared" si="61"/>
        <v/>
      </c>
      <c r="S218" s="38" t="str">
        <f t="shared" si="61"/>
        <v/>
      </c>
      <c r="T218" s="38" t="str">
        <f t="shared" si="61"/>
        <v/>
      </c>
      <c r="U218" s="38" t="str">
        <f t="shared" si="61"/>
        <v/>
      </c>
      <c r="V218" s="38" t="str">
        <f t="shared" si="61"/>
        <v/>
      </c>
      <c r="W218" s="38" t="str">
        <f t="shared" si="61"/>
        <v/>
      </c>
      <c r="X218" s="37" t="s">
        <v>681</v>
      </c>
      <c r="Z218" s="32" t="str">
        <f t="shared" si="56"/>
        <v/>
      </c>
      <c r="AA218" s="32" t="str">
        <f t="shared" si="57"/>
        <v>□- keystroke: "gc"</v>
      </c>
      <c r="AB218" s="32" t="str">
        <f t="shared" si="58"/>
        <v>□□en: "Open Chrome Cache"</v>
      </c>
      <c r="AC218" s="32" t="str">
        <f t="shared" si="59"/>
        <v>□□ja: "`chrome://cache/`を開く"</v>
      </c>
    </row>
    <row r="219" spans="2:29">
      <c r="C219" t="s">
        <v>556</v>
      </c>
      <c r="D219" t="s">
        <v>570</v>
      </c>
      <c r="E219" s="4" t="s">
        <v>365</v>
      </c>
      <c r="F219" s="6" t="s">
        <v>366</v>
      </c>
      <c r="G219" s="6" t="s">
        <v>303</v>
      </c>
      <c r="H219" s="6" t="s">
        <v>489</v>
      </c>
      <c r="J219" s="37" t="str">
        <f t="shared" si="54"/>
        <v>n-103-100</v>
      </c>
      <c r="K219" s="38" t="str">
        <f t="shared" si="55"/>
        <v>n</v>
      </c>
      <c r="L219" s="38">
        <f t="shared" si="61"/>
        <v>103</v>
      </c>
      <c r="M219" s="38">
        <f t="shared" si="61"/>
        <v>100</v>
      </c>
      <c r="N219" s="38" t="str">
        <f t="shared" si="61"/>
        <v/>
      </c>
      <c r="O219" s="38" t="str">
        <f t="shared" si="61"/>
        <v/>
      </c>
      <c r="P219" s="38" t="str">
        <f t="shared" si="61"/>
        <v/>
      </c>
      <c r="Q219" s="38" t="str">
        <f t="shared" si="61"/>
        <v/>
      </c>
      <c r="R219" s="38" t="str">
        <f t="shared" si="61"/>
        <v/>
      </c>
      <c r="S219" s="38" t="str">
        <f t="shared" si="61"/>
        <v/>
      </c>
      <c r="T219" s="38" t="str">
        <f t="shared" si="61"/>
        <v/>
      </c>
      <c r="U219" s="38" t="str">
        <f t="shared" si="61"/>
        <v/>
      </c>
      <c r="V219" s="38" t="str">
        <f t="shared" si="61"/>
        <v/>
      </c>
      <c r="W219" s="38" t="str">
        <f t="shared" si="61"/>
        <v/>
      </c>
      <c r="X219" s="37" t="s">
        <v>681</v>
      </c>
      <c r="Z219" s="32" t="str">
        <f t="shared" si="56"/>
        <v/>
      </c>
      <c r="AA219" s="32" t="str">
        <f t="shared" si="57"/>
        <v>□- keystroke: "gd"</v>
      </c>
      <c r="AB219" s="32" t="str">
        <f t="shared" si="58"/>
        <v>□□en: "Open Chrome Downloads"</v>
      </c>
      <c r="AC219" s="32" t="str">
        <f t="shared" si="59"/>
        <v>□□ja: "Chromeの「ダウンロード」を開く"</v>
      </c>
    </row>
    <row r="220" spans="2:29">
      <c r="C220" t="s">
        <v>556</v>
      </c>
      <c r="D220" t="s">
        <v>570</v>
      </c>
      <c r="E220" s="4" t="s">
        <v>367</v>
      </c>
      <c r="F220" s="6" t="s">
        <v>368</v>
      </c>
      <c r="G220" s="6" t="s">
        <v>303</v>
      </c>
      <c r="H220" s="6" t="s">
        <v>490</v>
      </c>
      <c r="J220" s="37" t="str">
        <f t="shared" si="54"/>
        <v>n-103-104</v>
      </c>
      <c r="K220" s="38" t="str">
        <f t="shared" si="55"/>
        <v>n</v>
      </c>
      <c r="L220" s="38">
        <f t="shared" si="61"/>
        <v>103</v>
      </c>
      <c r="M220" s="38">
        <f t="shared" si="61"/>
        <v>104</v>
      </c>
      <c r="N220" s="38" t="str">
        <f t="shared" si="61"/>
        <v/>
      </c>
      <c r="O220" s="38" t="str">
        <f t="shared" si="61"/>
        <v/>
      </c>
      <c r="P220" s="38" t="str">
        <f t="shared" si="61"/>
        <v/>
      </c>
      <c r="Q220" s="38" t="str">
        <f t="shared" si="61"/>
        <v/>
      </c>
      <c r="R220" s="38" t="str">
        <f t="shared" si="61"/>
        <v/>
      </c>
      <c r="S220" s="38" t="str">
        <f t="shared" si="61"/>
        <v/>
      </c>
      <c r="T220" s="38" t="str">
        <f t="shared" si="61"/>
        <v/>
      </c>
      <c r="U220" s="38" t="str">
        <f t="shared" si="61"/>
        <v/>
      </c>
      <c r="V220" s="38" t="str">
        <f t="shared" si="61"/>
        <v/>
      </c>
      <c r="W220" s="38" t="str">
        <f t="shared" si="61"/>
        <v/>
      </c>
      <c r="X220" s="37" t="s">
        <v>681</v>
      </c>
      <c r="Z220" s="32" t="str">
        <f t="shared" si="56"/>
        <v/>
      </c>
      <c r="AA220" s="32" t="str">
        <f t="shared" si="57"/>
        <v>□- keystroke: "gh"</v>
      </c>
      <c r="AB220" s="32" t="str">
        <f t="shared" si="58"/>
        <v>□□en: "Open Chrome History"</v>
      </c>
      <c r="AC220" s="32" t="str">
        <f t="shared" si="59"/>
        <v>□□ja: "Chromeの「履歴」を開く"</v>
      </c>
    </row>
    <row r="221" spans="2:29">
      <c r="C221" t="s">
        <v>556</v>
      </c>
      <c r="D221" t="s">
        <v>570</v>
      </c>
      <c r="E221" s="4" t="s">
        <v>369</v>
      </c>
      <c r="F221" s="6" t="s">
        <v>370</v>
      </c>
      <c r="G221" s="6" t="s">
        <v>303</v>
      </c>
      <c r="H221" s="6" t="s">
        <v>492</v>
      </c>
      <c r="J221" s="37" t="str">
        <f t="shared" si="54"/>
        <v>n-103-107</v>
      </c>
      <c r="K221" s="38" t="str">
        <f t="shared" si="55"/>
        <v>n</v>
      </c>
      <c r="L221" s="38">
        <f t="shared" si="61"/>
        <v>103</v>
      </c>
      <c r="M221" s="38">
        <f t="shared" si="61"/>
        <v>107</v>
      </c>
      <c r="N221" s="38" t="str">
        <f t="shared" si="61"/>
        <v/>
      </c>
      <c r="O221" s="38" t="str">
        <f t="shared" si="61"/>
        <v/>
      </c>
      <c r="P221" s="38" t="str">
        <f t="shared" si="61"/>
        <v/>
      </c>
      <c r="Q221" s="38" t="str">
        <f t="shared" si="61"/>
        <v/>
      </c>
      <c r="R221" s="38" t="str">
        <f t="shared" si="61"/>
        <v/>
      </c>
      <c r="S221" s="38" t="str">
        <f t="shared" si="61"/>
        <v/>
      </c>
      <c r="T221" s="38" t="str">
        <f t="shared" si="61"/>
        <v/>
      </c>
      <c r="U221" s="38" t="str">
        <f t="shared" si="61"/>
        <v/>
      </c>
      <c r="V221" s="38" t="str">
        <f t="shared" si="61"/>
        <v/>
      </c>
      <c r="W221" s="38" t="str">
        <f t="shared" si="61"/>
        <v/>
      </c>
      <c r="X221" s="37" t="s">
        <v>681</v>
      </c>
      <c r="Z221" s="32" t="str">
        <f t="shared" si="56"/>
        <v/>
      </c>
      <c r="AA221" s="32" t="str">
        <f t="shared" si="57"/>
        <v>□- keystroke: "gk"</v>
      </c>
      <c r="AB221" s="32" t="str">
        <f t="shared" si="58"/>
        <v>□□en: "Open Chrome Cookies"</v>
      </c>
      <c r="AC221" s="32" t="str">
        <f t="shared" si="59"/>
        <v>□□ja: "Chromeの「設定 - Cookie と他のサイトデータ」を開く"</v>
      </c>
    </row>
    <row r="222" spans="2:29">
      <c r="C222" t="s">
        <v>556</v>
      </c>
      <c r="D222" t="s">
        <v>570</v>
      </c>
      <c r="E222" s="4" t="s">
        <v>371</v>
      </c>
      <c r="F222" s="6" t="s">
        <v>372</v>
      </c>
      <c r="G222" s="6" t="s">
        <v>303</v>
      </c>
      <c r="H222" s="6" t="s">
        <v>493</v>
      </c>
      <c r="J222" s="37" t="str">
        <f t="shared" si="54"/>
        <v>n-103-101</v>
      </c>
      <c r="K222" s="38" t="str">
        <f t="shared" si="55"/>
        <v>n</v>
      </c>
      <c r="L222" s="38">
        <f t="shared" ref="L222:W231" si="62">IFERROR(CODE(MID($E222,L$1,1)),"")</f>
        <v>103</v>
      </c>
      <c r="M222" s="38">
        <f t="shared" si="62"/>
        <v>101</v>
      </c>
      <c r="N222" s="38" t="str">
        <f t="shared" si="62"/>
        <v/>
      </c>
      <c r="O222" s="38" t="str">
        <f t="shared" si="62"/>
        <v/>
      </c>
      <c r="P222" s="38" t="str">
        <f t="shared" si="62"/>
        <v/>
      </c>
      <c r="Q222" s="38" t="str">
        <f t="shared" si="62"/>
        <v/>
      </c>
      <c r="R222" s="38" t="str">
        <f t="shared" si="62"/>
        <v/>
      </c>
      <c r="S222" s="38" t="str">
        <f t="shared" si="62"/>
        <v/>
      </c>
      <c r="T222" s="38" t="str">
        <f t="shared" si="62"/>
        <v/>
      </c>
      <c r="U222" s="38" t="str">
        <f t="shared" si="62"/>
        <v/>
      </c>
      <c r="V222" s="38" t="str">
        <f t="shared" si="62"/>
        <v/>
      </c>
      <c r="W222" s="38" t="str">
        <f t="shared" si="62"/>
        <v/>
      </c>
      <c r="X222" s="37" t="s">
        <v>681</v>
      </c>
      <c r="Z222" s="32" t="str">
        <f t="shared" si="56"/>
        <v/>
      </c>
      <c r="AA222" s="32" t="str">
        <f t="shared" si="57"/>
        <v>□- keystroke: "ge"</v>
      </c>
      <c r="AB222" s="32" t="str">
        <f t="shared" si="58"/>
        <v>□□en: "Open Chrome Extensions"</v>
      </c>
      <c r="AC222" s="32" t="str">
        <f t="shared" si="59"/>
        <v>□□ja: "Chromeの「拡張機能」を開く"</v>
      </c>
    </row>
    <row r="223" spans="2:29">
      <c r="C223" t="s">
        <v>556</v>
      </c>
      <c r="D223" t="s">
        <v>570</v>
      </c>
      <c r="E223" s="4" t="s">
        <v>373</v>
      </c>
      <c r="F223" s="6" t="s">
        <v>374</v>
      </c>
      <c r="G223" s="6" t="s">
        <v>303</v>
      </c>
      <c r="H223" s="6" t="s">
        <v>657</v>
      </c>
      <c r="J223" s="37" t="str">
        <f t="shared" si="54"/>
        <v>n-103-110</v>
      </c>
      <c r="K223" s="38" t="str">
        <f t="shared" si="55"/>
        <v>n</v>
      </c>
      <c r="L223" s="38">
        <f t="shared" si="62"/>
        <v>103</v>
      </c>
      <c r="M223" s="38">
        <f t="shared" si="62"/>
        <v>110</v>
      </c>
      <c r="N223" s="38" t="str">
        <f t="shared" si="62"/>
        <v/>
      </c>
      <c r="O223" s="38" t="str">
        <f t="shared" si="62"/>
        <v/>
      </c>
      <c r="P223" s="38" t="str">
        <f t="shared" si="62"/>
        <v/>
      </c>
      <c r="Q223" s="38" t="str">
        <f t="shared" si="62"/>
        <v/>
      </c>
      <c r="R223" s="38" t="str">
        <f t="shared" si="62"/>
        <v/>
      </c>
      <c r="S223" s="38" t="str">
        <f t="shared" si="62"/>
        <v/>
      </c>
      <c r="T223" s="38" t="str">
        <f t="shared" si="62"/>
        <v/>
      </c>
      <c r="U223" s="38" t="str">
        <f t="shared" si="62"/>
        <v/>
      </c>
      <c r="V223" s="38" t="str">
        <f t="shared" si="62"/>
        <v/>
      </c>
      <c r="W223" s="38" t="str">
        <f t="shared" si="62"/>
        <v/>
      </c>
      <c r="X223" s="37" t="s">
        <v>681</v>
      </c>
      <c r="Z223" s="32" t="str">
        <f t="shared" si="56"/>
        <v/>
      </c>
      <c r="AA223" s="32" t="str">
        <f t="shared" si="57"/>
        <v>□- keystroke: "gn"</v>
      </c>
      <c r="AB223" s="32" t="str">
        <f t="shared" si="58"/>
        <v>□□en: "Open Chrome net-internals"</v>
      </c>
      <c r="AC223" s="32" t="str">
        <f t="shared" si="59"/>
        <v>□□ja: "`chrome://net-internals/#proxy`を開く"</v>
      </c>
    </row>
    <row r="224" spans="2:29">
      <c r="C224" t="s">
        <v>556</v>
      </c>
      <c r="D224" t="s">
        <v>570</v>
      </c>
      <c r="E224" s="4" t="s">
        <v>375</v>
      </c>
      <c r="F224" s="6" t="s">
        <v>376</v>
      </c>
      <c r="G224" s="6" t="s">
        <v>303</v>
      </c>
      <c r="H224" s="6" t="s">
        <v>494</v>
      </c>
      <c r="J224" s="37" t="str">
        <f t="shared" si="54"/>
        <v>n-103-115</v>
      </c>
      <c r="K224" s="38" t="str">
        <f t="shared" si="55"/>
        <v>n</v>
      </c>
      <c r="L224" s="38">
        <f t="shared" si="62"/>
        <v>103</v>
      </c>
      <c r="M224" s="38">
        <f t="shared" si="62"/>
        <v>115</v>
      </c>
      <c r="N224" s="38" t="str">
        <f t="shared" si="62"/>
        <v/>
      </c>
      <c r="O224" s="38" t="str">
        <f t="shared" si="62"/>
        <v/>
      </c>
      <c r="P224" s="38" t="str">
        <f t="shared" si="62"/>
        <v/>
      </c>
      <c r="Q224" s="38" t="str">
        <f t="shared" si="62"/>
        <v/>
      </c>
      <c r="R224" s="38" t="str">
        <f t="shared" si="62"/>
        <v/>
      </c>
      <c r="S224" s="38" t="str">
        <f t="shared" si="62"/>
        <v/>
      </c>
      <c r="T224" s="38" t="str">
        <f t="shared" si="62"/>
        <v/>
      </c>
      <c r="U224" s="38" t="str">
        <f t="shared" si="62"/>
        <v/>
      </c>
      <c r="V224" s="38" t="str">
        <f t="shared" si="62"/>
        <v/>
      </c>
      <c r="W224" s="38" t="str">
        <f t="shared" si="62"/>
        <v/>
      </c>
      <c r="X224" s="37" t="s">
        <v>681</v>
      </c>
      <c r="Z224" s="32" t="str">
        <f t="shared" si="56"/>
        <v/>
      </c>
      <c r="AA224" s="32" t="str">
        <f t="shared" si="57"/>
        <v>□- keystroke: "gs"</v>
      </c>
      <c r="AB224" s="32" t="str">
        <f t="shared" si="58"/>
        <v>□□en: "View page source"</v>
      </c>
      <c r="AC224" s="32" t="str">
        <f t="shared" si="59"/>
        <v>□□ja: "ページのソースを表示"</v>
      </c>
    </row>
    <row r="225" spans="2:29">
      <c r="C225" t="s">
        <v>556</v>
      </c>
      <c r="D225" t="s">
        <v>570</v>
      </c>
      <c r="E225" s="4" t="s">
        <v>377</v>
      </c>
      <c r="F225" s="6" t="s">
        <v>378</v>
      </c>
      <c r="G225" s="6" t="s">
        <v>303</v>
      </c>
      <c r="H225" s="6" t="s">
        <v>658</v>
      </c>
      <c r="J225" s="37" t="str">
        <f t="shared" si="54"/>
        <v>n-59-105</v>
      </c>
      <c r="K225" s="38" t="str">
        <f t="shared" si="55"/>
        <v>n</v>
      </c>
      <c r="L225" s="38">
        <f t="shared" si="62"/>
        <v>59</v>
      </c>
      <c r="M225" s="38">
        <f t="shared" si="62"/>
        <v>105</v>
      </c>
      <c r="N225" s="38" t="str">
        <f t="shared" si="62"/>
        <v/>
      </c>
      <c r="O225" s="38" t="str">
        <f t="shared" si="62"/>
        <v/>
      </c>
      <c r="P225" s="38" t="str">
        <f t="shared" si="62"/>
        <v/>
      </c>
      <c r="Q225" s="38" t="str">
        <f t="shared" si="62"/>
        <v/>
      </c>
      <c r="R225" s="38" t="str">
        <f t="shared" si="62"/>
        <v/>
      </c>
      <c r="S225" s="38" t="str">
        <f t="shared" si="62"/>
        <v/>
      </c>
      <c r="T225" s="38" t="str">
        <f t="shared" si="62"/>
        <v/>
      </c>
      <c r="U225" s="38" t="str">
        <f t="shared" si="62"/>
        <v/>
      </c>
      <c r="V225" s="38" t="str">
        <f t="shared" si="62"/>
        <v/>
      </c>
      <c r="W225" s="38" t="str">
        <f t="shared" si="62"/>
        <v/>
      </c>
      <c r="X225" s="37" t="s">
        <v>681</v>
      </c>
      <c r="Z225" s="32" t="str">
        <f t="shared" si="56"/>
        <v/>
      </c>
      <c r="AA225" s="32" t="str">
        <f t="shared" si="57"/>
        <v>□- keystroke: ";i"</v>
      </c>
      <c r="AB225" s="32" t="str">
        <f t="shared" si="58"/>
        <v>□□en: "Open Chrome Inspect"</v>
      </c>
      <c r="AC225" s="32" t="str">
        <f t="shared" si="59"/>
        <v>□□ja: "`chrome://inspect/#devices`を開く"</v>
      </c>
    </row>
    <row r="226" spans="2:29">
      <c r="C226" t="s">
        <v>556</v>
      </c>
      <c r="D226" t="s">
        <v>570</v>
      </c>
      <c r="E226" s="4" t="s">
        <v>379</v>
      </c>
      <c r="F226" s="6" t="s">
        <v>380</v>
      </c>
      <c r="G226" s="6" t="s">
        <v>303</v>
      </c>
      <c r="H226" s="6" t="s">
        <v>495</v>
      </c>
      <c r="J226" s="37" t="str">
        <f t="shared" si="54"/>
        <v>n-59-106</v>
      </c>
      <c r="K226" s="38" t="str">
        <f t="shared" si="55"/>
        <v>n</v>
      </c>
      <c r="L226" s="38">
        <f t="shared" si="62"/>
        <v>59</v>
      </c>
      <c r="M226" s="38">
        <f t="shared" si="62"/>
        <v>106</v>
      </c>
      <c r="N226" s="38" t="str">
        <f t="shared" si="62"/>
        <v/>
      </c>
      <c r="O226" s="38" t="str">
        <f t="shared" si="62"/>
        <v/>
      </c>
      <c r="P226" s="38" t="str">
        <f t="shared" si="62"/>
        <v/>
      </c>
      <c r="Q226" s="38" t="str">
        <f t="shared" si="62"/>
        <v/>
      </c>
      <c r="R226" s="38" t="str">
        <f t="shared" si="62"/>
        <v/>
      </c>
      <c r="S226" s="38" t="str">
        <f t="shared" si="62"/>
        <v/>
      </c>
      <c r="T226" s="38" t="str">
        <f t="shared" si="62"/>
        <v/>
      </c>
      <c r="U226" s="38" t="str">
        <f t="shared" si="62"/>
        <v/>
      </c>
      <c r="V226" s="38" t="str">
        <f t="shared" si="62"/>
        <v/>
      </c>
      <c r="W226" s="38" t="str">
        <f t="shared" si="62"/>
        <v/>
      </c>
      <c r="X226" s="37" t="s">
        <v>681</v>
      </c>
      <c r="Z226" s="32" t="str">
        <f t="shared" si="56"/>
        <v/>
      </c>
      <c r="AA226" s="32" t="str">
        <f t="shared" si="57"/>
        <v>□- keystroke: ";j"</v>
      </c>
      <c r="AB226" s="32" t="str">
        <f t="shared" si="58"/>
        <v>□□en: "Close Downloads Shelf"</v>
      </c>
      <c r="AC226" s="32" t="str">
        <f t="shared" si="59"/>
        <v>□□ja: "ダウンロードシェルフを閉じる"</v>
      </c>
    </row>
    <row r="227" spans="2:29">
      <c r="B227" s="1" t="s">
        <v>381</v>
      </c>
      <c r="C227" s="1"/>
      <c r="D227" s="1"/>
      <c r="E227" s="3"/>
      <c r="F227" s="5"/>
      <c r="G227" s="18"/>
      <c r="H227" s="18"/>
      <c r="J227" s="37" t="str">
        <f t="shared" si="54"/>
        <v/>
      </c>
      <c r="K227" s="38" t="str">
        <f t="shared" si="55"/>
        <v/>
      </c>
      <c r="L227" s="38" t="str">
        <f t="shared" si="62"/>
        <v/>
      </c>
      <c r="M227" s="38" t="str">
        <f t="shared" si="62"/>
        <v/>
      </c>
      <c r="N227" s="38" t="str">
        <f t="shared" si="62"/>
        <v/>
      </c>
      <c r="O227" s="38" t="str">
        <f t="shared" si="62"/>
        <v/>
      </c>
      <c r="P227" s="38" t="str">
        <f t="shared" si="62"/>
        <v/>
      </c>
      <c r="Q227" s="38" t="str">
        <f t="shared" si="62"/>
        <v/>
      </c>
      <c r="R227" s="38" t="str">
        <f t="shared" si="62"/>
        <v/>
      </c>
      <c r="S227" s="38" t="str">
        <f t="shared" si="62"/>
        <v/>
      </c>
      <c r="T227" s="38" t="str">
        <f t="shared" si="62"/>
        <v/>
      </c>
      <c r="U227" s="38" t="str">
        <f t="shared" si="62"/>
        <v/>
      </c>
      <c r="V227" s="38" t="str">
        <f t="shared" si="62"/>
        <v/>
      </c>
      <c r="W227" s="38" t="str">
        <f t="shared" si="62"/>
        <v/>
      </c>
      <c r="X227" s="37" t="s">
        <v>681</v>
      </c>
      <c r="Z227" s="32" t="str">
        <f t="shared" si="56"/>
        <v>section: "■ Proxy"</v>
      </c>
      <c r="AA227" s="32" t="str">
        <f t="shared" si="57"/>
        <v/>
      </c>
      <c r="AB227" s="32" t="str">
        <f t="shared" si="58"/>
        <v/>
      </c>
      <c r="AC227" s="32" t="str">
        <f t="shared" si="59"/>
        <v/>
      </c>
    </row>
    <row r="228" spans="2:29">
      <c r="C228" t="s">
        <v>556</v>
      </c>
      <c r="D228" t="s">
        <v>570</v>
      </c>
      <c r="E228" s="4" t="s">
        <v>382</v>
      </c>
      <c r="F228" s="6" t="s">
        <v>383</v>
      </c>
      <c r="G228" s="6" t="s">
        <v>303</v>
      </c>
      <c r="H228" s="6" t="s">
        <v>503</v>
      </c>
      <c r="J228" s="37" t="str">
        <f t="shared" si="54"/>
        <v>n-99-112</v>
      </c>
      <c r="K228" s="38" t="str">
        <f t="shared" si="55"/>
        <v>n</v>
      </c>
      <c r="L228" s="38">
        <f t="shared" si="62"/>
        <v>99</v>
      </c>
      <c r="M228" s="38">
        <f t="shared" si="62"/>
        <v>112</v>
      </c>
      <c r="N228" s="38" t="str">
        <f t="shared" si="62"/>
        <v/>
      </c>
      <c r="O228" s="38" t="str">
        <f t="shared" si="62"/>
        <v/>
      </c>
      <c r="P228" s="38" t="str">
        <f t="shared" si="62"/>
        <v/>
      </c>
      <c r="Q228" s="38" t="str">
        <f t="shared" si="62"/>
        <v/>
      </c>
      <c r="R228" s="38" t="str">
        <f t="shared" si="62"/>
        <v/>
      </c>
      <c r="S228" s="38" t="str">
        <f t="shared" si="62"/>
        <v/>
      </c>
      <c r="T228" s="38" t="str">
        <f t="shared" si="62"/>
        <v/>
      </c>
      <c r="U228" s="38" t="str">
        <f t="shared" si="62"/>
        <v/>
      </c>
      <c r="V228" s="38" t="str">
        <f t="shared" si="62"/>
        <v/>
      </c>
      <c r="W228" s="38" t="str">
        <f t="shared" si="62"/>
        <v/>
      </c>
      <c r="X228" s="37" t="s">
        <v>681</v>
      </c>
      <c r="Z228" s="32" t="str">
        <f t="shared" si="56"/>
        <v/>
      </c>
      <c r="AA228" s="32" t="str">
        <f t="shared" si="57"/>
        <v>□- keystroke: "cp"</v>
      </c>
      <c r="AB228" s="32" t="str">
        <f t="shared" si="58"/>
        <v>□□en: "Toggle proxy for current site"</v>
      </c>
      <c r="AC228" s="32" t="str">
        <f t="shared" si="59"/>
        <v>□□ja: "現在表示中のサイトに対するプロキシの適用を切り替える"</v>
      </c>
    </row>
    <row r="229" spans="2:29">
      <c r="C229" t="s">
        <v>556</v>
      </c>
      <c r="D229" t="s">
        <v>570</v>
      </c>
      <c r="E229" s="4" t="s">
        <v>384</v>
      </c>
      <c r="F229" s="6" t="s">
        <v>385</v>
      </c>
      <c r="G229" s="6" t="s">
        <v>303</v>
      </c>
      <c r="H229" s="6" t="s">
        <v>504</v>
      </c>
      <c r="J229" s="37" t="str">
        <f t="shared" si="54"/>
        <v>n-59-112-97</v>
      </c>
      <c r="K229" s="38" t="str">
        <f t="shared" si="55"/>
        <v>n</v>
      </c>
      <c r="L229" s="38">
        <f t="shared" si="62"/>
        <v>59</v>
      </c>
      <c r="M229" s="38">
        <f t="shared" si="62"/>
        <v>112</v>
      </c>
      <c r="N229" s="38">
        <f t="shared" si="62"/>
        <v>97</v>
      </c>
      <c r="O229" s="38" t="str">
        <f t="shared" si="62"/>
        <v/>
      </c>
      <c r="P229" s="38" t="str">
        <f t="shared" si="62"/>
        <v/>
      </c>
      <c r="Q229" s="38" t="str">
        <f t="shared" si="62"/>
        <v/>
      </c>
      <c r="R229" s="38" t="str">
        <f t="shared" si="62"/>
        <v/>
      </c>
      <c r="S229" s="38" t="str">
        <f t="shared" si="62"/>
        <v/>
      </c>
      <c r="T229" s="38" t="str">
        <f t="shared" si="62"/>
        <v/>
      </c>
      <c r="U229" s="38" t="str">
        <f t="shared" si="62"/>
        <v/>
      </c>
      <c r="V229" s="38" t="str">
        <f t="shared" si="62"/>
        <v/>
      </c>
      <c r="W229" s="38" t="str">
        <f t="shared" si="62"/>
        <v/>
      </c>
      <c r="X229" s="37" t="s">
        <v>681</v>
      </c>
      <c r="Z229" s="32" t="str">
        <f t="shared" ref="Z229:Z257" si="63">IF(B229="","","section: """&amp;B229&amp;"""")</f>
        <v/>
      </c>
      <c r="AA229" s="32" t="str">
        <f t="shared" ref="AA229:AA257" si="64">IF(E229="","","□- keystroke: """&amp;E229&amp;"""")</f>
        <v>□- keystroke: ";pa"</v>
      </c>
      <c r="AB229" s="32" t="str">
        <f t="shared" ref="AB229:AB257" si="65">IF(F229="","","□□en: """&amp;F229&amp;"""")</f>
        <v>□□en: "set proxy mode `always`"</v>
      </c>
      <c r="AC229" s="32" t="str">
        <f t="shared" ref="AC229:AC257" si="66">IF(F229="","","□□ja: """&amp;H229&amp;"""")</f>
        <v>□□ja: "プロキシモード always"</v>
      </c>
    </row>
    <row r="230" spans="2:29">
      <c r="C230" t="s">
        <v>556</v>
      </c>
      <c r="D230" t="s">
        <v>570</v>
      </c>
      <c r="E230" s="4" t="s">
        <v>386</v>
      </c>
      <c r="F230" s="6" t="s">
        <v>387</v>
      </c>
      <c r="G230" s="6" t="s">
        <v>303</v>
      </c>
      <c r="H230" s="6" t="s">
        <v>508</v>
      </c>
      <c r="J230" s="37" t="str">
        <f t="shared" si="54"/>
        <v>n-59-112-98</v>
      </c>
      <c r="K230" s="38" t="str">
        <f t="shared" si="55"/>
        <v>n</v>
      </c>
      <c r="L230" s="38">
        <f t="shared" si="62"/>
        <v>59</v>
      </c>
      <c r="M230" s="38">
        <f t="shared" si="62"/>
        <v>112</v>
      </c>
      <c r="N230" s="38">
        <f t="shared" si="62"/>
        <v>98</v>
      </c>
      <c r="O230" s="38" t="str">
        <f t="shared" si="62"/>
        <v/>
      </c>
      <c r="P230" s="38" t="str">
        <f t="shared" si="62"/>
        <v/>
      </c>
      <c r="Q230" s="38" t="str">
        <f t="shared" si="62"/>
        <v/>
      </c>
      <c r="R230" s="38" t="str">
        <f t="shared" si="62"/>
        <v/>
      </c>
      <c r="S230" s="38" t="str">
        <f t="shared" si="62"/>
        <v/>
      </c>
      <c r="T230" s="38" t="str">
        <f t="shared" si="62"/>
        <v/>
      </c>
      <c r="U230" s="38" t="str">
        <f t="shared" si="62"/>
        <v/>
      </c>
      <c r="V230" s="38" t="str">
        <f t="shared" si="62"/>
        <v/>
      </c>
      <c r="W230" s="38" t="str">
        <f t="shared" si="62"/>
        <v/>
      </c>
      <c r="X230" s="37" t="s">
        <v>681</v>
      </c>
      <c r="Z230" s="32" t="str">
        <f t="shared" si="63"/>
        <v/>
      </c>
      <c r="AA230" s="32" t="str">
        <f t="shared" si="64"/>
        <v>□- keystroke: ";pb"</v>
      </c>
      <c r="AB230" s="32" t="str">
        <f t="shared" si="65"/>
        <v>□□en: "set proxy mode `byhost`"</v>
      </c>
      <c r="AC230" s="32" t="str">
        <f t="shared" si="66"/>
        <v>□□ja: "プロキシモード byhost"</v>
      </c>
    </row>
    <row r="231" spans="2:29">
      <c r="C231" t="s">
        <v>556</v>
      </c>
      <c r="D231" t="s">
        <v>570</v>
      </c>
      <c r="E231" s="4" t="s">
        <v>388</v>
      </c>
      <c r="F231" s="6" t="s">
        <v>389</v>
      </c>
      <c r="G231" s="6" t="s">
        <v>303</v>
      </c>
      <c r="H231" s="6" t="s">
        <v>507</v>
      </c>
      <c r="J231" s="37" t="str">
        <f t="shared" si="54"/>
        <v>n-59-112-100</v>
      </c>
      <c r="K231" s="38" t="str">
        <f t="shared" si="55"/>
        <v>n</v>
      </c>
      <c r="L231" s="38">
        <f t="shared" si="62"/>
        <v>59</v>
      </c>
      <c r="M231" s="38">
        <f t="shared" si="62"/>
        <v>112</v>
      </c>
      <c r="N231" s="38">
        <f t="shared" si="62"/>
        <v>100</v>
      </c>
      <c r="O231" s="38" t="str">
        <f t="shared" si="62"/>
        <v/>
      </c>
      <c r="P231" s="38" t="str">
        <f t="shared" si="62"/>
        <v/>
      </c>
      <c r="Q231" s="38" t="str">
        <f t="shared" si="62"/>
        <v/>
      </c>
      <c r="R231" s="38" t="str">
        <f t="shared" si="62"/>
        <v/>
      </c>
      <c r="S231" s="38" t="str">
        <f t="shared" si="62"/>
        <v/>
      </c>
      <c r="T231" s="38" t="str">
        <f t="shared" si="62"/>
        <v/>
      </c>
      <c r="U231" s="38" t="str">
        <f t="shared" si="62"/>
        <v/>
      </c>
      <c r="V231" s="38" t="str">
        <f t="shared" si="62"/>
        <v/>
      </c>
      <c r="W231" s="38" t="str">
        <f t="shared" si="62"/>
        <v/>
      </c>
      <c r="X231" s="37" t="s">
        <v>681</v>
      </c>
      <c r="Z231" s="32" t="str">
        <f t="shared" si="63"/>
        <v/>
      </c>
      <c r="AA231" s="32" t="str">
        <f t="shared" si="64"/>
        <v>□- keystroke: ";pd"</v>
      </c>
      <c r="AB231" s="32" t="str">
        <f t="shared" si="65"/>
        <v>□□en: "set proxy mode `direct`"</v>
      </c>
      <c r="AC231" s="32" t="str">
        <f t="shared" si="66"/>
        <v>□□ja: "プロキシモード direct"</v>
      </c>
    </row>
    <row r="232" spans="2:29">
      <c r="C232" t="s">
        <v>556</v>
      </c>
      <c r="D232" t="s">
        <v>570</v>
      </c>
      <c r="E232" s="4" t="s">
        <v>390</v>
      </c>
      <c r="F232" s="6" t="s">
        <v>391</v>
      </c>
      <c r="G232" s="6" t="s">
        <v>303</v>
      </c>
      <c r="H232" s="6" t="s">
        <v>506</v>
      </c>
      <c r="J232" s="37" t="str">
        <f t="shared" si="54"/>
        <v>n-59-112-115</v>
      </c>
      <c r="K232" s="38" t="str">
        <f t="shared" si="55"/>
        <v>n</v>
      </c>
      <c r="L232" s="38">
        <f t="shared" ref="L232:W241" si="67">IFERROR(CODE(MID($E232,L$1,1)),"")</f>
        <v>59</v>
      </c>
      <c r="M232" s="38">
        <f t="shared" si="67"/>
        <v>112</v>
      </c>
      <c r="N232" s="38">
        <f t="shared" si="67"/>
        <v>115</v>
      </c>
      <c r="O232" s="38" t="str">
        <f t="shared" si="67"/>
        <v/>
      </c>
      <c r="P232" s="38" t="str">
        <f t="shared" si="67"/>
        <v/>
      </c>
      <c r="Q232" s="38" t="str">
        <f t="shared" si="67"/>
        <v/>
      </c>
      <c r="R232" s="38" t="str">
        <f t="shared" si="67"/>
        <v/>
      </c>
      <c r="S232" s="38" t="str">
        <f t="shared" si="67"/>
        <v/>
      </c>
      <c r="T232" s="38" t="str">
        <f t="shared" si="67"/>
        <v/>
      </c>
      <c r="U232" s="38" t="str">
        <f t="shared" si="67"/>
        <v/>
      </c>
      <c r="V232" s="38" t="str">
        <f t="shared" si="67"/>
        <v/>
      </c>
      <c r="W232" s="38" t="str">
        <f t="shared" si="67"/>
        <v/>
      </c>
      <c r="X232" s="37" t="s">
        <v>681</v>
      </c>
      <c r="Z232" s="32" t="str">
        <f t="shared" si="63"/>
        <v/>
      </c>
      <c r="AA232" s="32" t="str">
        <f t="shared" si="64"/>
        <v>□- keystroke: ";ps"</v>
      </c>
      <c r="AB232" s="32" t="str">
        <f t="shared" si="65"/>
        <v>□□en: "set proxy mode `system`"</v>
      </c>
      <c r="AC232" s="32" t="str">
        <f t="shared" si="66"/>
        <v>□□ja: "プロキシモード system"</v>
      </c>
    </row>
    <row r="233" spans="2:29">
      <c r="C233" t="s">
        <v>556</v>
      </c>
      <c r="D233" t="s">
        <v>570</v>
      </c>
      <c r="E233" s="4" t="s">
        <v>392</v>
      </c>
      <c r="F233" s="6" t="s">
        <v>393</v>
      </c>
      <c r="G233" s="6" t="s">
        <v>303</v>
      </c>
      <c r="H233" s="6" t="s">
        <v>505</v>
      </c>
      <c r="J233" s="37" t="str">
        <f t="shared" si="54"/>
        <v>n-59-112-99</v>
      </c>
      <c r="K233" s="38" t="str">
        <f t="shared" si="55"/>
        <v>n</v>
      </c>
      <c r="L233" s="38">
        <f t="shared" si="67"/>
        <v>59</v>
      </c>
      <c r="M233" s="38">
        <f t="shared" si="67"/>
        <v>112</v>
      </c>
      <c r="N233" s="38">
        <f t="shared" si="67"/>
        <v>99</v>
      </c>
      <c r="O233" s="38" t="str">
        <f t="shared" si="67"/>
        <v/>
      </c>
      <c r="P233" s="38" t="str">
        <f t="shared" si="67"/>
        <v/>
      </c>
      <c r="Q233" s="38" t="str">
        <f t="shared" si="67"/>
        <v/>
      </c>
      <c r="R233" s="38" t="str">
        <f t="shared" si="67"/>
        <v/>
      </c>
      <c r="S233" s="38" t="str">
        <f t="shared" si="67"/>
        <v/>
      </c>
      <c r="T233" s="38" t="str">
        <f t="shared" si="67"/>
        <v/>
      </c>
      <c r="U233" s="38" t="str">
        <f t="shared" si="67"/>
        <v/>
      </c>
      <c r="V233" s="38" t="str">
        <f t="shared" si="67"/>
        <v/>
      </c>
      <c r="W233" s="38" t="str">
        <f t="shared" si="67"/>
        <v/>
      </c>
      <c r="X233" s="37" t="s">
        <v>681</v>
      </c>
      <c r="Z233" s="32" t="str">
        <f t="shared" si="63"/>
        <v/>
      </c>
      <c r="AA233" s="32" t="str">
        <f t="shared" si="64"/>
        <v>□- keystroke: ";pc"</v>
      </c>
      <c r="AB233" s="32" t="str">
        <f t="shared" si="65"/>
        <v>□□en: "set proxy mode `clear`"</v>
      </c>
      <c r="AC233" s="32" t="str">
        <f t="shared" si="66"/>
        <v>□□ja: "プロキシモード clear"</v>
      </c>
    </row>
    <row r="234" spans="2:29">
      <c r="C234" t="s">
        <v>556</v>
      </c>
      <c r="D234" t="s">
        <v>570</v>
      </c>
      <c r="E234" s="4" t="s">
        <v>394</v>
      </c>
      <c r="F234" s="6" t="s">
        <v>395</v>
      </c>
      <c r="G234" s="6" t="s">
        <v>303</v>
      </c>
      <c r="H234" s="6" t="s">
        <v>509</v>
      </c>
      <c r="J234" s="37" t="str">
        <f t="shared" si="54"/>
        <v>n-59-99-112</v>
      </c>
      <c r="K234" s="38" t="str">
        <f t="shared" si="55"/>
        <v>n</v>
      </c>
      <c r="L234" s="38">
        <f t="shared" si="67"/>
        <v>59</v>
      </c>
      <c r="M234" s="38">
        <f t="shared" si="67"/>
        <v>99</v>
      </c>
      <c r="N234" s="38">
        <f t="shared" si="67"/>
        <v>112</v>
      </c>
      <c r="O234" s="38" t="str">
        <f t="shared" si="67"/>
        <v/>
      </c>
      <c r="P234" s="38" t="str">
        <f t="shared" si="67"/>
        <v/>
      </c>
      <c r="Q234" s="38" t="str">
        <f t="shared" si="67"/>
        <v/>
      </c>
      <c r="R234" s="38" t="str">
        <f t="shared" si="67"/>
        <v/>
      </c>
      <c r="S234" s="38" t="str">
        <f t="shared" si="67"/>
        <v/>
      </c>
      <c r="T234" s="38" t="str">
        <f t="shared" si="67"/>
        <v/>
      </c>
      <c r="U234" s="38" t="str">
        <f t="shared" si="67"/>
        <v/>
      </c>
      <c r="V234" s="38" t="str">
        <f t="shared" si="67"/>
        <v/>
      </c>
      <c r="W234" s="38" t="str">
        <f t="shared" si="67"/>
        <v/>
      </c>
      <c r="X234" s="37" t="s">
        <v>681</v>
      </c>
      <c r="Z234" s="32" t="str">
        <f t="shared" si="63"/>
        <v/>
      </c>
      <c r="AA234" s="32" t="str">
        <f t="shared" si="64"/>
        <v>□- keystroke: ";cp"</v>
      </c>
      <c r="AB234" s="32" t="str">
        <f t="shared" si="65"/>
        <v>□□en: "Copy proxy info"</v>
      </c>
      <c r="AC234" s="32" t="str">
        <f t="shared" si="66"/>
        <v>□□ja: "プロキシ設定情報をクリップボードにコピーする"</v>
      </c>
    </row>
    <row r="235" spans="2:29">
      <c r="C235" t="s">
        <v>556</v>
      </c>
      <c r="D235" t="s">
        <v>570</v>
      </c>
      <c r="E235" s="4" t="s">
        <v>396</v>
      </c>
      <c r="F235" s="6" t="s">
        <v>397</v>
      </c>
      <c r="G235" s="6" t="s">
        <v>303</v>
      </c>
      <c r="H235" s="6" t="s">
        <v>510</v>
      </c>
      <c r="J235" s="37" t="str">
        <f t="shared" si="54"/>
        <v>n-59-97-112</v>
      </c>
      <c r="K235" s="38" t="str">
        <f t="shared" si="55"/>
        <v>n</v>
      </c>
      <c r="L235" s="38">
        <f t="shared" si="67"/>
        <v>59</v>
      </c>
      <c r="M235" s="38">
        <f t="shared" si="67"/>
        <v>97</v>
      </c>
      <c r="N235" s="38">
        <f t="shared" si="67"/>
        <v>112</v>
      </c>
      <c r="O235" s="38" t="str">
        <f t="shared" si="67"/>
        <v/>
      </c>
      <c r="P235" s="38" t="str">
        <f t="shared" si="67"/>
        <v/>
      </c>
      <c r="Q235" s="38" t="str">
        <f t="shared" si="67"/>
        <v/>
      </c>
      <c r="R235" s="38" t="str">
        <f t="shared" si="67"/>
        <v/>
      </c>
      <c r="S235" s="38" t="str">
        <f t="shared" si="67"/>
        <v/>
      </c>
      <c r="T235" s="38" t="str">
        <f t="shared" si="67"/>
        <v/>
      </c>
      <c r="U235" s="38" t="str">
        <f t="shared" si="67"/>
        <v/>
      </c>
      <c r="V235" s="38" t="str">
        <f t="shared" si="67"/>
        <v/>
      </c>
      <c r="W235" s="38" t="str">
        <f t="shared" si="67"/>
        <v/>
      </c>
      <c r="X235" s="37" t="s">
        <v>681</v>
      </c>
      <c r="Z235" s="32" t="str">
        <f t="shared" si="63"/>
        <v/>
      </c>
      <c r="AA235" s="32" t="str">
        <f t="shared" si="64"/>
        <v>□- keystroke: ";ap"</v>
      </c>
      <c r="AB235" s="32" t="str">
        <f t="shared" si="65"/>
        <v>□□en: "Apply proxy info from clipboard"</v>
      </c>
      <c r="AC235" s="32" t="str">
        <f t="shared" si="66"/>
        <v>□□ja: "プロキシ設定情報をクリップボードから反映する"</v>
      </c>
    </row>
    <row r="236" spans="2:29">
      <c r="B236" s="1" t="s">
        <v>398</v>
      </c>
      <c r="C236" s="1"/>
      <c r="D236" s="1"/>
      <c r="E236" s="3"/>
      <c r="F236" s="5"/>
      <c r="G236" s="18"/>
      <c r="H236" s="18"/>
      <c r="J236" s="37" t="str">
        <f t="shared" si="54"/>
        <v/>
      </c>
      <c r="K236" s="38" t="str">
        <f t="shared" si="55"/>
        <v/>
      </c>
      <c r="L236" s="38" t="str">
        <f t="shared" si="67"/>
        <v/>
      </c>
      <c r="M236" s="38" t="str">
        <f t="shared" si="67"/>
        <v/>
      </c>
      <c r="N236" s="38" t="str">
        <f t="shared" si="67"/>
        <v/>
      </c>
      <c r="O236" s="38" t="str">
        <f t="shared" si="67"/>
        <v/>
      </c>
      <c r="P236" s="38" t="str">
        <f t="shared" si="67"/>
        <v/>
      </c>
      <c r="Q236" s="38" t="str">
        <f t="shared" si="67"/>
        <v/>
      </c>
      <c r="R236" s="38" t="str">
        <f t="shared" si="67"/>
        <v/>
      </c>
      <c r="S236" s="38" t="str">
        <f t="shared" si="67"/>
        <v/>
      </c>
      <c r="T236" s="38" t="str">
        <f t="shared" si="67"/>
        <v/>
      </c>
      <c r="U236" s="38" t="str">
        <f t="shared" si="67"/>
        <v/>
      </c>
      <c r="V236" s="38" t="str">
        <f t="shared" si="67"/>
        <v/>
      </c>
      <c r="W236" s="38" t="str">
        <f t="shared" si="67"/>
        <v/>
      </c>
      <c r="X236" s="37" t="s">
        <v>681</v>
      </c>
      <c r="Z236" s="32" t="str">
        <f t="shared" si="63"/>
        <v>section: "■ Misc"</v>
      </c>
      <c r="AA236" s="32" t="str">
        <f t="shared" si="64"/>
        <v/>
      </c>
      <c r="AB236" s="32" t="str">
        <f t="shared" si="65"/>
        <v/>
      </c>
      <c r="AC236" s="32" t="str">
        <f t="shared" si="66"/>
        <v/>
      </c>
    </row>
    <row r="237" spans="2:29">
      <c r="C237" t="s">
        <v>556</v>
      </c>
      <c r="D237" t="s">
        <v>570</v>
      </c>
      <c r="E237" s="4" t="s">
        <v>323</v>
      </c>
      <c r="F237" s="6" t="s">
        <v>399</v>
      </c>
      <c r="G237" s="6" t="s">
        <v>303</v>
      </c>
      <c r="H237" s="6" t="s">
        <v>496</v>
      </c>
      <c r="J237" s="37" t="str">
        <f t="shared" si="54"/>
        <v>n-103-114</v>
      </c>
      <c r="K237" s="38" t="str">
        <f t="shared" si="55"/>
        <v>n</v>
      </c>
      <c r="L237" s="38">
        <f t="shared" si="67"/>
        <v>103</v>
      </c>
      <c r="M237" s="38">
        <f t="shared" si="67"/>
        <v>114</v>
      </c>
      <c r="N237" s="38" t="str">
        <f t="shared" si="67"/>
        <v/>
      </c>
      <c r="O237" s="38" t="str">
        <f t="shared" si="67"/>
        <v/>
      </c>
      <c r="P237" s="38" t="str">
        <f t="shared" si="67"/>
        <v/>
      </c>
      <c r="Q237" s="38" t="str">
        <f t="shared" si="67"/>
        <v/>
      </c>
      <c r="R237" s="38" t="str">
        <f t="shared" si="67"/>
        <v/>
      </c>
      <c r="S237" s="38" t="str">
        <f t="shared" si="67"/>
        <v/>
      </c>
      <c r="T237" s="38" t="str">
        <f t="shared" si="67"/>
        <v/>
      </c>
      <c r="U237" s="38" t="str">
        <f t="shared" si="67"/>
        <v/>
      </c>
      <c r="V237" s="38" t="str">
        <f t="shared" si="67"/>
        <v/>
      </c>
      <c r="W237" s="38" t="str">
        <f t="shared" si="67"/>
        <v/>
      </c>
      <c r="X237" s="37" t="s">
        <v>681</v>
      </c>
      <c r="Z237" s="32" t="str">
        <f t="shared" si="63"/>
        <v/>
      </c>
      <c r="AA237" s="32" t="str">
        <f t="shared" si="64"/>
        <v>□- keystroke: "gr"</v>
      </c>
      <c r="AB237" s="32" t="str">
        <f t="shared" si="65"/>
        <v>□□en: "Read selected text or text from clipboard"</v>
      </c>
      <c r="AC237" s="32" t="str">
        <f t="shared" si="66"/>
        <v>□□ja: "クリップボードまたは選択したテキストを読み上げる"</v>
      </c>
    </row>
    <row r="238" spans="2:29" ht="45">
      <c r="C238" t="s">
        <v>554</v>
      </c>
      <c r="D238" t="s">
        <v>570</v>
      </c>
      <c r="E238" s="4" t="s">
        <v>400</v>
      </c>
      <c r="F238" s="6" t="s">
        <v>401</v>
      </c>
      <c r="G238" s="6" t="s">
        <v>303</v>
      </c>
      <c r="H238" s="6" t="s">
        <v>497</v>
      </c>
      <c r="J238" s="37" t="str">
        <f t="shared" si="54"/>
        <v>n-59-115</v>
      </c>
      <c r="K238" s="38" t="str">
        <f t="shared" si="55"/>
        <v>n</v>
      </c>
      <c r="L238" s="38">
        <f t="shared" si="67"/>
        <v>59</v>
      </c>
      <c r="M238" s="38">
        <f t="shared" si="67"/>
        <v>115</v>
      </c>
      <c r="N238" s="38" t="str">
        <f t="shared" si="67"/>
        <v/>
      </c>
      <c r="O238" s="38" t="str">
        <f t="shared" si="67"/>
        <v/>
      </c>
      <c r="P238" s="38" t="str">
        <f t="shared" si="67"/>
        <v/>
      </c>
      <c r="Q238" s="38" t="str">
        <f t="shared" si="67"/>
        <v/>
      </c>
      <c r="R238" s="38" t="str">
        <f t="shared" si="67"/>
        <v/>
      </c>
      <c r="S238" s="38" t="str">
        <f t="shared" si="67"/>
        <v/>
      </c>
      <c r="T238" s="38" t="str">
        <f t="shared" si="67"/>
        <v/>
      </c>
      <c r="U238" s="38" t="str">
        <f t="shared" si="67"/>
        <v/>
      </c>
      <c r="V238" s="38" t="str">
        <f t="shared" si="67"/>
        <v/>
      </c>
      <c r="W238" s="38" t="str">
        <f t="shared" si="67"/>
        <v/>
      </c>
      <c r="X238" s="37" t="s">
        <v>681</v>
      </c>
      <c r="Z238" s="32" t="str">
        <f t="shared" si="63"/>
        <v/>
      </c>
      <c r="AA238" s="32" t="str">
        <f t="shared" si="64"/>
        <v>□- keystroke: ";s"</v>
      </c>
      <c r="AB238" s="32" t="str">
        <f t="shared" si="65"/>
        <v>□□en: "Toggle PDF viewer from SurfingKeys"</v>
      </c>
      <c r="AC238" s="32" t="str">
        <f t="shared" si="66"/>
        <v>□□ja: "PDFビューアの有効無効を切り替える。通常、Chromeで開いたPDFファイルは専用のビューアが利用され、Surfingkeysが動作しない。"</v>
      </c>
    </row>
    <row r="239" spans="2:29" ht="30">
      <c r="C239" t="s">
        <v>556</v>
      </c>
      <c r="D239" t="s">
        <v>570</v>
      </c>
      <c r="E239" s="4" t="s">
        <v>402</v>
      </c>
      <c r="F239" s="6" t="s">
        <v>403</v>
      </c>
      <c r="G239" s="6" t="s">
        <v>303</v>
      </c>
      <c r="H239" s="6" t="s">
        <v>499</v>
      </c>
      <c r="J239" s="37" t="str">
        <f t="shared" si="54"/>
        <v>n-59-112-104</v>
      </c>
      <c r="K239" s="38" t="str">
        <f t="shared" si="55"/>
        <v>n</v>
      </c>
      <c r="L239" s="38">
        <f t="shared" si="67"/>
        <v>59</v>
      </c>
      <c r="M239" s="38">
        <f t="shared" si="67"/>
        <v>112</v>
      </c>
      <c r="N239" s="38">
        <f t="shared" si="67"/>
        <v>104</v>
      </c>
      <c r="O239" s="38" t="str">
        <f t="shared" si="67"/>
        <v/>
      </c>
      <c r="P239" s="38" t="str">
        <f t="shared" si="67"/>
        <v/>
      </c>
      <c r="Q239" s="38" t="str">
        <f t="shared" si="67"/>
        <v/>
      </c>
      <c r="R239" s="38" t="str">
        <f t="shared" si="67"/>
        <v/>
      </c>
      <c r="S239" s="38" t="str">
        <f t="shared" si="67"/>
        <v/>
      </c>
      <c r="T239" s="38" t="str">
        <f t="shared" si="67"/>
        <v/>
      </c>
      <c r="U239" s="38" t="str">
        <f t="shared" si="67"/>
        <v/>
      </c>
      <c r="V239" s="38" t="str">
        <f t="shared" si="67"/>
        <v/>
      </c>
      <c r="W239" s="38" t="str">
        <f t="shared" si="67"/>
        <v/>
      </c>
      <c r="X239" s="37" t="s">
        <v>681</v>
      </c>
      <c r="Z239" s="32" t="str">
        <f t="shared" si="63"/>
        <v/>
      </c>
      <c r="AA239" s="32" t="str">
        <f t="shared" si="64"/>
        <v>□- keystroke: ";ph"</v>
      </c>
      <c r="AB239" s="32" t="str">
        <f t="shared" si="65"/>
        <v>□□en: "Put histories from clipboard"</v>
      </c>
      <c r="AC239" s="32" t="str">
        <f t="shared" si="66"/>
        <v>□□ja: "クリップボードからURLを履歴に追加する（改行区切りで複数可）"</v>
      </c>
    </row>
    <row r="240" spans="2:29">
      <c r="C240" t="s">
        <v>554</v>
      </c>
      <c r="D240" t="s">
        <v>570</v>
      </c>
      <c r="E240" s="4" t="s">
        <v>404</v>
      </c>
      <c r="F240" s="6" t="s">
        <v>343</v>
      </c>
      <c r="G240" s="6" t="s">
        <v>303</v>
      </c>
      <c r="H240" s="6" t="s">
        <v>502</v>
      </c>
      <c r="J240" s="37" t="str">
        <f t="shared" si="54"/>
        <v>n-59-116</v>
      </c>
      <c r="K240" s="38" t="str">
        <f t="shared" si="55"/>
        <v>n</v>
      </c>
      <c r="L240" s="38">
        <f t="shared" si="67"/>
        <v>59</v>
      </c>
      <c r="M240" s="38">
        <f t="shared" si="67"/>
        <v>116</v>
      </c>
      <c r="N240" s="38" t="str">
        <f t="shared" si="67"/>
        <v/>
      </c>
      <c r="O240" s="38" t="str">
        <f t="shared" si="67"/>
        <v/>
      </c>
      <c r="P240" s="38" t="str">
        <f t="shared" si="67"/>
        <v/>
      </c>
      <c r="Q240" s="38" t="str">
        <f t="shared" si="67"/>
        <v/>
      </c>
      <c r="R240" s="38" t="str">
        <f t="shared" si="67"/>
        <v/>
      </c>
      <c r="S240" s="38" t="str">
        <f t="shared" si="67"/>
        <v/>
      </c>
      <c r="T240" s="38" t="str">
        <f t="shared" si="67"/>
        <v/>
      </c>
      <c r="U240" s="38" t="str">
        <f t="shared" si="67"/>
        <v/>
      </c>
      <c r="V240" s="38" t="str">
        <f t="shared" si="67"/>
        <v/>
      </c>
      <c r="W240" s="38" t="str">
        <f t="shared" si="67"/>
        <v/>
      </c>
      <c r="X240" s="37" t="s">
        <v>681</v>
      </c>
      <c r="Z240" s="32" t="str">
        <f t="shared" si="63"/>
        <v/>
      </c>
      <c r="AA240" s="32" t="str">
        <f t="shared" si="64"/>
        <v>□- keystroke: ";t"</v>
      </c>
      <c r="AB240" s="32" t="str">
        <f t="shared" si="65"/>
        <v>□□en: "Translate selected text with google"</v>
      </c>
      <c r="AC240" s="32" t="str">
        <f t="shared" si="66"/>
        <v>□□ja: "選択したテキストをGoogle翻訳で開く"</v>
      </c>
    </row>
    <row r="241" spans="2:29">
      <c r="C241" t="s">
        <v>556</v>
      </c>
      <c r="D241" t="s">
        <v>570</v>
      </c>
      <c r="E241" s="4" t="s">
        <v>405</v>
      </c>
      <c r="F241" s="6" t="s">
        <v>406</v>
      </c>
      <c r="G241" s="6" t="s">
        <v>303</v>
      </c>
      <c r="H241" s="6" t="s">
        <v>498</v>
      </c>
      <c r="J241" s="37" t="str">
        <f t="shared" si="54"/>
        <v>n-59-100-104</v>
      </c>
      <c r="K241" s="38" t="str">
        <f t="shared" si="55"/>
        <v>n</v>
      </c>
      <c r="L241" s="38">
        <f t="shared" si="67"/>
        <v>59</v>
      </c>
      <c r="M241" s="38">
        <f t="shared" si="67"/>
        <v>100</v>
      </c>
      <c r="N241" s="38">
        <f t="shared" si="67"/>
        <v>104</v>
      </c>
      <c r="O241" s="38" t="str">
        <f t="shared" si="67"/>
        <v/>
      </c>
      <c r="P241" s="38" t="str">
        <f t="shared" si="67"/>
        <v/>
      </c>
      <c r="Q241" s="38" t="str">
        <f t="shared" si="67"/>
        <v/>
      </c>
      <c r="R241" s="38" t="str">
        <f t="shared" si="67"/>
        <v/>
      </c>
      <c r="S241" s="38" t="str">
        <f t="shared" si="67"/>
        <v/>
      </c>
      <c r="T241" s="38" t="str">
        <f t="shared" si="67"/>
        <v/>
      </c>
      <c r="U241" s="38" t="str">
        <f t="shared" si="67"/>
        <v/>
      </c>
      <c r="V241" s="38" t="str">
        <f t="shared" si="67"/>
        <v/>
      </c>
      <c r="W241" s="38" t="str">
        <f t="shared" si="67"/>
        <v/>
      </c>
      <c r="X241" s="37" t="s">
        <v>681</v>
      </c>
      <c r="Z241" s="32" t="str">
        <f t="shared" si="63"/>
        <v/>
      </c>
      <c r="AA241" s="32" t="str">
        <f t="shared" si="64"/>
        <v>□- keystroke: ";dh"</v>
      </c>
      <c r="AB241" s="32" t="str">
        <f t="shared" si="65"/>
        <v>□□en: "Delete history older than 30 days"</v>
      </c>
      <c r="AC241" s="32" t="str">
        <f t="shared" si="66"/>
        <v>□□ja: "30日以上前の履歴を削除する"</v>
      </c>
    </row>
    <row r="242" spans="2:29">
      <c r="C242" t="s">
        <v>556</v>
      </c>
      <c r="D242" t="s">
        <v>570</v>
      </c>
      <c r="E242" s="4" t="s">
        <v>407</v>
      </c>
      <c r="F242" s="6" t="s">
        <v>408</v>
      </c>
      <c r="G242" s="6" t="s">
        <v>303</v>
      </c>
      <c r="H242" s="6" t="s">
        <v>501</v>
      </c>
      <c r="J242" s="37" t="str">
        <f t="shared" si="54"/>
        <v>n-59-100-98</v>
      </c>
      <c r="K242" s="38" t="str">
        <f t="shared" si="55"/>
        <v>n</v>
      </c>
      <c r="L242" s="38">
        <f t="shared" ref="L242:W254" si="68">IFERROR(CODE(MID($E242,L$1,1)),"")</f>
        <v>59</v>
      </c>
      <c r="M242" s="38">
        <f t="shared" si="68"/>
        <v>100</v>
      </c>
      <c r="N242" s="38">
        <f t="shared" si="68"/>
        <v>98</v>
      </c>
      <c r="O242" s="38" t="str">
        <f t="shared" si="68"/>
        <v/>
      </c>
      <c r="P242" s="38" t="str">
        <f t="shared" si="68"/>
        <v/>
      </c>
      <c r="Q242" s="38" t="str">
        <f t="shared" si="68"/>
        <v/>
      </c>
      <c r="R242" s="38" t="str">
        <f t="shared" si="68"/>
        <v/>
      </c>
      <c r="S242" s="38" t="str">
        <f t="shared" si="68"/>
        <v/>
      </c>
      <c r="T242" s="38" t="str">
        <f t="shared" si="68"/>
        <v/>
      </c>
      <c r="U242" s="38" t="str">
        <f t="shared" si="68"/>
        <v/>
      </c>
      <c r="V242" s="38" t="str">
        <f t="shared" si="68"/>
        <v/>
      </c>
      <c r="W242" s="38" t="str">
        <f t="shared" si="68"/>
        <v/>
      </c>
      <c r="X242" s="37" t="s">
        <v>681</v>
      </c>
      <c r="Z242" s="32" t="str">
        <f t="shared" si="63"/>
        <v/>
      </c>
      <c r="AA242" s="32" t="str">
        <f t="shared" si="64"/>
        <v>□- keystroke: ";db"</v>
      </c>
      <c r="AB242" s="32" t="str">
        <f t="shared" si="65"/>
        <v>□□en: "Remove bookmark for current page"</v>
      </c>
      <c r="AC242" s="32" t="str">
        <f t="shared" si="66"/>
        <v>□□ja: "現在のページをブックマークから削除する"</v>
      </c>
    </row>
    <row r="243" spans="2:29">
      <c r="C243" t="s">
        <v>556</v>
      </c>
      <c r="D243" t="s">
        <v>570</v>
      </c>
      <c r="E243" s="4" t="s">
        <v>409</v>
      </c>
      <c r="F243" s="6" t="s">
        <v>410</v>
      </c>
      <c r="G243" s="6" t="s">
        <v>303</v>
      </c>
      <c r="H243" s="6" t="s">
        <v>500</v>
      </c>
      <c r="J243" s="37" t="str">
        <f t="shared" si="54"/>
        <v>n-59-121-104</v>
      </c>
      <c r="K243" s="38" t="str">
        <f t="shared" si="55"/>
        <v>n</v>
      </c>
      <c r="L243" s="38">
        <f t="shared" si="68"/>
        <v>59</v>
      </c>
      <c r="M243" s="38">
        <f t="shared" si="68"/>
        <v>121</v>
      </c>
      <c r="N243" s="38">
        <f t="shared" si="68"/>
        <v>104</v>
      </c>
      <c r="O243" s="38" t="str">
        <f t="shared" si="68"/>
        <v/>
      </c>
      <c r="P243" s="38" t="str">
        <f t="shared" si="68"/>
        <v/>
      </c>
      <c r="Q243" s="38" t="str">
        <f t="shared" si="68"/>
        <v/>
      </c>
      <c r="R243" s="38" t="str">
        <f t="shared" si="68"/>
        <v/>
      </c>
      <c r="S243" s="38" t="str">
        <f t="shared" si="68"/>
        <v/>
      </c>
      <c r="T243" s="38" t="str">
        <f t="shared" si="68"/>
        <v/>
      </c>
      <c r="U243" s="38" t="str">
        <f t="shared" si="68"/>
        <v/>
      </c>
      <c r="V243" s="38" t="str">
        <f t="shared" si="68"/>
        <v/>
      </c>
      <c r="W243" s="38" t="str">
        <f t="shared" si="68"/>
        <v/>
      </c>
      <c r="X243" s="37" t="s">
        <v>681</v>
      </c>
      <c r="Z243" s="32" t="str">
        <f t="shared" si="63"/>
        <v/>
      </c>
      <c r="AA243" s="32" t="str">
        <f t="shared" si="64"/>
        <v>□- keystroke: ";yh"</v>
      </c>
      <c r="AB243" s="32" t="str">
        <f t="shared" si="65"/>
        <v>□□en: "Yank histories"</v>
      </c>
      <c r="AC243" s="32" t="str">
        <f t="shared" si="66"/>
        <v>□□ja: "履歴をクリップボードにコピーする（最大100件）"</v>
      </c>
    </row>
    <row r="244" spans="2:29">
      <c r="B244" s="1" t="s">
        <v>411</v>
      </c>
      <c r="C244" s="1"/>
      <c r="D244" s="1"/>
      <c r="E244" s="3"/>
      <c r="F244" s="5"/>
      <c r="G244" s="18"/>
      <c r="H244" s="18"/>
      <c r="J244" s="37" t="str">
        <f t="shared" si="54"/>
        <v/>
      </c>
      <c r="K244" s="38" t="str">
        <f t="shared" si="55"/>
        <v/>
      </c>
      <c r="L244" s="38" t="str">
        <f t="shared" si="68"/>
        <v/>
      </c>
      <c r="M244" s="38" t="str">
        <f t="shared" si="68"/>
        <v/>
      </c>
      <c r="N244" s="38" t="str">
        <f t="shared" si="68"/>
        <v/>
      </c>
      <c r="O244" s="38" t="str">
        <f t="shared" si="68"/>
        <v/>
      </c>
      <c r="P244" s="38" t="str">
        <f t="shared" si="68"/>
        <v/>
      </c>
      <c r="Q244" s="38" t="str">
        <f t="shared" si="68"/>
        <v/>
      </c>
      <c r="R244" s="38" t="str">
        <f t="shared" si="68"/>
        <v/>
      </c>
      <c r="S244" s="38" t="str">
        <f t="shared" si="68"/>
        <v/>
      </c>
      <c r="T244" s="38" t="str">
        <f t="shared" si="68"/>
        <v/>
      </c>
      <c r="U244" s="38" t="str">
        <f t="shared" si="68"/>
        <v/>
      </c>
      <c r="V244" s="38" t="str">
        <f t="shared" si="68"/>
        <v/>
      </c>
      <c r="W244" s="38" t="str">
        <f t="shared" si="68"/>
        <v/>
      </c>
      <c r="X244" s="37" t="s">
        <v>681</v>
      </c>
      <c r="Z244" s="32" t="str">
        <f t="shared" si="63"/>
        <v>section: "■ Insert Mode"</v>
      </c>
      <c r="AA244" s="32" t="str">
        <f t="shared" si="64"/>
        <v/>
      </c>
      <c r="AB244" s="32" t="str">
        <f t="shared" si="65"/>
        <v/>
      </c>
      <c r="AC244" s="32" t="str">
        <f t="shared" si="66"/>
        <v/>
      </c>
    </row>
    <row r="245" spans="2:29">
      <c r="C245" t="s">
        <v>565</v>
      </c>
      <c r="D245" t="s">
        <v>571</v>
      </c>
      <c r="E245" s="4" t="s">
        <v>412</v>
      </c>
      <c r="F245" s="6" t="s">
        <v>413</v>
      </c>
      <c r="G245" s="6" t="s">
        <v>40</v>
      </c>
      <c r="H245" s="6" t="s">
        <v>1068</v>
      </c>
      <c r="J245" s="37" t="str">
        <f t="shared" si="54"/>
        <v>i-60-67-116-114-108-45-101-62</v>
      </c>
      <c r="K245" s="38" t="str">
        <f t="shared" si="55"/>
        <v>i</v>
      </c>
      <c r="L245" s="38">
        <f t="shared" si="68"/>
        <v>60</v>
      </c>
      <c r="M245" s="38">
        <f t="shared" si="68"/>
        <v>67</v>
      </c>
      <c r="N245" s="38">
        <f t="shared" si="68"/>
        <v>116</v>
      </c>
      <c r="O245" s="38">
        <f t="shared" si="68"/>
        <v>114</v>
      </c>
      <c r="P245" s="38">
        <f t="shared" si="68"/>
        <v>108</v>
      </c>
      <c r="Q245" s="38">
        <f t="shared" si="68"/>
        <v>45</v>
      </c>
      <c r="R245" s="38">
        <f t="shared" si="68"/>
        <v>101</v>
      </c>
      <c r="S245" s="38">
        <f t="shared" si="68"/>
        <v>62</v>
      </c>
      <c r="T245" s="38" t="str">
        <f t="shared" si="68"/>
        <v/>
      </c>
      <c r="U245" s="38" t="str">
        <f t="shared" si="68"/>
        <v/>
      </c>
      <c r="V245" s="38" t="str">
        <f t="shared" si="68"/>
        <v/>
      </c>
      <c r="W245" s="38" t="str">
        <f t="shared" si="68"/>
        <v/>
      </c>
      <c r="X245" s="37" t="s">
        <v>681</v>
      </c>
      <c r="Z245" s="32" t="str">
        <f t="shared" si="63"/>
        <v/>
      </c>
      <c r="AA245" s="32" t="str">
        <f t="shared" si="64"/>
        <v>□- keystroke: "&lt;Ctrl-e&gt;"</v>
      </c>
      <c r="AB245" s="32" t="str">
        <f t="shared" si="65"/>
        <v>□□en: "Move the cursor to the end of the line"</v>
      </c>
      <c r="AC245" s="32" t="str">
        <f t="shared" si="66"/>
        <v>□□ja: "カーソルを行末に移動"</v>
      </c>
    </row>
    <row r="246" spans="2:29">
      <c r="C246" t="s">
        <v>565</v>
      </c>
      <c r="D246" t="s">
        <v>571</v>
      </c>
      <c r="E246" s="4" t="s">
        <v>414</v>
      </c>
      <c r="F246" s="6" t="s">
        <v>415</v>
      </c>
      <c r="G246" s="6" t="s">
        <v>40</v>
      </c>
      <c r="H246" s="6" t="s">
        <v>1070</v>
      </c>
      <c r="J246" s="37" t="str">
        <f t="shared" si="54"/>
        <v>i-60-67-116-114-108-45-102-62</v>
      </c>
      <c r="K246" s="38" t="str">
        <f t="shared" si="55"/>
        <v>i</v>
      </c>
      <c r="L246" s="38">
        <f t="shared" si="68"/>
        <v>60</v>
      </c>
      <c r="M246" s="38">
        <f t="shared" si="68"/>
        <v>67</v>
      </c>
      <c r="N246" s="38">
        <f t="shared" si="68"/>
        <v>116</v>
      </c>
      <c r="O246" s="38">
        <f t="shared" si="68"/>
        <v>114</v>
      </c>
      <c r="P246" s="38">
        <f t="shared" si="68"/>
        <v>108</v>
      </c>
      <c r="Q246" s="38">
        <f t="shared" si="68"/>
        <v>45</v>
      </c>
      <c r="R246" s="38">
        <f t="shared" si="68"/>
        <v>102</v>
      </c>
      <c r="S246" s="38">
        <f t="shared" si="68"/>
        <v>62</v>
      </c>
      <c r="T246" s="38" t="str">
        <f t="shared" si="68"/>
        <v/>
      </c>
      <c r="U246" s="38" t="str">
        <f t="shared" si="68"/>
        <v/>
      </c>
      <c r="V246" s="38" t="str">
        <f t="shared" si="68"/>
        <v/>
      </c>
      <c r="W246" s="38" t="str">
        <f t="shared" si="68"/>
        <v/>
      </c>
      <c r="X246" s="37" t="s">
        <v>681</v>
      </c>
      <c r="Z246" s="32" t="str">
        <f t="shared" si="63"/>
        <v/>
      </c>
      <c r="AA246" s="32" t="str">
        <f t="shared" si="64"/>
        <v>□- keystroke: "&lt;Ctrl-f&gt;"</v>
      </c>
      <c r="AB246" s="32" t="str">
        <f t="shared" si="65"/>
        <v>□□en: "Move the cursor to the beginning of the line"</v>
      </c>
      <c r="AC246" s="32" t="str">
        <f t="shared" si="66"/>
        <v>□□ja: "カーソルを文頭に移動"</v>
      </c>
    </row>
    <row r="247" spans="2:29">
      <c r="C247" t="s">
        <v>565</v>
      </c>
      <c r="D247" t="s">
        <v>571</v>
      </c>
      <c r="E247" s="4" t="s">
        <v>340</v>
      </c>
      <c r="F247" s="6" t="s">
        <v>416</v>
      </c>
      <c r="G247" s="6" t="s">
        <v>40</v>
      </c>
      <c r="H247" s="6" t="s">
        <v>1072</v>
      </c>
      <c r="J247" s="37" t="str">
        <f t="shared" si="54"/>
        <v>i-60-67-116-114-108-45-117-62</v>
      </c>
      <c r="K247" s="38" t="str">
        <f t="shared" si="55"/>
        <v>i</v>
      </c>
      <c r="L247" s="38">
        <f t="shared" si="68"/>
        <v>60</v>
      </c>
      <c r="M247" s="38">
        <f t="shared" si="68"/>
        <v>67</v>
      </c>
      <c r="N247" s="38">
        <f t="shared" si="68"/>
        <v>116</v>
      </c>
      <c r="O247" s="38">
        <f t="shared" si="68"/>
        <v>114</v>
      </c>
      <c r="P247" s="38">
        <f t="shared" si="68"/>
        <v>108</v>
      </c>
      <c r="Q247" s="38">
        <f t="shared" si="68"/>
        <v>45</v>
      </c>
      <c r="R247" s="38">
        <f t="shared" si="68"/>
        <v>117</v>
      </c>
      <c r="S247" s="38">
        <f t="shared" si="68"/>
        <v>62</v>
      </c>
      <c r="T247" s="38" t="str">
        <f t="shared" si="68"/>
        <v/>
      </c>
      <c r="U247" s="38" t="str">
        <f t="shared" si="68"/>
        <v/>
      </c>
      <c r="V247" s="38" t="str">
        <f t="shared" si="68"/>
        <v/>
      </c>
      <c r="W247" s="38" t="str">
        <f t="shared" si="68"/>
        <v/>
      </c>
      <c r="X247" s="37" t="s">
        <v>681</v>
      </c>
      <c r="Z247" s="32" t="str">
        <f t="shared" si="63"/>
        <v/>
      </c>
      <c r="AA247" s="32" t="str">
        <f t="shared" si="64"/>
        <v>□- keystroke: "&lt;Ctrl-u&gt;"</v>
      </c>
      <c r="AB247" s="32" t="str">
        <f t="shared" si="65"/>
        <v>□□en: "Delete all entered characters before the cursor"</v>
      </c>
      <c r="AC247" s="32" t="str">
        <f t="shared" si="66"/>
        <v>□□ja: "カーソルより前にある入力した文字をすべて削除"</v>
      </c>
    </row>
    <row r="248" spans="2:29">
      <c r="C248" t="s">
        <v>565</v>
      </c>
      <c r="D248" t="s">
        <v>571</v>
      </c>
      <c r="E248" s="4" t="s">
        <v>417</v>
      </c>
      <c r="F248" s="6" t="s">
        <v>418</v>
      </c>
      <c r="G248" s="6" t="s">
        <v>40</v>
      </c>
      <c r="H248" s="6" t="s">
        <v>1074</v>
      </c>
      <c r="J248" s="37" t="str">
        <f t="shared" si="54"/>
        <v>i-60-65-108-116-45-98-62</v>
      </c>
      <c r="K248" s="38" t="str">
        <f t="shared" si="55"/>
        <v>i</v>
      </c>
      <c r="L248" s="38">
        <f t="shared" si="68"/>
        <v>60</v>
      </c>
      <c r="M248" s="38">
        <f t="shared" si="68"/>
        <v>65</v>
      </c>
      <c r="N248" s="38">
        <f t="shared" si="68"/>
        <v>108</v>
      </c>
      <c r="O248" s="38">
        <f t="shared" si="68"/>
        <v>116</v>
      </c>
      <c r="P248" s="38">
        <f t="shared" si="68"/>
        <v>45</v>
      </c>
      <c r="Q248" s="38">
        <f t="shared" si="68"/>
        <v>98</v>
      </c>
      <c r="R248" s="38">
        <f t="shared" si="68"/>
        <v>62</v>
      </c>
      <c r="S248" s="38" t="str">
        <f t="shared" si="68"/>
        <v/>
      </c>
      <c r="T248" s="38" t="str">
        <f t="shared" si="68"/>
        <v/>
      </c>
      <c r="U248" s="38" t="str">
        <f t="shared" si="68"/>
        <v/>
      </c>
      <c r="V248" s="38" t="str">
        <f t="shared" si="68"/>
        <v/>
      </c>
      <c r="W248" s="38" t="str">
        <f t="shared" si="68"/>
        <v/>
      </c>
      <c r="X248" s="37" t="s">
        <v>681</v>
      </c>
      <c r="Z248" s="32" t="str">
        <f t="shared" si="63"/>
        <v/>
      </c>
      <c r="AA248" s="32" t="str">
        <f t="shared" si="64"/>
        <v>□- keystroke: "&lt;Alt-b&gt;"</v>
      </c>
      <c r="AB248" s="32" t="str">
        <f t="shared" si="65"/>
        <v>□□en: "Move the cursor Backward 1 word"</v>
      </c>
      <c r="AC248" s="32" t="str">
        <f t="shared" si="66"/>
        <v>□□ja: "カーソルを1単語前に移動"</v>
      </c>
    </row>
    <row r="249" spans="2:29">
      <c r="C249" t="s">
        <v>565</v>
      </c>
      <c r="D249" t="s">
        <v>571</v>
      </c>
      <c r="E249" s="4" t="s">
        <v>419</v>
      </c>
      <c r="F249" s="6" t="s">
        <v>420</v>
      </c>
      <c r="G249" s="6" t="s">
        <v>40</v>
      </c>
      <c r="H249" s="6" t="s">
        <v>1076</v>
      </c>
      <c r="J249" s="37" t="str">
        <f t="shared" si="54"/>
        <v>i-60-65-108-116-45-102-62</v>
      </c>
      <c r="K249" s="38" t="str">
        <f t="shared" si="55"/>
        <v>i</v>
      </c>
      <c r="L249" s="38">
        <f t="shared" si="68"/>
        <v>60</v>
      </c>
      <c r="M249" s="38">
        <f t="shared" si="68"/>
        <v>65</v>
      </c>
      <c r="N249" s="38">
        <f t="shared" si="68"/>
        <v>108</v>
      </c>
      <c r="O249" s="38">
        <f t="shared" si="68"/>
        <v>116</v>
      </c>
      <c r="P249" s="38">
        <f t="shared" si="68"/>
        <v>45</v>
      </c>
      <c r="Q249" s="38">
        <f t="shared" si="68"/>
        <v>102</v>
      </c>
      <c r="R249" s="38">
        <f t="shared" si="68"/>
        <v>62</v>
      </c>
      <c r="S249" s="38" t="str">
        <f t="shared" si="68"/>
        <v/>
      </c>
      <c r="T249" s="38" t="str">
        <f t="shared" si="68"/>
        <v/>
      </c>
      <c r="U249" s="38" t="str">
        <f t="shared" si="68"/>
        <v/>
      </c>
      <c r="V249" s="38" t="str">
        <f t="shared" si="68"/>
        <v/>
      </c>
      <c r="W249" s="38" t="str">
        <f t="shared" si="68"/>
        <v/>
      </c>
      <c r="X249" s="37" t="s">
        <v>681</v>
      </c>
      <c r="Z249" s="32" t="str">
        <f t="shared" si="63"/>
        <v/>
      </c>
      <c r="AA249" s="32" t="str">
        <f t="shared" si="64"/>
        <v>□- keystroke: "&lt;Alt-f&gt;"</v>
      </c>
      <c r="AB249" s="32" t="str">
        <f t="shared" si="65"/>
        <v>□□en: "Move the cursor Forward 1 word"</v>
      </c>
      <c r="AC249" s="32" t="str">
        <f t="shared" si="66"/>
        <v>□□ja: "カーソルを1単語次に移動"</v>
      </c>
    </row>
    <row r="250" spans="2:29">
      <c r="C250" t="s">
        <v>565</v>
      </c>
      <c r="D250" t="s">
        <v>571</v>
      </c>
      <c r="E250" s="4" t="s">
        <v>421</v>
      </c>
      <c r="F250" s="6" t="s">
        <v>422</v>
      </c>
      <c r="G250" s="6" t="s">
        <v>40</v>
      </c>
      <c r="H250" s="6" t="s">
        <v>1078</v>
      </c>
      <c r="J250" s="37" t="str">
        <f t="shared" si="54"/>
        <v>i-60-65-108-116-45-119-62</v>
      </c>
      <c r="K250" s="38" t="str">
        <f t="shared" si="55"/>
        <v>i</v>
      </c>
      <c r="L250" s="38">
        <f t="shared" si="68"/>
        <v>60</v>
      </c>
      <c r="M250" s="38">
        <f t="shared" si="68"/>
        <v>65</v>
      </c>
      <c r="N250" s="38">
        <f t="shared" si="68"/>
        <v>108</v>
      </c>
      <c r="O250" s="38">
        <f t="shared" si="68"/>
        <v>116</v>
      </c>
      <c r="P250" s="38">
        <f t="shared" si="68"/>
        <v>45</v>
      </c>
      <c r="Q250" s="38">
        <f t="shared" si="68"/>
        <v>119</v>
      </c>
      <c r="R250" s="38">
        <f t="shared" si="68"/>
        <v>62</v>
      </c>
      <c r="S250" s="38" t="str">
        <f t="shared" si="68"/>
        <v/>
      </c>
      <c r="T250" s="38" t="str">
        <f t="shared" si="68"/>
        <v/>
      </c>
      <c r="U250" s="38" t="str">
        <f t="shared" si="68"/>
        <v/>
      </c>
      <c r="V250" s="38" t="str">
        <f t="shared" si="68"/>
        <v/>
      </c>
      <c r="W250" s="38" t="str">
        <f t="shared" si="68"/>
        <v/>
      </c>
      <c r="X250" s="37" t="s">
        <v>681</v>
      </c>
      <c r="Z250" s="32" t="str">
        <f t="shared" si="63"/>
        <v/>
      </c>
      <c r="AA250" s="32" t="str">
        <f t="shared" si="64"/>
        <v>□- keystroke: "&lt;Alt-w&gt;"</v>
      </c>
      <c r="AB250" s="32" t="str">
        <f t="shared" si="65"/>
        <v>□□en: "Delete a word backwards"</v>
      </c>
      <c r="AC250" s="32" t="str">
        <f t="shared" si="66"/>
        <v>□□ja: "前の単語を削除"</v>
      </c>
    </row>
    <row r="251" spans="2:29">
      <c r="C251" t="s">
        <v>565</v>
      </c>
      <c r="D251" t="s">
        <v>571</v>
      </c>
      <c r="E251" s="4" t="s">
        <v>423</v>
      </c>
      <c r="F251" s="6" t="s">
        <v>424</v>
      </c>
      <c r="G251" s="6" t="s">
        <v>40</v>
      </c>
      <c r="H251" s="6" t="s">
        <v>1080</v>
      </c>
      <c r="J251" s="37" t="str">
        <f t="shared" si="54"/>
        <v>i-60-65-108-116-45-100-62</v>
      </c>
      <c r="K251" s="38" t="str">
        <f t="shared" si="55"/>
        <v>i</v>
      </c>
      <c r="L251" s="38">
        <f t="shared" si="68"/>
        <v>60</v>
      </c>
      <c r="M251" s="38">
        <f t="shared" si="68"/>
        <v>65</v>
      </c>
      <c r="N251" s="38">
        <f t="shared" si="68"/>
        <v>108</v>
      </c>
      <c r="O251" s="38">
        <f t="shared" si="68"/>
        <v>116</v>
      </c>
      <c r="P251" s="38">
        <f t="shared" si="68"/>
        <v>45</v>
      </c>
      <c r="Q251" s="38">
        <f t="shared" si="68"/>
        <v>100</v>
      </c>
      <c r="R251" s="38">
        <f t="shared" si="68"/>
        <v>62</v>
      </c>
      <c r="S251" s="38" t="str">
        <f t="shared" si="68"/>
        <v/>
      </c>
      <c r="T251" s="38" t="str">
        <f t="shared" si="68"/>
        <v/>
      </c>
      <c r="U251" s="38" t="str">
        <f t="shared" si="68"/>
        <v/>
      </c>
      <c r="V251" s="38" t="str">
        <f t="shared" si="68"/>
        <v/>
      </c>
      <c r="W251" s="38" t="str">
        <f t="shared" si="68"/>
        <v/>
      </c>
      <c r="X251" s="37" t="s">
        <v>681</v>
      </c>
      <c r="Z251" s="32" t="str">
        <f t="shared" si="63"/>
        <v/>
      </c>
      <c r="AA251" s="32" t="str">
        <f t="shared" si="64"/>
        <v>□- keystroke: "&lt;Alt-d&gt;"</v>
      </c>
      <c r="AB251" s="32" t="str">
        <f t="shared" si="65"/>
        <v>□□en: "Delete a word forwards"</v>
      </c>
      <c r="AC251" s="32" t="str">
        <f t="shared" si="66"/>
        <v>□□ja: "次の単語を削除"</v>
      </c>
    </row>
    <row r="252" spans="2:29">
      <c r="C252" t="s">
        <v>565</v>
      </c>
      <c r="D252" t="s">
        <v>571</v>
      </c>
      <c r="E252" s="4" t="s">
        <v>279</v>
      </c>
      <c r="F252" s="6" t="s">
        <v>425</v>
      </c>
      <c r="G252" s="6" t="s">
        <v>40</v>
      </c>
      <c r="H252" s="6" t="s">
        <v>1082</v>
      </c>
      <c r="J252" s="37" t="str">
        <f t="shared" si="54"/>
        <v>i-60-69-115-99-62</v>
      </c>
      <c r="K252" s="38" t="str">
        <f t="shared" si="55"/>
        <v>i</v>
      </c>
      <c r="L252" s="38">
        <f t="shared" si="68"/>
        <v>60</v>
      </c>
      <c r="M252" s="38">
        <f t="shared" si="68"/>
        <v>69</v>
      </c>
      <c r="N252" s="38">
        <f t="shared" si="68"/>
        <v>115</v>
      </c>
      <c r="O252" s="38">
        <f t="shared" si="68"/>
        <v>99</v>
      </c>
      <c r="P252" s="38">
        <f t="shared" si="68"/>
        <v>62</v>
      </c>
      <c r="Q252" s="38" t="str">
        <f t="shared" si="68"/>
        <v/>
      </c>
      <c r="R252" s="38" t="str">
        <f t="shared" si="68"/>
        <v/>
      </c>
      <c r="S252" s="38" t="str">
        <f t="shared" si="68"/>
        <v/>
      </c>
      <c r="T252" s="38" t="str">
        <f t="shared" si="68"/>
        <v/>
      </c>
      <c r="U252" s="38" t="str">
        <f t="shared" si="68"/>
        <v/>
      </c>
      <c r="V252" s="38" t="str">
        <f t="shared" si="68"/>
        <v/>
      </c>
      <c r="W252" s="38" t="str">
        <f t="shared" si="68"/>
        <v/>
      </c>
      <c r="X252" s="37" t="s">
        <v>681</v>
      </c>
      <c r="Z252" s="32" t="str">
        <f t="shared" si="63"/>
        <v/>
      </c>
      <c r="AA252" s="32" t="str">
        <f t="shared" si="64"/>
        <v>□- keystroke: "&lt;Esc&gt;"</v>
      </c>
      <c r="AB252" s="32" t="str">
        <f t="shared" si="65"/>
        <v>□□en: "Exit insert mode"</v>
      </c>
      <c r="AC252" s="32" t="str">
        <f t="shared" si="66"/>
        <v>□□ja: "Insertモードを抜ける"</v>
      </c>
    </row>
    <row r="253" spans="2:29">
      <c r="C253" t="s">
        <v>554</v>
      </c>
      <c r="D253" t="s">
        <v>571</v>
      </c>
      <c r="E253" s="4" t="s">
        <v>287</v>
      </c>
      <c r="F253" s="6" t="s">
        <v>288</v>
      </c>
      <c r="G253" s="6" t="s">
        <v>40</v>
      </c>
      <c r="H253" s="6" t="s">
        <v>1084</v>
      </c>
      <c r="J253" s="37" t="str">
        <f t="shared" si="54"/>
        <v>i-60-67-116-114-108-45-39-62</v>
      </c>
      <c r="K253" s="38" t="str">
        <f t="shared" si="55"/>
        <v>i</v>
      </c>
      <c r="L253" s="38">
        <f t="shared" si="68"/>
        <v>60</v>
      </c>
      <c r="M253" s="38">
        <f t="shared" si="68"/>
        <v>67</v>
      </c>
      <c r="N253" s="38">
        <f t="shared" si="68"/>
        <v>116</v>
      </c>
      <c r="O253" s="38">
        <f t="shared" si="68"/>
        <v>114</v>
      </c>
      <c r="P253" s="38">
        <f t="shared" si="68"/>
        <v>108</v>
      </c>
      <c r="Q253" s="38">
        <f t="shared" si="68"/>
        <v>45</v>
      </c>
      <c r="R253" s="38">
        <f t="shared" si="68"/>
        <v>39</v>
      </c>
      <c r="S253" s="38">
        <f t="shared" si="68"/>
        <v>62</v>
      </c>
      <c r="T253" s="38" t="str">
        <f t="shared" si="68"/>
        <v/>
      </c>
      <c r="U253" s="38" t="str">
        <f t="shared" si="68"/>
        <v/>
      </c>
      <c r="V253" s="38" t="str">
        <f t="shared" si="68"/>
        <v/>
      </c>
      <c r="W253" s="38" t="str">
        <f t="shared" si="68"/>
        <v/>
      </c>
      <c r="X253" s="37" t="s">
        <v>681</v>
      </c>
      <c r="Z253" s="32" t="str">
        <f t="shared" si="63"/>
        <v/>
      </c>
      <c r="AA253" s="32" t="str">
        <f t="shared" si="64"/>
        <v>□- keystroke: "&lt;Ctrl-'&gt;"</v>
      </c>
      <c r="AB253" s="32" t="str">
        <f t="shared" si="65"/>
        <v>□□en: "Toggle quotes in an input element"</v>
      </c>
      <c r="AC253" s="32" t="str">
        <f t="shared" si="66"/>
        <v>□□ja: "入力欄テキストをダブルクォートで囲む・解除する"</v>
      </c>
    </row>
    <row r="254" spans="2:29">
      <c r="C254" t="s">
        <v>554</v>
      </c>
      <c r="D254" t="s">
        <v>571</v>
      </c>
      <c r="E254" s="4" t="s">
        <v>44</v>
      </c>
      <c r="F254" s="6" t="s">
        <v>426</v>
      </c>
      <c r="G254" s="6" t="s">
        <v>40</v>
      </c>
      <c r="H254" s="6" t="s">
        <v>1086</v>
      </c>
      <c r="J254" s="37" t="str">
        <f t="shared" si="54"/>
        <v>i-60-67-116-114-108-45-105-62</v>
      </c>
      <c r="K254" s="38" t="str">
        <f t="shared" si="55"/>
        <v>i</v>
      </c>
      <c r="L254" s="38">
        <f t="shared" si="68"/>
        <v>60</v>
      </c>
      <c r="M254" s="38">
        <f t="shared" si="68"/>
        <v>67</v>
      </c>
      <c r="N254" s="38">
        <f t="shared" si="68"/>
        <v>116</v>
      </c>
      <c r="O254" s="38">
        <f t="shared" si="68"/>
        <v>114</v>
      </c>
      <c r="P254" s="38">
        <f t="shared" si="68"/>
        <v>108</v>
      </c>
      <c r="Q254" s="38">
        <f t="shared" si="68"/>
        <v>45</v>
      </c>
      <c r="R254" s="38">
        <f t="shared" si="68"/>
        <v>105</v>
      </c>
      <c r="S254" s="38">
        <f t="shared" si="68"/>
        <v>62</v>
      </c>
      <c r="T254" s="38" t="str">
        <f t="shared" si="68"/>
        <v/>
      </c>
      <c r="U254" s="38" t="str">
        <f t="shared" si="68"/>
        <v/>
      </c>
      <c r="V254" s="38" t="str">
        <f t="shared" si="68"/>
        <v/>
      </c>
      <c r="W254" s="38" t="str">
        <f t="shared" si="68"/>
        <v/>
      </c>
      <c r="X254" s="37" t="s">
        <v>681</v>
      </c>
      <c r="Z254" s="32" t="str">
        <f t="shared" si="63"/>
        <v/>
      </c>
      <c r="AA254" s="32" t="str">
        <f t="shared" si="64"/>
        <v>□- keystroke: "&lt;Ctrl-i&gt;"</v>
      </c>
      <c r="AB254" s="32" t="str">
        <f t="shared" si="65"/>
        <v>□□en: "Open vim editor for current input"</v>
      </c>
      <c r="AC254" s="32" t="str">
        <f t="shared" si="66"/>
        <v>□□ja: "現在の入力欄をVimエディタで開く"</v>
      </c>
    </row>
    <row r="255" spans="2:29">
      <c r="C255" t="s">
        <v>554</v>
      </c>
      <c r="D255" t="s">
        <v>571</v>
      </c>
      <c r="E255" s="4" t="s">
        <v>47</v>
      </c>
      <c r="F255" s="6" t="s">
        <v>427</v>
      </c>
      <c r="G255" s="6" t="s">
        <v>40</v>
      </c>
      <c r="H255" s="6" t="s">
        <v>1088</v>
      </c>
      <c r="J255" s="37" t="str">
        <f t="shared" si="54"/>
        <v>i-60-67-116-114-108-45-65-108-116-45-105-62</v>
      </c>
      <c r="K255" s="38" t="str">
        <f t="shared" si="55"/>
        <v>i</v>
      </c>
      <c r="L255" s="38">
        <f t="shared" ref="L255:W257" si="69">IFERROR(CODE(MID($E255,L$1,1)),"")</f>
        <v>60</v>
      </c>
      <c r="M255" s="38">
        <f t="shared" si="69"/>
        <v>67</v>
      </c>
      <c r="N255" s="38">
        <f t="shared" si="69"/>
        <v>116</v>
      </c>
      <c r="O255" s="38">
        <f t="shared" si="69"/>
        <v>114</v>
      </c>
      <c r="P255" s="38">
        <f t="shared" si="69"/>
        <v>108</v>
      </c>
      <c r="Q255" s="38">
        <f t="shared" si="69"/>
        <v>45</v>
      </c>
      <c r="R255" s="38">
        <f t="shared" si="69"/>
        <v>65</v>
      </c>
      <c r="S255" s="38">
        <f t="shared" si="69"/>
        <v>108</v>
      </c>
      <c r="T255" s="38">
        <f t="shared" si="69"/>
        <v>116</v>
      </c>
      <c r="U255" s="38">
        <f t="shared" si="69"/>
        <v>45</v>
      </c>
      <c r="V255" s="38">
        <f t="shared" si="69"/>
        <v>105</v>
      </c>
      <c r="W255" s="38">
        <f t="shared" si="69"/>
        <v>62</v>
      </c>
      <c r="X255" s="37" t="s">
        <v>681</v>
      </c>
      <c r="Z255" s="32" t="str">
        <f t="shared" si="63"/>
        <v/>
      </c>
      <c r="AA255" s="32" t="str">
        <f t="shared" si="64"/>
        <v>□- keystroke: "&lt;Ctrl-Alt-i&gt;"</v>
      </c>
      <c r="AB255" s="32" t="str">
        <f t="shared" si="65"/>
        <v>□□en: "Open neovim for current input"</v>
      </c>
      <c r="AC255" s="32" t="str">
        <f t="shared" si="66"/>
        <v>□□ja: "現在の入力欄をNeovimで開く"</v>
      </c>
    </row>
    <row r="256" spans="2:29">
      <c r="B256" s="13" t="s">
        <v>558</v>
      </c>
      <c r="C256" s="13"/>
      <c r="D256" s="13"/>
      <c r="E256" s="14"/>
      <c r="F256" s="15"/>
      <c r="G256" s="18"/>
      <c r="H256" s="18"/>
      <c r="J256" s="37" t="str">
        <f t="shared" si="54"/>
        <v/>
      </c>
      <c r="K256" s="38" t="str">
        <f t="shared" si="55"/>
        <v/>
      </c>
      <c r="L256" s="38" t="str">
        <f t="shared" si="69"/>
        <v/>
      </c>
      <c r="M256" s="38" t="str">
        <f t="shared" si="69"/>
        <v/>
      </c>
      <c r="N256" s="38" t="str">
        <f t="shared" si="69"/>
        <v/>
      </c>
      <c r="O256" s="38" t="str">
        <f t="shared" si="69"/>
        <v/>
      </c>
      <c r="P256" s="38" t="str">
        <f t="shared" si="69"/>
        <v/>
      </c>
      <c r="Q256" s="38" t="str">
        <f t="shared" si="69"/>
        <v/>
      </c>
      <c r="R256" s="38" t="str">
        <f t="shared" si="69"/>
        <v/>
      </c>
      <c r="S256" s="38" t="str">
        <f t="shared" si="69"/>
        <v/>
      </c>
      <c r="T256" s="38" t="str">
        <f t="shared" si="69"/>
        <v/>
      </c>
      <c r="U256" s="38" t="str">
        <f t="shared" si="69"/>
        <v/>
      </c>
      <c r="V256" s="38" t="str">
        <f t="shared" si="69"/>
        <v/>
      </c>
      <c r="W256" s="38" t="str">
        <f t="shared" si="69"/>
        <v/>
      </c>
      <c r="X256" s="37" t="s">
        <v>681</v>
      </c>
      <c r="Z256" s="32" t="str">
        <f t="shared" si="63"/>
        <v>section: "■ Secret"</v>
      </c>
      <c r="AA256" s="32" t="str">
        <f t="shared" si="64"/>
        <v/>
      </c>
      <c r="AB256" s="32" t="str">
        <f t="shared" si="65"/>
        <v/>
      </c>
      <c r="AC256" s="32" t="str">
        <f t="shared" si="66"/>
        <v/>
      </c>
    </row>
    <row r="257" spans="2:33">
      <c r="C257" t="s">
        <v>556</v>
      </c>
      <c r="D257" t="s">
        <v>570</v>
      </c>
      <c r="E257" s="4" t="s">
        <v>557</v>
      </c>
      <c r="G257" s="6" t="s">
        <v>303</v>
      </c>
      <c r="H257" s="6" t="s">
        <v>1090</v>
      </c>
      <c r="J257" s="37" t="str">
        <f t="shared" si="54"/>
        <v>n-90-81</v>
      </c>
      <c r="K257" s="38" t="str">
        <f t="shared" si="55"/>
        <v>n</v>
      </c>
      <c r="L257" s="38">
        <f t="shared" si="69"/>
        <v>90</v>
      </c>
      <c r="M257" s="38">
        <f t="shared" si="69"/>
        <v>81</v>
      </c>
      <c r="N257" s="38" t="str">
        <f t="shared" si="69"/>
        <v/>
      </c>
      <c r="O257" s="38" t="str">
        <f t="shared" si="69"/>
        <v/>
      </c>
      <c r="P257" s="38" t="str">
        <f t="shared" si="69"/>
        <v/>
      </c>
      <c r="Q257" s="38" t="str">
        <f t="shared" si="69"/>
        <v/>
      </c>
      <c r="R257" s="38" t="str">
        <f t="shared" si="69"/>
        <v/>
      </c>
      <c r="S257" s="38" t="str">
        <f t="shared" si="69"/>
        <v/>
      </c>
      <c r="T257" s="38" t="str">
        <f t="shared" si="69"/>
        <v/>
      </c>
      <c r="U257" s="38" t="str">
        <f t="shared" si="69"/>
        <v/>
      </c>
      <c r="V257" s="38" t="str">
        <f t="shared" si="69"/>
        <v/>
      </c>
      <c r="W257" s="38" t="str">
        <f t="shared" si="69"/>
        <v/>
      </c>
      <c r="X257" s="37" t="s">
        <v>681</v>
      </c>
      <c r="Z257" s="32" t="str">
        <f t="shared" si="63"/>
        <v/>
      </c>
      <c r="AA257" s="32" t="str">
        <f t="shared" si="64"/>
        <v>□- keystroke: "ZQ"</v>
      </c>
      <c r="AB257" s="32" t="str">
        <f t="shared" si="65"/>
        <v/>
      </c>
      <c r="AC257" s="32" t="str">
        <f t="shared" si="66"/>
        <v/>
      </c>
    </row>
    <row r="258" spans="2:33" ht="6" customHeight="1">
      <c r="B258" s="26"/>
      <c r="C258" s="27"/>
      <c r="D258" s="28"/>
      <c r="E258" s="28"/>
      <c r="F258" s="29"/>
      <c r="G258" s="27"/>
      <c r="H258" s="27"/>
      <c r="J258" s="26"/>
      <c r="K258" s="27"/>
      <c r="L258" s="27"/>
      <c r="M258" s="27"/>
      <c r="N258" s="27"/>
      <c r="O258" s="27"/>
      <c r="P258" s="27"/>
      <c r="Q258" s="27"/>
      <c r="R258" s="27"/>
      <c r="S258" s="27"/>
      <c r="T258" s="27"/>
      <c r="U258" s="27"/>
      <c r="V258" s="27"/>
      <c r="W258" s="27"/>
      <c r="X258" s="27"/>
      <c r="Y258" s="39"/>
      <c r="Z258" s="27"/>
      <c r="AA258" s="27"/>
      <c r="AB258" s="27"/>
      <c r="AC258" s="27"/>
      <c r="AD258" s="39"/>
      <c r="AE258" s="39"/>
      <c r="AF258" s="39"/>
      <c r="AG258" s="39"/>
    </row>
  </sheetData>
  <autoFilter ref="B1:F257" xr:uid="{D8FCAC76-1F13-43D6-B13C-4C2BB63FCD46}"/>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X258"/>
  <sheetViews>
    <sheetView zoomScale="85" zoomScaleNormal="85" workbookViewId="0">
      <pane ySplit="1" topLeftCell="A233" activePane="bottomLeft" state="frozen"/>
      <selection pane="bottomLeft" activeCell="F1" sqref="F1:G257"/>
    </sheetView>
  </sheetViews>
  <sheetFormatPr defaultColWidth="2.640625" defaultRowHeight="15" outlineLevelCol="1"/>
  <cols>
    <col min="2" max="2" width="18.5" bestFit="1" customWidth="1"/>
    <col min="3" max="3" width="18.5" customWidth="1"/>
    <col min="4" max="4" width="4.0703125" style="4" bestFit="1" customWidth="1"/>
    <col min="5" max="5" width="12.28515625" style="4" bestFit="1" customWidth="1"/>
    <col min="6" max="6" width="39.28515625" style="6" bestFit="1" customWidth="1"/>
    <col min="7" max="7" width="39.92578125" style="6" bestFit="1" customWidth="1"/>
    <col min="8" max="8" width="4.28515625" style="8" bestFit="1" customWidth="1"/>
    <col min="9" max="9" width="5.2109375" style="8" customWidth="1"/>
    <col min="10" max="10" width="8.640625" style="4" bestFit="1" customWidth="1"/>
    <col min="11" max="11" width="8.640625" style="4" customWidth="1"/>
    <col min="12" max="12" width="19.5703125" bestFit="1" customWidth="1"/>
    <col min="13" max="13" width="4.28515625" style="4" bestFit="1" customWidth="1"/>
    <col min="14" max="14" width="4.28515625" style="4" customWidth="1"/>
    <col min="15" max="15" width="5" style="4" customWidth="1"/>
    <col min="16" max="16" width="5.35546875" style="4" bestFit="1" customWidth="1"/>
    <col min="17" max="18" width="22.35546875" style="4" bestFit="1" customWidth="1"/>
    <col min="20" max="20" width="2.92578125" style="39" customWidth="1"/>
    <col min="21" max="33" width="5.140625" style="39" hidden="1" customWidth="1" outlineLevel="1"/>
    <col min="34" max="34" width="2.42578125" style="39" customWidth="1" collapsed="1"/>
    <col min="36" max="36" width="2.92578125" style="39" customWidth="1"/>
    <col min="37" max="49" width="5.140625" style="39" hidden="1" customWidth="1" outlineLevel="1"/>
    <col min="50" max="50" width="2.42578125" style="39" customWidth="1" collapsed="1"/>
  </cols>
  <sheetData>
    <row r="1" spans="2:50" ht="30">
      <c r="B1" s="9" t="s">
        <v>651</v>
      </c>
      <c r="C1" s="9" t="s">
        <v>682</v>
      </c>
      <c r="D1" s="9" t="s">
        <v>346</v>
      </c>
      <c r="E1" s="9" t="s">
        <v>660</v>
      </c>
      <c r="F1" s="10" t="s">
        <v>653</v>
      </c>
      <c r="G1" s="10" t="s">
        <v>655</v>
      </c>
      <c r="H1" s="10" t="s">
        <v>431</v>
      </c>
      <c r="I1" s="11" t="s">
        <v>811</v>
      </c>
      <c r="J1" s="30" t="s">
        <v>644</v>
      </c>
      <c r="K1" s="30" t="s">
        <v>645</v>
      </c>
      <c r="L1" s="12" t="s">
        <v>440</v>
      </c>
      <c r="M1" s="9" t="s">
        <v>553</v>
      </c>
      <c r="N1" s="9" t="s">
        <v>727</v>
      </c>
      <c r="O1" s="9" t="s">
        <v>567</v>
      </c>
      <c r="P1" s="9"/>
      <c r="Q1" s="24" t="s">
        <v>568</v>
      </c>
      <c r="R1" s="24" t="s">
        <v>603</v>
      </c>
      <c r="T1" s="40" t="s">
        <v>680</v>
      </c>
      <c r="U1" s="41" t="s">
        <v>590</v>
      </c>
      <c r="V1" s="41">
        <v>1</v>
      </c>
      <c r="W1" s="41">
        <v>2</v>
      </c>
      <c r="X1" s="41">
        <v>3</v>
      </c>
      <c r="Y1" s="41">
        <v>4</v>
      </c>
      <c r="Z1" s="41">
        <v>5</v>
      </c>
      <c r="AA1" s="41">
        <v>6</v>
      </c>
      <c r="AB1" s="41">
        <v>7</v>
      </c>
      <c r="AC1" s="41">
        <v>8</v>
      </c>
      <c r="AD1" s="41">
        <v>9</v>
      </c>
      <c r="AE1" s="41">
        <v>10</v>
      </c>
      <c r="AF1" s="41">
        <v>11</v>
      </c>
      <c r="AG1" s="41">
        <v>12</v>
      </c>
      <c r="AH1" s="40" t="s">
        <v>681</v>
      </c>
      <c r="AJ1" s="40" t="s">
        <v>680</v>
      </c>
      <c r="AK1" s="41" t="s">
        <v>346</v>
      </c>
      <c r="AL1" s="41">
        <v>1</v>
      </c>
      <c r="AM1" s="41">
        <v>2</v>
      </c>
      <c r="AN1" s="41">
        <v>3</v>
      </c>
      <c r="AO1" s="41">
        <v>4</v>
      </c>
      <c r="AP1" s="41">
        <v>5</v>
      </c>
      <c r="AQ1" s="41">
        <v>6</v>
      </c>
      <c r="AR1" s="41">
        <v>7</v>
      </c>
      <c r="AS1" s="41">
        <v>8</v>
      </c>
      <c r="AT1" s="41">
        <v>9</v>
      </c>
      <c r="AU1" s="41">
        <v>10</v>
      </c>
      <c r="AV1" s="41">
        <v>11</v>
      </c>
      <c r="AW1" s="41">
        <v>12</v>
      </c>
      <c r="AX1" s="40" t="s">
        <v>567</v>
      </c>
    </row>
    <row r="2" spans="2:50">
      <c r="B2" s="16"/>
      <c r="C2" s="16"/>
      <c r="D2" s="17"/>
      <c r="E2" s="17"/>
      <c r="F2" s="18"/>
      <c r="G2" s="18"/>
      <c r="H2" s="19"/>
      <c r="I2" s="19"/>
      <c r="J2" s="17"/>
      <c r="K2" s="17"/>
      <c r="L2" s="16"/>
      <c r="M2" s="17"/>
      <c r="N2" s="17"/>
      <c r="O2" s="17"/>
      <c r="P2" s="17"/>
      <c r="Q2" s="17"/>
      <c r="R2" s="20"/>
      <c r="T2" s="37" t="str">
        <f t="shared" ref="T2:T65" si="0">_xlfn.TEXTJOIN("-",TRUE,U2:AG2)</f>
        <v/>
      </c>
      <c r="U2" s="38" t="str">
        <f>IF($D2="","",$D2)</f>
        <v/>
      </c>
      <c r="V2" s="38" t="str">
        <f t="shared" ref="V2:AG2" si="1">IFERROR(CODE(MID($E2,V$1,1)),"")</f>
        <v/>
      </c>
      <c r="W2" s="38" t="str">
        <f t="shared" si="1"/>
        <v/>
      </c>
      <c r="X2" s="38" t="str">
        <f t="shared" si="1"/>
        <v/>
      </c>
      <c r="Y2" s="38" t="str">
        <f t="shared" si="1"/>
        <v/>
      </c>
      <c r="Z2" s="38" t="str">
        <f t="shared" si="1"/>
        <v/>
      </c>
      <c r="AA2" s="38" t="str">
        <f t="shared" si="1"/>
        <v/>
      </c>
      <c r="AB2" s="38" t="str">
        <f t="shared" si="1"/>
        <v/>
      </c>
      <c r="AC2" s="38" t="str">
        <f t="shared" si="1"/>
        <v/>
      </c>
      <c r="AD2" s="38" t="str">
        <f t="shared" si="1"/>
        <v/>
      </c>
      <c r="AE2" s="38" t="str">
        <f t="shared" si="1"/>
        <v/>
      </c>
      <c r="AF2" s="38" t="str">
        <f t="shared" si="1"/>
        <v/>
      </c>
      <c r="AG2" s="38" t="str">
        <f t="shared" si="1"/>
        <v/>
      </c>
      <c r="AH2" s="37" t="s">
        <v>681</v>
      </c>
      <c r="AJ2" s="37" t="str">
        <f t="shared" ref="AJ2:AJ65" si="2">_xlfn.TEXTJOIN("-",TRUE,AK2:AW2)</f>
        <v/>
      </c>
      <c r="AK2" s="38" t="str">
        <f>IF($D2="","",$D2)</f>
        <v/>
      </c>
      <c r="AL2" s="38" t="str">
        <f t="shared" ref="AL2:AM17" si="3">IFERROR(CODE(MID($N2,AL$1,1)),"")</f>
        <v/>
      </c>
      <c r="AM2" s="38" t="str">
        <f t="shared" si="3"/>
        <v/>
      </c>
      <c r="AN2" s="38" t="str">
        <f t="shared" ref="AN2:AW12" si="4">IFERROR(CODE(MID($N2,AN$1,1)),"")</f>
        <v/>
      </c>
      <c r="AO2" s="38" t="str">
        <f t="shared" si="4"/>
        <v/>
      </c>
      <c r="AP2" s="38" t="str">
        <f t="shared" si="4"/>
        <v/>
      </c>
      <c r="AQ2" s="38" t="str">
        <f t="shared" si="4"/>
        <v/>
      </c>
      <c r="AR2" s="38" t="str">
        <f t="shared" si="4"/>
        <v/>
      </c>
      <c r="AS2" s="38" t="str">
        <f t="shared" si="4"/>
        <v/>
      </c>
      <c r="AT2" s="38" t="str">
        <f t="shared" si="4"/>
        <v/>
      </c>
      <c r="AU2" s="38" t="str">
        <f t="shared" si="4"/>
        <v/>
      </c>
      <c r="AV2" s="38" t="str">
        <f t="shared" si="4"/>
        <v/>
      </c>
      <c r="AW2" s="38" t="str">
        <f t="shared" si="4"/>
        <v/>
      </c>
      <c r="AX2" s="37" t="s">
        <v>567</v>
      </c>
    </row>
    <row r="3" spans="2:50">
      <c r="B3" s="1" t="s">
        <v>552</v>
      </c>
      <c r="C3" s="25" t="str">
        <f>_xlfn.XLOOKUP($T3,翻訳!J:J,翻訳!$D:$D,"",0)&amp;""</f>
        <v>normal</v>
      </c>
      <c r="D3" s="44" t="s">
        <v>303</v>
      </c>
      <c r="E3" s="36" t="s">
        <v>1</v>
      </c>
      <c r="F3" s="25" t="str">
        <f>_xlfn.XLOOKUP($T3,翻訳!J:J,翻訳!$F:$F,"",0)&amp;""</f>
        <v>Toggle SurfingKeys on current site</v>
      </c>
      <c r="G3" s="25" t="str">
        <f>_xlfn.XLOOKUP($T3,翻訳!J:J,翻訳!$H:$H,"",0)&amp;""</f>
        <v>現在のサイトでSurfingkeysの有効無効を切替。</v>
      </c>
      <c r="H3" s="8" t="s">
        <v>436</v>
      </c>
      <c r="I3" s="43" t="str">
        <f t="shared" ref="I3:I66" si="5">IF(H3="○",IF(LEN(J3&amp;K3)&gt;0,"✔","-"),IF(H3="×","✔","-"))</f>
        <v>✔</v>
      </c>
      <c r="J3" s="7" t="s">
        <v>511</v>
      </c>
      <c r="K3" s="7"/>
      <c r="M3" s="21">
        <f t="shared" ref="M3" si="6">LEN(E3)</f>
        <v>7</v>
      </c>
      <c r="N3" s="21" t="str">
        <f>IF(H3="○",IF(J3="",E3,J3),"")</f>
        <v>@@</v>
      </c>
      <c r="O3" s="21" t="str">
        <f t="shared" ref="O3:O8" si="7">"!!"&amp;E3</f>
        <v>!!&lt;Alt-s&gt;</v>
      </c>
      <c r="P3" s="22" t="str">
        <f>IF(N3="","",IF(AND(ISERROR(VLOOKUP(AJ3,AJ$1:AJ2,1,0)),ISERROR(VLOOKUP(AJ3,AJ4:AJ$258,1,0))),"ok","▲NG"))</f>
        <v>ok</v>
      </c>
      <c r="Q3" s="23" t="str">
        <f t="shared" ref="Q3:Q8" si="8">IF(AND(H3="○",I3="✔"),"map("""&amp;N3&amp;""", """&amp;O3&amp;""")","")</f>
        <v>map("@@", "!!&lt;Alt-s&gt;")</v>
      </c>
      <c r="R3" s="23" t="str">
        <f t="shared" ref="R3:R8" si="9">IF(""=K3,"","map("""&amp;K3&amp;""", """&amp;O3&amp;""")")</f>
        <v/>
      </c>
      <c r="T3" s="37" t="str">
        <f t="shared" si="0"/>
        <v>n-60-65-108-116-45-115-62</v>
      </c>
      <c r="U3" s="38" t="str">
        <f t="shared" ref="U3:U66" si="10">IF($D3="","",$D3)</f>
        <v>n</v>
      </c>
      <c r="V3" s="38">
        <f t="shared" ref="V3:AG37" si="11">IFERROR(CODE(MID($E3,V$1,1)),"")</f>
        <v>60</v>
      </c>
      <c r="W3" s="38">
        <f t="shared" ref="W3:AG17" si="12">IFERROR(CODE(MID($E3,W$1,1)),"")</f>
        <v>65</v>
      </c>
      <c r="X3" s="38">
        <f t="shared" si="12"/>
        <v>108</v>
      </c>
      <c r="Y3" s="38">
        <f t="shared" si="12"/>
        <v>116</v>
      </c>
      <c r="Z3" s="38">
        <f t="shared" si="12"/>
        <v>45</v>
      </c>
      <c r="AA3" s="38">
        <f t="shared" si="12"/>
        <v>115</v>
      </c>
      <c r="AB3" s="38">
        <f t="shared" si="12"/>
        <v>62</v>
      </c>
      <c r="AC3" s="38" t="str">
        <f t="shared" si="12"/>
        <v/>
      </c>
      <c r="AD3" s="38" t="str">
        <f t="shared" si="12"/>
        <v/>
      </c>
      <c r="AE3" s="38" t="str">
        <f t="shared" si="12"/>
        <v/>
      </c>
      <c r="AF3" s="38" t="str">
        <f t="shared" si="12"/>
        <v/>
      </c>
      <c r="AG3" s="38" t="str">
        <f t="shared" si="12"/>
        <v/>
      </c>
      <c r="AH3" s="37" t="s">
        <v>681</v>
      </c>
      <c r="AJ3" s="37" t="str">
        <f t="shared" si="2"/>
        <v>n-64-64</v>
      </c>
      <c r="AK3" s="38" t="str">
        <f t="shared" ref="AK3:AK66" si="13">IF($D3="","",$D3)</f>
        <v>n</v>
      </c>
      <c r="AL3" s="38">
        <f t="shared" si="3"/>
        <v>64</v>
      </c>
      <c r="AM3" s="38">
        <f t="shared" si="3"/>
        <v>64</v>
      </c>
      <c r="AN3" s="38" t="str">
        <f t="shared" si="4"/>
        <v/>
      </c>
      <c r="AO3" s="38" t="str">
        <f t="shared" si="4"/>
        <v/>
      </c>
      <c r="AP3" s="38" t="str">
        <f t="shared" si="4"/>
        <v/>
      </c>
      <c r="AQ3" s="38" t="str">
        <f t="shared" si="4"/>
        <v/>
      </c>
      <c r="AR3" s="38" t="str">
        <f t="shared" si="4"/>
        <v/>
      </c>
      <c r="AS3" s="38" t="str">
        <f t="shared" si="4"/>
        <v/>
      </c>
      <c r="AT3" s="38" t="str">
        <f t="shared" si="4"/>
        <v/>
      </c>
      <c r="AU3" s="38" t="str">
        <f t="shared" si="4"/>
        <v/>
      </c>
      <c r="AV3" s="38" t="str">
        <f t="shared" si="4"/>
        <v/>
      </c>
      <c r="AW3" s="38" t="str">
        <f t="shared" si="4"/>
        <v/>
      </c>
      <c r="AX3" s="37" t="s">
        <v>567</v>
      </c>
    </row>
    <row r="4" spans="2:50" ht="30">
      <c r="B4" s="1" t="s">
        <v>552</v>
      </c>
      <c r="C4" s="25" t="str">
        <f>_xlfn.XLOOKUP($T4,翻訳!J:J,翻訳!$D:$D,"",0)&amp;""</f>
        <v>normal</v>
      </c>
      <c r="D4" s="44" t="s">
        <v>303</v>
      </c>
      <c r="E4" s="36" t="s">
        <v>3</v>
      </c>
      <c r="F4" s="25" t="str">
        <f>_xlfn.XLOOKUP($T4,翻訳!J:J,翻訳!$F:$F,"",0)&amp;""</f>
        <v>Enter PassThrough mode to temporarily suppress SurfingKeys</v>
      </c>
      <c r="G4" s="25" t="str">
        <f>_xlfn.XLOOKUP($T4,翻訳!J:J,翻訳!$H:$H,"",0)&amp;""</f>
        <v>パススルーモードに移行。Escで解除。</v>
      </c>
      <c r="H4" s="8" t="s">
        <v>436</v>
      </c>
      <c r="I4" s="43" t="str">
        <f t="shared" si="5"/>
        <v>✔</v>
      </c>
      <c r="J4" s="7" t="s">
        <v>512</v>
      </c>
      <c r="K4" s="7"/>
      <c r="M4" s="21">
        <f t="shared" ref="M4:M30" si="14">LEN(E4)</f>
        <v>7</v>
      </c>
      <c r="N4" s="21" t="str">
        <f t="shared" ref="N4:N67" si="15">IF(H4="○",IF(J4="",E4,J4),"")</f>
        <v>@pt</v>
      </c>
      <c r="O4" s="21" t="str">
        <f t="shared" si="7"/>
        <v>!!&lt;Alt-i&gt;</v>
      </c>
      <c r="P4" s="22" t="str">
        <f>IF(N4="","",IF(AND(ISERROR(VLOOKUP(AJ4,AJ$1:AJ3,1,0)),ISERROR(VLOOKUP(AJ4,AJ5:AJ$258,1,0))),"ok","▲NG"))</f>
        <v>ok</v>
      </c>
      <c r="Q4" s="23" t="str">
        <f t="shared" si="8"/>
        <v>map("@pt", "!!&lt;Alt-i&gt;")</v>
      </c>
      <c r="R4" s="23" t="str">
        <f t="shared" si="9"/>
        <v/>
      </c>
      <c r="T4" s="37" t="str">
        <f t="shared" si="0"/>
        <v>n-60-65-108-116-45-105-62</v>
      </c>
      <c r="U4" s="38" t="str">
        <f t="shared" si="10"/>
        <v>n</v>
      </c>
      <c r="V4" s="38">
        <f t="shared" si="11"/>
        <v>60</v>
      </c>
      <c r="W4" s="38">
        <f t="shared" si="12"/>
        <v>65</v>
      </c>
      <c r="X4" s="38">
        <f t="shared" si="12"/>
        <v>108</v>
      </c>
      <c r="Y4" s="38">
        <f t="shared" si="12"/>
        <v>116</v>
      </c>
      <c r="Z4" s="38">
        <f t="shared" si="12"/>
        <v>45</v>
      </c>
      <c r="AA4" s="38">
        <f t="shared" si="12"/>
        <v>105</v>
      </c>
      <c r="AB4" s="38">
        <f t="shared" si="12"/>
        <v>62</v>
      </c>
      <c r="AC4" s="38" t="str">
        <f t="shared" si="12"/>
        <v/>
      </c>
      <c r="AD4" s="38" t="str">
        <f t="shared" si="12"/>
        <v/>
      </c>
      <c r="AE4" s="38" t="str">
        <f t="shared" si="12"/>
        <v/>
      </c>
      <c r="AF4" s="38" t="str">
        <f t="shared" si="12"/>
        <v/>
      </c>
      <c r="AG4" s="38" t="str">
        <f t="shared" si="12"/>
        <v/>
      </c>
      <c r="AH4" s="37" t="s">
        <v>681</v>
      </c>
      <c r="AJ4" s="37" t="str">
        <f t="shared" si="2"/>
        <v>n-64-112-116</v>
      </c>
      <c r="AK4" s="38" t="str">
        <f t="shared" si="13"/>
        <v>n</v>
      </c>
      <c r="AL4" s="38">
        <f t="shared" si="3"/>
        <v>64</v>
      </c>
      <c r="AM4" s="38">
        <f t="shared" si="3"/>
        <v>112</v>
      </c>
      <c r="AN4" s="38">
        <f t="shared" si="4"/>
        <v>116</v>
      </c>
      <c r="AO4" s="38" t="str">
        <f t="shared" si="4"/>
        <v/>
      </c>
      <c r="AP4" s="38" t="str">
        <f t="shared" si="4"/>
        <v/>
      </c>
      <c r="AQ4" s="38" t="str">
        <f t="shared" si="4"/>
        <v/>
      </c>
      <c r="AR4" s="38" t="str">
        <f t="shared" si="4"/>
        <v/>
      </c>
      <c r="AS4" s="38" t="str">
        <f t="shared" si="4"/>
        <v/>
      </c>
      <c r="AT4" s="38" t="str">
        <f t="shared" si="4"/>
        <v/>
      </c>
      <c r="AU4" s="38" t="str">
        <f t="shared" si="4"/>
        <v/>
      </c>
      <c r="AV4" s="38" t="str">
        <f t="shared" si="4"/>
        <v/>
      </c>
      <c r="AW4" s="38" t="str">
        <f t="shared" si="4"/>
        <v/>
      </c>
      <c r="AX4" s="37" t="s">
        <v>567</v>
      </c>
    </row>
    <row r="5" spans="2:50" ht="30">
      <c r="B5" s="1" t="s">
        <v>552</v>
      </c>
      <c r="C5" s="25" t="str">
        <f>_xlfn.XLOOKUP($T5,翻訳!J:J,翻訳!$D:$D,"",0)&amp;""</f>
        <v>normal</v>
      </c>
      <c r="D5" s="44" t="s">
        <v>303</v>
      </c>
      <c r="E5" s="36" t="s">
        <v>5</v>
      </c>
      <c r="F5" s="25" t="str">
        <f>_xlfn.XLOOKUP($T5,翻訳!J:J,翻訳!$F:$F,"",0)&amp;""</f>
        <v>Enter ephemeral PassThrough mode to temporarily suppress SurfingKeys</v>
      </c>
      <c r="G5" s="25" t="str">
        <f>_xlfn.XLOOKUP($T5,翻訳!J:J,翻訳!$H:$H,"",0)&amp;""</f>
        <v>パススルーモードに1秒間だけ移行。</v>
      </c>
      <c r="H5" s="8" t="s">
        <v>436</v>
      </c>
      <c r="I5" s="43" t="str">
        <f t="shared" si="5"/>
        <v>✔</v>
      </c>
      <c r="J5" s="7" t="s">
        <v>513</v>
      </c>
      <c r="K5" s="7"/>
      <c r="M5" s="21">
        <f t="shared" si="14"/>
        <v>1</v>
      </c>
      <c r="N5" s="21" t="str">
        <f t="shared" si="15"/>
        <v>@1pt</v>
      </c>
      <c r="O5" s="21" t="str">
        <f t="shared" si="7"/>
        <v>!!p</v>
      </c>
      <c r="P5" s="22" t="str">
        <f>IF(N5="","",IF(AND(ISERROR(VLOOKUP(AJ5,AJ$1:AJ4,1,0)),ISERROR(VLOOKUP(AJ5,AJ6:AJ$258,1,0))),"ok","▲NG"))</f>
        <v>ok</v>
      </c>
      <c r="Q5" s="23" t="str">
        <f t="shared" si="8"/>
        <v>map("@1pt", "!!p")</v>
      </c>
      <c r="R5" s="23" t="str">
        <f t="shared" si="9"/>
        <v/>
      </c>
      <c r="T5" s="37" t="str">
        <f t="shared" si="0"/>
        <v>n-112</v>
      </c>
      <c r="U5" s="38" t="str">
        <f t="shared" si="10"/>
        <v>n</v>
      </c>
      <c r="V5" s="38">
        <f t="shared" si="11"/>
        <v>112</v>
      </c>
      <c r="W5" s="38" t="str">
        <f t="shared" si="12"/>
        <v/>
      </c>
      <c r="X5" s="38" t="str">
        <f t="shared" si="12"/>
        <v/>
      </c>
      <c r="Y5" s="38" t="str">
        <f t="shared" si="12"/>
        <v/>
      </c>
      <c r="Z5" s="38" t="str">
        <f t="shared" si="12"/>
        <v/>
      </c>
      <c r="AA5" s="38" t="str">
        <f t="shared" si="12"/>
        <v/>
      </c>
      <c r="AB5" s="38" t="str">
        <f t="shared" si="12"/>
        <v/>
      </c>
      <c r="AC5" s="38" t="str">
        <f t="shared" si="12"/>
        <v/>
      </c>
      <c r="AD5" s="38" t="str">
        <f t="shared" si="12"/>
        <v/>
      </c>
      <c r="AE5" s="38" t="str">
        <f t="shared" si="12"/>
        <v/>
      </c>
      <c r="AF5" s="38" t="str">
        <f t="shared" si="12"/>
        <v/>
      </c>
      <c r="AG5" s="38" t="str">
        <f t="shared" si="12"/>
        <v/>
      </c>
      <c r="AH5" s="37" t="s">
        <v>681</v>
      </c>
      <c r="AJ5" s="37" t="str">
        <f t="shared" si="2"/>
        <v>n-64-49-112-116</v>
      </c>
      <c r="AK5" s="38" t="str">
        <f t="shared" si="13"/>
        <v>n</v>
      </c>
      <c r="AL5" s="38">
        <f t="shared" si="3"/>
        <v>64</v>
      </c>
      <c r="AM5" s="38">
        <f t="shared" si="3"/>
        <v>49</v>
      </c>
      <c r="AN5" s="38">
        <f t="shared" si="4"/>
        <v>112</v>
      </c>
      <c r="AO5" s="38">
        <f t="shared" si="4"/>
        <v>116</v>
      </c>
      <c r="AP5" s="38" t="str">
        <f t="shared" si="4"/>
        <v/>
      </c>
      <c r="AQ5" s="38" t="str">
        <f t="shared" si="4"/>
        <v/>
      </c>
      <c r="AR5" s="38" t="str">
        <f t="shared" si="4"/>
        <v/>
      </c>
      <c r="AS5" s="38" t="str">
        <f t="shared" si="4"/>
        <v/>
      </c>
      <c r="AT5" s="38" t="str">
        <f t="shared" si="4"/>
        <v/>
      </c>
      <c r="AU5" s="38" t="str">
        <f t="shared" si="4"/>
        <v/>
      </c>
      <c r="AV5" s="38" t="str">
        <f t="shared" si="4"/>
        <v/>
      </c>
      <c r="AW5" s="38" t="str">
        <f t="shared" si="4"/>
        <v/>
      </c>
      <c r="AX5" s="37" t="s">
        <v>567</v>
      </c>
    </row>
    <row r="6" spans="2:50">
      <c r="B6" s="1" t="s">
        <v>552</v>
      </c>
      <c r="C6" s="25" t="str">
        <f>_xlfn.XLOOKUP($T6,翻訳!J:J,翻訳!$D:$D,"",0)&amp;""</f>
        <v>normal</v>
      </c>
      <c r="D6" s="44" t="s">
        <v>303</v>
      </c>
      <c r="E6" s="36" t="s">
        <v>7</v>
      </c>
      <c r="F6" s="25" t="str">
        <f>_xlfn.XLOOKUP($T6,翻訳!J:J,翻訳!$F:$F,"",0)&amp;""</f>
        <v>Show usage</v>
      </c>
      <c r="G6" s="25" t="str">
        <f>_xlfn.XLOOKUP($T6,翻訳!J:J,翻訳!$H:$H,"",0)&amp;""</f>
        <v>キーマップ表示</v>
      </c>
      <c r="H6" s="8" t="s">
        <v>436</v>
      </c>
      <c r="I6" s="43" t="str">
        <f t="shared" si="5"/>
        <v>-</v>
      </c>
      <c r="M6" s="21">
        <f t="shared" si="14"/>
        <v>1</v>
      </c>
      <c r="N6" s="21" t="str">
        <f t="shared" si="15"/>
        <v>?</v>
      </c>
      <c r="O6" s="21" t="str">
        <f t="shared" si="7"/>
        <v>!!?</v>
      </c>
      <c r="P6" s="22" t="str">
        <f>IF(N6="","",IF(AND(ISERROR(VLOOKUP(AJ6,AJ$1:AJ5,1,0)),ISERROR(VLOOKUP(AJ6,AJ7:AJ$258,1,0))),"ok","▲NG"))</f>
        <v>ok</v>
      </c>
      <c r="Q6" s="23" t="str">
        <f t="shared" si="8"/>
        <v/>
      </c>
      <c r="R6" s="23" t="str">
        <f t="shared" si="9"/>
        <v/>
      </c>
      <c r="T6" s="37" t="str">
        <f t="shared" si="0"/>
        <v>n-63</v>
      </c>
      <c r="U6" s="38" t="str">
        <f t="shared" si="10"/>
        <v>n</v>
      </c>
      <c r="V6" s="38">
        <f t="shared" si="11"/>
        <v>63</v>
      </c>
      <c r="W6" s="38" t="str">
        <f t="shared" si="12"/>
        <v/>
      </c>
      <c r="X6" s="38" t="str">
        <f t="shared" si="12"/>
        <v/>
      </c>
      <c r="Y6" s="38" t="str">
        <f t="shared" si="12"/>
        <v/>
      </c>
      <c r="Z6" s="38" t="str">
        <f t="shared" si="12"/>
        <v/>
      </c>
      <c r="AA6" s="38" t="str">
        <f t="shared" si="12"/>
        <v/>
      </c>
      <c r="AB6" s="38" t="str">
        <f t="shared" si="12"/>
        <v/>
      </c>
      <c r="AC6" s="38" t="str">
        <f t="shared" si="12"/>
        <v/>
      </c>
      <c r="AD6" s="38" t="str">
        <f t="shared" si="12"/>
        <v/>
      </c>
      <c r="AE6" s="38" t="str">
        <f t="shared" si="12"/>
        <v/>
      </c>
      <c r="AF6" s="38" t="str">
        <f t="shared" si="12"/>
        <v/>
      </c>
      <c r="AG6" s="38" t="str">
        <f t="shared" si="12"/>
        <v/>
      </c>
      <c r="AH6" s="37" t="s">
        <v>681</v>
      </c>
      <c r="AJ6" s="37" t="str">
        <f t="shared" si="2"/>
        <v>n-63</v>
      </c>
      <c r="AK6" s="38" t="str">
        <f t="shared" si="13"/>
        <v>n</v>
      </c>
      <c r="AL6" s="38">
        <f t="shared" si="3"/>
        <v>63</v>
      </c>
      <c r="AM6" s="38" t="str">
        <f t="shared" si="3"/>
        <v/>
      </c>
      <c r="AN6" s="38" t="str">
        <f t="shared" si="4"/>
        <v/>
      </c>
      <c r="AO6" s="38" t="str">
        <f t="shared" si="4"/>
        <v/>
      </c>
      <c r="AP6" s="38" t="str">
        <f t="shared" si="4"/>
        <v/>
      </c>
      <c r="AQ6" s="38" t="str">
        <f t="shared" si="4"/>
        <v/>
      </c>
      <c r="AR6" s="38" t="str">
        <f t="shared" si="4"/>
        <v/>
      </c>
      <c r="AS6" s="38" t="str">
        <f t="shared" si="4"/>
        <v/>
      </c>
      <c r="AT6" s="38" t="str">
        <f t="shared" si="4"/>
        <v/>
      </c>
      <c r="AU6" s="38" t="str">
        <f t="shared" si="4"/>
        <v/>
      </c>
      <c r="AV6" s="38" t="str">
        <f t="shared" si="4"/>
        <v/>
      </c>
      <c r="AW6" s="38" t="str">
        <f t="shared" si="4"/>
        <v/>
      </c>
      <c r="AX6" s="37" t="s">
        <v>567</v>
      </c>
    </row>
    <row r="7" spans="2:50">
      <c r="B7" s="1" t="s">
        <v>552</v>
      </c>
      <c r="C7" s="25" t="str">
        <f>_xlfn.XLOOKUP($T7,翻訳!J:J,翻訳!$D:$D,"",0)&amp;""</f>
        <v>normal</v>
      </c>
      <c r="D7" s="44" t="s">
        <v>303</v>
      </c>
      <c r="E7" s="36" t="s">
        <v>9</v>
      </c>
      <c r="F7" s="25" t="str">
        <f>_xlfn.XLOOKUP($T7,翻訳!J:J,翻訳!$F:$F,"",0)&amp;""</f>
        <v>Show last action</v>
      </c>
      <c r="G7" s="25" t="str">
        <f>_xlfn.XLOOKUP($T7,翻訳!J:J,翻訳!$H:$H,"",0)&amp;""</f>
        <v>直前のアクションを表示</v>
      </c>
      <c r="H7" s="8" t="s">
        <v>437</v>
      </c>
      <c r="I7" s="43" t="str">
        <f t="shared" si="5"/>
        <v>✔</v>
      </c>
      <c r="M7" s="21">
        <f t="shared" si="14"/>
        <v>3</v>
      </c>
      <c r="N7" s="21" t="str">
        <f t="shared" si="15"/>
        <v/>
      </c>
      <c r="O7" s="21" t="str">
        <f t="shared" si="7"/>
        <v>!!;ql</v>
      </c>
      <c r="P7" s="22" t="str">
        <f>IF(N7="","",IF(AND(ISERROR(VLOOKUP(AJ7,AJ$1:AJ6,1,0)),ISERROR(VLOOKUP(AJ7,AJ8:AJ$258,1,0))),"ok","▲NG"))</f>
        <v/>
      </c>
      <c r="Q7" s="23" t="str">
        <f t="shared" si="8"/>
        <v/>
      </c>
      <c r="R7" s="23" t="str">
        <f t="shared" si="9"/>
        <v/>
      </c>
      <c r="T7" s="37" t="str">
        <f t="shared" si="0"/>
        <v>n-59-113-108</v>
      </c>
      <c r="U7" s="38" t="str">
        <f t="shared" si="10"/>
        <v>n</v>
      </c>
      <c r="V7" s="38">
        <f t="shared" si="11"/>
        <v>59</v>
      </c>
      <c r="W7" s="38">
        <f t="shared" si="12"/>
        <v>113</v>
      </c>
      <c r="X7" s="38">
        <f t="shared" si="12"/>
        <v>108</v>
      </c>
      <c r="Y7" s="38" t="str">
        <f t="shared" si="12"/>
        <v/>
      </c>
      <c r="Z7" s="38" t="str">
        <f t="shared" si="12"/>
        <v/>
      </c>
      <c r="AA7" s="38" t="str">
        <f t="shared" si="12"/>
        <v/>
      </c>
      <c r="AB7" s="38" t="str">
        <f t="shared" si="12"/>
        <v/>
      </c>
      <c r="AC7" s="38" t="str">
        <f t="shared" si="12"/>
        <v/>
      </c>
      <c r="AD7" s="38" t="str">
        <f t="shared" si="12"/>
        <v/>
      </c>
      <c r="AE7" s="38" t="str">
        <f t="shared" si="12"/>
        <v/>
      </c>
      <c r="AF7" s="38" t="str">
        <f t="shared" si="12"/>
        <v/>
      </c>
      <c r="AG7" s="38" t="str">
        <f t="shared" si="12"/>
        <v/>
      </c>
      <c r="AH7" s="37" t="s">
        <v>681</v>
      </c>
      <c r="AJ7" s="37" t="str">
        <f t="shared" si="2"/>
        <v>n</v>
      </c>
      <c r="AK7" s="38" t="str">
        <f t="shared" si="13"/>
        <v>n</v>
      </c>
      <c r="AL7" s="38" t="str">
        <f t="shared" si="3"/>
        <v/>
      </c>
      <c r="AM7" s="38" t="str">
        <f t="shared" si="3"/>
        <v/>
      </c>
      <c r="AN7" s="38" t="str">
        <f t="shared" si="4"/>
        <v/>
      </c>
      <c r="AO7" s="38" t="str">
        <f t="shared" si="4"/>
        <v/>
      </c>
      <c r="AP7" s="38" t="str">
        <f t="shared" si="4"/>
        <v/>
      </c>
      <c r="AQ7" s="38" t="str">
        <f t="shared" si="4"/>
        <v/>
      </c>
      <c r="AR7" s="38" t="str">
        <f t="shared" si="4"/>
        <v/>
      </c>
      <c r="AS7" s="38" t="str">
        <f t="shared" si="4"/>
        <v/>
      </c>
      <c r="AT7" s="38" t="str">
        <f t="shared" si="4"/>
        <v/>
      </c>
      <c r="AU7" s="38" t="str">
        <f t="shared" si="4"/>
        <v/>
      </c>
      <c r="AV7" s="38" t="str">
        <f t="shared" si="4"/>
        <v/>
      </c>
      <c r="AW7" s="38" t="str">
        <f t="shared" si="4"/>
        <v/>
      </c>
      <c r="AX7" s="37" t="s">
        <v>567</v>
      </c>
    </row>
    <row r="8" spans="2:50">
      <c r="B8" s="1" t="s">
        <v>552</v>
      </c>
      <c r="C8" s="25" t="str">
        <f>_xlfn.XLOOKUP($T8,翻訳!J:J,翻訳!$D:$D,"",0)&amp;""</f>
        <v>normal</v>
      </c>
      <c r="D8" s="44" t="s">
        <v>303</v>
      </c>
      <c r="E8" s="36" t="s">
        <v>11</v>
      </c>
      <c r="F8" s="25" t="str">
        <f>_xlfn.XLOOKUP($T8,翻訳!J:J,翻訳!$F:$F,"",0)&amp;""</f>
        <v>Repeat last action</v>
      </c>
      <c r="G8" s="25" t="str">
        <f>_xlfn.XLOOKUP($T8,翻訳!J:J,翻訳!$H:$H,"",0)&amp;""</f>
        <v>直前のアクションを繰り返す</v>
      </c>
      <c r="H8" s="8" t="s">
        <v>436</v>
      </c>
      <c r="I8" s="43" t="str">
        <f t="shared" si="5"/>
        <v>-</v>
      </c>
      <c r="M8" s="21">
        <f t="shared" si="14"/>
        <v>1</v>
      </c>
      <c r="N8" s="21" t="str">
        <f t="shared" si="15"/>
        <v>.</v>
      </c>
      <c r="O8" s="21" t="str">
        <f t="shared" si="7"/>
        <v>!!.</v>
      </c>
      <c r="P8" s="22" t="str">
        <f>IF(N8="","",IF(AND(ISERROR(VLOOKUP(AJ8,AJ$1:AJ7,1,0)),ISERROR(VLOOKUP(AJ8,AJ9:AJ$258,1,0))),"ok","▲NG"))</f>
        <v>ok</v>
      </c>
      <c r="Q8" s="23" t="str">
        <f t="shared" si="8"/>
        <v/>
      </c>
      <c r="R8" s="23" t="str">
        <f t="shared" si="9"/>
        <v/>
      </c>
      <c r="T8" s="37" t="str">
        <f t="shared" si="0"/>
        <v>n-46</v>
      </c>
      <c r="U8" s="38" t="str">
        <f t="shared" si="10"/>
        <v>n</v>
      </c>
      <c r="V8" s="38">
        <f t="shared" si="11"/>
        <v>46</v>
      </c>
      <c r="W8" s="38" t="str">
        <f t="shared" si="12"/>
        <v/>
      </c>
      <c r="X8" s="38" t="str">
        <f t="shared" si="12"/>
        <v/>
      </c>
      <c r="Y8" s="38" t="str">
        <f t="shared" si="12"/>
        <v/>
      </c>
      <c r="Z8" s="38" t="str">
        <f t="shared" si="12"/>
        <v/>
      </c>
      <c r="AA8" s="38" t="str">
        <f t="shared" si="12"/>
        <v/>
      </c>
      <c r="AB8" s="38" t="str">
        <f t="shared" si="12"/>
        <v/>
      </c>
      <c r="AC8" s="38" t="str">
        <f t="shared" si="12"/>
        <v/>
      </c>
      <c r="AD8" s="38" t="str">
        <f t="shared" si="12"/>
        <v/>
      </c>
      <c r="AE8" s="38" t="str">
        <f t="shared" si="12"/>
        <v/>
      </c>
      <c r="AF8" s="38" t="str">
        <f t="shared" si="12"/>
        <v/>
      </c>
      <c r="AG8" s="38" t="str">
        <f t="shared" si="12"/>
        <v/>
      </c>
      <c r="AH8" s="37" t="s">
        <v>681</v>
      </c>
      <c r="AJ8" s="37" t="str">
        <f t="shared" si="2"/>
        <v>n-46</v>
      </c>
      <c r="AK8" s="38" t="str">
        <f t="shared" si="13"/>
        <v>n</v>
      </c>
      <c r="AL8" s="38">
        <f t="shared" si="3"/>
        <v>46</v>
      </c>
      <c r="AM8" s="38" t="str">
        <f t="shared" si="3"/>
        <v/>
      </c>
      <c r="AN8" s="38" t="str">
        <f t="shared" si="4"/>
        <v/>
      </c>
      <c r="AO8" s="38" t="str">
        <f t="shared" si="4"/>
        <v/>
      </c>
      <c r="AP8" s="38" t="str">
        <f t="shared" si="4"/>
        <v/>
      </c>
      <c r="AQ8" s="38" t="str">
        <f t="shared" si="4"/>
        <v/>
      </c>
      <c r="AR8" s="38" t="str">
        <f t="shared" si="4"/>
        <v/>
      </c>
      <c r="AS8" s="38" t="str">
        <f t="shared" si="4"/>
        <v/>
      </c>
      <c r="AT8" s="38" t="str">
        <f t="shared" si="4"/>
        <v/>
      </c>
      <c r="AU8" s="38" t="str">
        <f t="shared" si="4"/>
        <v/>
      </c>
      <c r="AV8" s="38" t="str">
        <f t="shared" si="4"/>
        <v/>
      </c>
      <c r="AW8" s="38" t="str">
        <f t="shared" si="4"/>
        <v/>
      </c>
      <c r="AX8" s="37" t="s">
        <v>567</v>
      </c>
    </row>
    <row r="9" spans="2:50">
      <c r="B9" s="16"/>
      <c r="C9" s="16"/>
      <c r="D9" s="16"/>
      <c r="E9" s="16"/>
      <c r="F9" s="18"/>
      <c r="G9" s="18"/>
      <c r="H9" s="19"/>
      <c r="I9" s="19"/>
      <c r="J9" s="19"/>
      <c r="K9" s="19"/>
      <c r="L9" s="19"/>
      <c r="M9" s="19"/>
      <c r="N9" s="19"/>
      <c r="O9" s="19"/>
      <c r="P9" s="19"/>
      <c r="Q9" s="19"/>
      <c r="R9" s="20"/>
      <c r="T9" s="37" t="str">
        <f t="shared" si="0"/>
        <v/>
      </c>
      <c r="U9" s="38" t="str">
        <f t="shared" si="10"/>
        <v/>
      </c>
      <c r="V9" s="38" t="str">
        <f t="shared" si="11"/>
        <v/>
      </c>
      <c r="W9" s="38" t="str">
        <f t="shared" si="12"/>
        <v/>
      </c>
      <c r="X9" s="38" t="str">
        <f t="shared" si="12"/>
        <v/>
      </c>
      <c r="Y9" s="38" t="str">
        <f t="shared" si="12"/>
        <v/>
      </c>
      <c r="Z9" s="38" t="str">
        <f t="shared" si="12"/>
        <v/>
      </c>
      <c r="AA9" s="38" t="str">
        <f t="shared" si="12"/>
        <v/>
      </c>
      <c r="AB9" s="38" t="str">
        <f t="shared" si="12"/>
        <v/>
      </c>
      <c r="AC9" s="38" t="str">
        <f t="shared" si="12"/>
        <v/>
      </c>
      <c r="AD9" s="38" t="str">
        <f t="shared" si="12"/>
        <v/>
      </c>
      <c r="AE9" s="38" t="str">
        <f t="shared" si="12"/>
        <v/>
      </c>
      <c r="AF9" s="38" t="str">
        <f t="shared" si="12"/>
        <v/>
      </c>
      <c r="AG9" s="38" t="str">
        <f t="shared" si="12"/>
        <v/>
      </c>
      <c r="AH9" s="37" t="s">
        <v>681</v>
      </c>
      <c r="AJ9" s="37" t="str">
        <f t="shared" si="2"/>
        <v/>
      </c>
      <c r="AK9" s="38" t="str">
        <f t="shared" si="13"/>
        <v/>
      </c>
      <c r="AL9" s="38" t="str">
        <f t="shared" si="3"/>
        <v/>
      </c>
      <c r="AM9" s="38" t="str">
        <f t="shared" si="3"/>
        <v/>
      </c>
      <c r="AN9" s="38" t="str">
        <f t="shared" si="4"/>
        <v/>
      </c>
      <c r="AO9" s="38" t="str">
        <f t="shared" si="4"/>
        <v/>
      </c>
      <c r="AP9" s="38" t="str">
        <f t="shared" si="4"/>
        <v/>
      </c>
      <c r="AQ9" s="38" t="str">
        <f t="shared" si="4"/>
        <v/>
      </c>
      <c r="AR9" s="38" t="str">
        <f t="shared" si="4"/>
        <v/>
      </c>
      <c r="AS9" s="38" t="str">
        <f t="shared" si="4"/>
        <v/>
      </c>
      <c r="AT9" s="38" t="str">
        <f t="shared" si="4"/>
        <v/>
      </c>
      <c r="AU9" s="38" t="str">
        <f t="shared" si="4"/>
        <v/>
      </c>
      <c r="AV9" s="38" t="str">
        <f t="shared" si="4"/>
        <v/>
      </c>
      <c r="AW9" s="38" t="str">
        <f t="shared" si="4"/>
        <v/>
      </c>
      <c r="AX9" s="37" t="s">
        <v>567</v>
      </c>
    </row>
    <row r="10" spans="2:50">
      <c r="B10" s="2" t="s">
        <v>537</v>
      </c>
      <c r="C10" s="25" t="str">
        <f>_xlfn.XLOOKUP($T10,翻訳!J:J,翻訳!$D:$D,"",0)&amp;""</f>
        <v>normal</v>
      </c>
      <c r="D10" s="44" t="s">
        <v>303</v>
      </c>
      <c r="E10" s="36" t="s">
        <v>14</v>
      </c>
      <c r="F10" s="25" t="str">
        <f>_xlfn.XLOOKUP($T10,翻訳!J:J,翻訳!$F:$F,"",0)&amp;""</f>
        <v>Open multiple links in a new tab</v>
      </c>
      <c r="G10" s="25" t="str">
        <f>_xlfn.XLOOKUP($T10,翻訳!J:J,翻訳!$H:$H,"",0)&amp;""</f>
        <v>リンクにヒントを表示し続けてバックグラウンドで複数のタブを開く</v>
      </c>
      <c r="H10" s="8" t="s">
        <v>436</v>
      </c>
      <c r="I10" s="43" t="str">
        <f t="shared" si="5"/>
        <v>✔</v>
      </c>
      <c r="J10" s="4" t="s">
        <v>578</v>
      </c>
      <c r="M10" s="21">
        <f t="shared" si="14"/>
        <v>2</v>
      </c>
      <c r="N10" s="21" t="str">
        <f t="shared" si="15"/>
        <v>;F</v>
      </c>
      <c r="O10" s="21" t="str">
        <f t="shared" ref="O10:O28" si="16">"!!"&amp;E10</f>
        <v>!!cf</v>
      </c>
      <c r="P10" s="22" t="str">
        <f>IF(N10="","",IF(AND(ISERROR(VLOOKUP(AJ10,AJ$1:AJ9,1,0)),ISERROR(VLOOKUP(AJ10,AJ11:AJ$258,1,0))),"ok","▲NG"))</f>
        <v>ok</v>
      </c>
      <c r="Q10" s="23" t="str">
        <f t="shared" ref="Q10:Q28" si="17">IF(AND(H10="○",I10="✔"),"map("""&amp;N10&amp;""", """&amp;O10&amp;""")","")</f>
        <v>map(";F", "!!cf")</v>
      </c>
      <c r="R10" s="23" t="str">
        <f t="shared" ref="R10:R28" si="18">IF(""=K10,"","map("""&amp;K10&amp;""", """&amp;O10&amp;""")")</f>
        <v/>
      </c>
      <c r="T10" s="37" t="str">
        <f t="shared" si="0"/>
        <v>n-99-102</v>
      </c>
      <c r="U10" s="38" t="str">
        <f t="shared" si="10"/>
        <v>n</v>
      </c>
      <c r="V10" s="38">
        <f t="shared" si="11"/>
        <v>99</v>
      </c>
      <c r="W10" s="38">
        <f t="shared" si="12"/>
        <v>102</v>
      </c>
      <c r="X10" s="38" t="str">
        <f t="shared" si="12"/>
        <v/>
      </c>
      <c r="Y10" s="38" t="str">
        <f t="shared" si="12"/>
        <v/>
      </c>
      <c r="Z10" s="38" t="str">
        <f t="shared" si="12"/>
        <v/>
      </c>
      <c r="AA10" s="38" t="str">
        <f t="shared" si="12"/>
        <v/>
      </c>
      <c r="AB10" s="38" t="str">
        <f t="shared" si="12"/>
        <v/>
      </c>
      <c r="AC10" s="38" t="str">
        <f t="shared" si="12"/>
        <v/>
      </c>
      <c r="AD10" s="38" t="str">
        <f t="shared" si="12"/>
        <v/>
      </c>
      <c r="AE10" s="38" t="str">
        <f t="shared" si="12"/>
        <v/>
      </c>
      <c r="AF10" s="38" t="str">
        <f t="shared" si="12"/>
        <v/>
      </c>
      <c r="AG10" s="38" t="str">
        <f t="shared" si="12"/>
        <v/>
      </c>
      <c r="AH10" s="37" t="s">
        <v>681</v>
      </c>
      <c r="AJ10" s="37" t="str">
        <f t="shared" si="2"/>
        <v>n-59-70</v>
      </c>
      <c r="AK10" s="38" t="str">
        <f t="shared" si="13"/>
        <v>n</v>
      </c>
      <c r="AL10" s="38">
        <f t="shared" si="3"/>
        <v>59</v>
      </c>
      <c r="AM10" s="38">
        <f t="shared" si="3"/>
        <v>70</v>
      </c>
      <c r="AN10" s="38" t="str">
        <f t="shared" si="4"/>
        <v/>
      </c>
      <c r="AO10" s="38" t="str">
        <f t="shared" si="4"/>
        <v/>
      </c>
      <c r="AP10" s="38" t="str">
        <f t="shared" si="4"/>
        <v/>
      </c>
      <c r="AQ10" s="38" t="str">
        <f t="shared" si="4"/>
        <v/>
      </c>
      <c r="AR10" s="38" t="str">
        <f t="shared" si="4"/>
        <v/>
      </c>
      <c r="AS10" s="38" t="str">
        <f t="shared" si="4"/>
        <v/>
      </c>
      <c r="AT10" s="38" t="str">
        <f t="shared" si="4"/>
        <v/>
      </c>
      <c r="AU10" s="38" t="str">
        <f t="shared" si="4"/>
        <v/>
      </c>
      <c r="AV10" s="38" t="str">
        <f t="shared" si="4"/>
        <v/>
      </c>
      <c r="AW10" s="38" t="str">
        <f t="shared" si="4"/>
        <v/>
      </c>
      <c r="AX10" s="37" t="s">
        <v>567</v>
      </c>
    </row>
    <row r="11" spans="2:50">
      <c r="B11" s="2" t="s">
        <v>537</v>
      </c>
      <c r="C11" s="25" t="str">
        <f>_xlfn.XLOOKUP($T11,翻訳!J:J,翻訳!$D:$D,"",0)&amp;""</f>
        <v>normal</v>
      </c>
      <c r="D11" s="44" t="s">
        <v>303</v>
      </c>
      <c r="E11" s="36" t="s">
        <v>675</v>
      </c>
      <c r="F11" s="25" t="str">
        <f>_xlfn.XLOOKUP($T11,翻訳!J:J,翻訳!$F:$F,"",0)&amp;""</f>
        <v>Go to the first edit box</v>
      </c>
      <c r="G11" s="25" t="str">
        <f>_xlfn.XLOOKUP($T11,翻訳!J:J,翻訳!$H:$H,"",0)&amp;""</f>
        <v>ページ内最初の入力要素にフォーカス</v>
      </c>
      <c r="H11" s="8" t="s">
        <v>436</v>
      </c>
      <c r="I11" s="43" t="str">
        <f t="shared" si="5"/>
        <v>-</v>
      </c>
      <c r="M11" s="21">
        <f t="shared" si="14"/>
        <v>2</v>
      </c>
      <c r="N11" s="21" t="str">
        <f t="shared" si="15"/>
        <v>gi</v>
      </c>
      <c r="O11" s="21" t="str">
        <f t="shared" si="16"/>
        <v>!!gi</v>
      </c>
      <c r="P11" s="22" t="str">
        <f>IF(N11="","",IF(AND(ISERROR(VLOOKUP(AJ11,AJ$1:AJ10,1,0)),ISERROR(VLOOKUP(AJ11,AJ12:AJ$258,1,0))),"ok","▲NG"))</f>
        <v>ok</v>
      </c>
      <c r="Q11" s="23" t="str">
        <f t="shared" si="17"/>
        <v/>
      </c>
      <c r="R11" s="23" t="str">
        <f t="shared" si="18"/>
        <v/>
      </c>
      <c r="T11" s="37" t="str">
        <f t="shared" si="0"/>
        <v>n-103-105</v>
      </c>
      <c r="U11" s="38" t="str">
        <f t="shared" si="10"/>
        <v>n</v>
      </c>
      <c r="V11" s="38">
        <f t="shared" si="11"/>
        <v>103</v>
      </c>
      <c r="W11" s="38">
        <f t="shared" si="12"/>
        <v>105</v>
      </c>
      <c r="X11" s="38" t="str">
        <f t="shared" si="12"/>
        <v/>
      </c>
      <c r="Y11" s="38" t="str">
        <f t="shared" si="12"/>
        <v/>
      </c>
      <c r="Z11" s="38" t="str">
        <f t="shared" si="12"/>
        <v/>
      </c>
      <c r="AA11" s="38" t="str">
        <f t="shared" si="12"/>
        <v/>
      </c>
      <c r="AB11" s="38" t="str">
        <f t="shared" si="12"/>
        <v/>
      </c>
      <c r="AC11" s="38" t="str">
        <f t="shared" si="12"/>
        <v/>
      </c>
      <c r="AD11" s="38" t="str">
        <f t="shared" si="12"/>
        <v/>
      </c>
      <c r="AE11" s="38" t="str">
        <f t="shared" si="12"/>
        <v/>
      </c>
      <c r="AF11" s="38" t="str">
        <f t="shared" si="12"/>
        <v/>
      </c>
      <c r="AG11" s="38" t="str">
        <f t="shared" si="12"/>
        <v/>
      </c>
      <c r="AH11" s="37" t="s">
        <v>681</v>
      </c>
      <c r="AJ11" s="37" t="str">
        <f t="shared" si="2"/>
        <v>n-103-105</v>
      </c>
      <c r="AK11" s="38" t="str">
        <f t="shared" si="13"/>
        <v>n</v>
      </c>
      <c r="AL11" s="38">
        <f t="shared" si="3"/>
        <v>103</v>
      </c>
      <c r="AM11" s="38">
        <f t="shared" si="3"/>
        <v>105</v>
      </c>
      <c r="AN11" s="38" t="str">
        <f t="shared" si="4"/>
        <v/>
      </c>
      <c r="AO11" s="38" t="str">
        <f t="shared" si="4"/>
        <v/>
      </c>
      <c r="AP11" s="38" t="str">
        <f t="shared" si="4"/>
        <v/>
      </c>
      <c r="AQ11" s="38" t="str">
        <f t="shared" si="4"/>
        <v/>
      </c>
      <c r="AR11" s="38" t="str">
        <f t="shared" si="4"/>
        <v/>
      </c>
      <c r="AS11" s="38" t="str">
        <f t="shared" si="4"/>
        <v/>
      </c>
      <c r="AT11" s="38" t="str">
        <f t="shared" si="4"/>
        <v/>
      </c>
      <c r="AU11" s="38" t="str">
        <f t="shared" si="4"/>
        <v/>
      </c>
      <c r="AV11" s="38" t="str">
        <f t="shared" si="4"/>
        <v/>
      </c>
      <c r="AW11" s="38" t="str">
        <f t="shared" si="4"/>
        <v/>
      </c>
      <c r="AX11" s="37" t="s">
        <v>567</v>
      </c>
    </row>
    <row r="12" spans="2:50">
      <c r="B12" s="2" t="s">
        <v>537</v>
      </c>
      <c r="C12" s="25" t="str">
        <f>_xlfn.XLOOKUP($T12,翻訳!J:J,翻訳!$D:$D,"",0)&amp;""</f>
        <v>normal</v>
      </c>
      <c r="D12" s="44" t="s">
        <v>303</v>
      </c>
      <c r="E12" s="36" t="s">
        <v>17</v>
      </c>
      <c r="F12" s="25" t="str">
        <f>_xlfn.XLOOKUP($T12,翻訳!J:J,翻訳!$F:$F,"",0)&amp;""</f>
        <v>Open a link in non-active new tab</v>
      </c>
      <c r="G12" s="25" t="str">
        <f>_xlfn.XLOOKUP($T12,翻訳!J:J,翻訳!$H:$H,"",0)&amp;""</f>
        <v>非アクティブな新しいタブでリンクを開く</v>
      </c>
      <c r="H12" s="8" t="s">
        <v>436</v>
      </c>
      <c r="I12" s="43" t="str">
        <f t="shared" si="5"/>
        <v>-</v>
      </c>
      <c r="M12" s="21">
        <f t="shared" si="14"/>
        <v>2</v>
      </c>
      <c r="N12" s="21" t="str">
        <f t="shared" si="15"/>
        <v>gf</v>
      </c>
      <c r="O12" s="21" t="str">
        <f t="shared" si="16"/>
        <v>!!gf</v>
      </c>
      <c r="P12" s="22" t="str">
        <f>IF(N12="","",IF(AND(ISERROR(VLOOKUP(AJ12,AJ$1:AJ11,1,0)),ISERROR(VLOOKUP(AJ12,AJ13:AJ$258,1,0))),"ok","▲NG"))</f>
        <v>ok</v>
      </c>
      <c r="Q12" s="23" t="str">
        <f t="shared" si="17"/>
        <v/>
      </c>
      <c r="R12" s="23" t="str">
        <f t="shared" si="18"/>
        <v/>
      </c>
      <c r="T12" s="37" t="str">
        <f t="shared" si="0"/>
        <v>n-103-102</v>
      </c>
      <c r="U12" s="38" t="str">
        <f t="shared" si="10"/>
        <v>n</v>
      </c>
      <c r="V12" s="38">
        <f t="shared" si="11"/>
        <v>103</v>
      </c>
      <c r="W12" s="38">
        <f t="shared" si="12"/>
        <v>102</v>
      </c>
      <c r="X12" s="38" t="str">
        <f t="shared" si="12"/>
        <v/>
      </c>
      <c r="Y12" s="38" t="str">
        <f t="shared" si="12"/>
        <v/>
      </c>
      <c r="Z12" s="38" t="str">
        <f t="shared" si="12"/>
        <v/>
      </c>
      <c r="AA12" s="38" t="str">
        <f t="shared" si="12"/>
        <v/>
      </c>
      <c r="AB12" s="38" t="str">
        <f t="shared" si="12"/>
        <v/>
      </c>
      <c r="AC12" s="38" t="str">
        <f t="shared" si="12"/>
        <v/>
      </c>
      <c r="AD12" s="38" t="str">
        <f t="shared" si="12"/>
        <v/>
      </c>
      <c r="AE12" s="38" t="str">
        <f t="shared" si="12"/>
        <v/>
      </c>
      <c r="AF12" s="38" t="str">
        <f t="shared" si="12"/>
        <v/>
      </c>
      <c r="AG12" s="38" t="str">
        <f t="shared" si="12"/>
        <v/>
      </c>
      <c r="AH12" s="37" t="s">
        <v>681</v>
      </c>
      <c r="AJ12" s="37" t="str">
        <f t="shared" si="2"/>
        <v>n-103-102</v>
      </c>
      <c r="AK12" s="38" t="str">
        <f t="shared" si="13"/>
        <v>n</v>
      </c>
      <c r="AL12" s="38">
        <f t="shared" si="3"/>
        <v>103</v>
      </c>
      <c r="AM12" s="38">
        <f t="shared" si="3"/>
        <v>102</v>
      </c>
      <c r="AN12" s="38" t="str">
        <f t="shared" si="4"/>
        <v/>
      </c>
      <c r="AO12" s="38" t="str">
        <f t="shared" si="4"/>
        <v/>
      </c>
      <c r="AP12" s="38" t="str">
        <f t="shared" si="4"/>
        <v/>
      </c>
      <c r="AQ12" s="38" t="str">
        <f t="shared" si="4"/>
        <v/>
      </c>
      <c r="AR12" s="38" t="str">
        <f t="shared" si="4"/>
        <v/>
      </c>
      <c r="AS12" s="38" t="str">
        <f t="shared" ref="AN12:AW37" si="19">IFERROR(CODE(MID($N12,AS$1,1)),"")</f>
        <v/>
      </c>
      <c r="AT12" s="38" t="str">
        <f t="shared" si="19"/>
        <v/>
      </c>
      <c r="AU12" s="38" t="str">
        <f t="shared" si="19"/>
        <v/>
      </c>
      <c r="AV12" s="38" t="str">
        <f t="shared" si="19"/>
        <v/>
      </c>
      <c r="AW12" s="38" t="str">
        <f t="shared" si="19"/>
        <v/>
      </c>
      <c r="AX12" s="37" t="s">
        <v>567</v>
      </c>
    </row>
    <row r="13" spans="2:50" ht="75">
      <c r="B13" s="2" t="s">
        <v>537</v>
      </c>
      <c r="C13" s="25" t="str">
        <f>_xlfn.XLOOKUP($T13,翻訳!J:J,翻訳!$D:$D,"",0)&amp;""</f>
        <v>normal</v>
      </c>
      <c r="D13" s="44" t="s">
        <v>303</v>
      </c>
      <c r="E13" s="36" t="s">
        <v>19</v>
      </c>
      <c r="F13" s="25" t="str">
        <f>_xlfn.XLOOKUP($T13,翻訳!J:J,翻訳!$F:$F,"",0)&amp;""</f>
        <v>Click on the previous link on current page</v>
      </c>
      <c r="G13" s="25" t="str">
        <f>_xlfn.XLOOKUP($T13,翻訳!J:J,翻訳!$H:$H,"",0)&amp;""</f>
        <v>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c r="H13" s="8" t="s">
        <v>436</v>
      </c>
      <c r="I13" s="43" t="str">
        <f t="shared" si="5"/>
        <v>-</v>
      </c>
      <c r="L13" t="s">
        <v>622</v>
      </c>
      <c r="M13" s="21">
        <f t="shared" si="14"/>
        <v>2</v>
      </c>
      <c r="N13" s="21" t="str">
        <f t="shared" si="15"/>
        <v>[[</v>
      </c>
      <c r="O13" s="21" t="str">
        <f t="shared" si="16"/>
        <v>!![[</v>
      </c>
      <c r="P13" s="22" t="str">
        <f>IF(N13="","",IF(AND(ISERROR(VLOOKUP(AJ13,AJ$1:AJ12,1,0)),ISERROR(VLOOKUP(AJ13,AJ14:AJ$258,1,0))),"ok","▲NG"))</f>
        <v>ok</v>
      </c>
      <c r="Q13" s="23" t="str">
        <f t="shared" si="17"/>
        <v/>
      </c>
      <c r="R13" s="23" t="str">
        <f t="shared" si="18"/>
        <v/>
      </c>
      <c r="T13" s="37" t="str">
        <f t="shared" si="0"/>
        <v>n-91-91</v>
      </c>
      <c r="U13" s="38" t="str">
        <f t="shared" si="10"/>
        <v>n</v>
      </c>
      <c r="V13" s="38">
        <f t="shared" si="11"/>
        <v>91</v>
      </c>
      <c r="W13" s="38">
        <f t="shared" si="12"/>
        <v>91</v>
      </c>
      <c r="X13" s="38" t="str">
        <f t="shared" si="12"/>
        <v/>
      </c>
      <c r="Y13" s="38" t="str">
        <f t="shared" si="12"/>
        <v/>
      </c>
      <c r="Z13" s="38" t="str">
        <f t="shared" si="12"/>
        <v/>
      </c>
      <c r="AA13" s="38" t="str">
        <f t="shared" si="12"/>
        <v/>
      </c>
      <c r="AB13" s="38" t="str">
        <f t="shared" si="12"/>
        <v/>
      </c>
      <c r="AC13" s="38" t="str">
        <f t="shared" si="12"/>
        <v/>
      </c>
      <c r="AD13" s="38" t="str">
        <f t="shared" si="12"/>
        <v/>
      </c>
      <c r="AE13" s="38" t="str">
        <f t="shared" si="12"/>
        <v/>
      </c>
      <c r="AF13" s="38" t="str">
        <f t="shared" si="12"/>
        <v/>
      </c>
      <c r="AG13" s="38" t="str">
        <f t="shared" si="12"/>
        <v/>
      </c>
      <c r="AH13" s="37" t="s">
        <v>681</v>
      </c>
      <c r="AJ13" s="37" t="str">
        <f t="shared" si="2"/>
        <v>n-91-91</v>
      </c>
      <c r="AK13" s="38" t="str">
        <f t="shared" si="13"/>
        <v>n</v>
      </c>
      <c r="AL13" s="38">
        <f t="shared" si="3"/>
        <v>91</v>
      </c>
      <c r="AM13" s="38">
        <f t="shared" si="3"/>
        <v>91</v>
      </c>
      <c r="AN13" s="38" t="str">
        <f t="shared" si="19"/>
        <v/>
      </c>
      <c r="AO13" s="38" t="str">
        <f t="shared" si="19"/>
        <v/>
      </c>
      <c r="AP13" s="38" t="str">
        <f t="shared" si="19"/>
        <v/>
      </c>
      <c r="AQ13" s="38" t="str">
        <f t="shared" si="19"/>
        <v/>
      </c>
      <c r="AR13" s="38" t="str">
        <f t="shared" si="19"/>
        <v/>
      </c>
      <c r="AS13" s="38" t="str">
        <f t="shared" si="19"/>
        <v/>
      </c>
      <c r="AT13" s="38" t="str">
        <f t="shared" si="19"/>
        <v/>
      </c>
      <c r="AU13" s="38" t="str">
        <f t="shared" si="19"/>
        <v/>
      </c>
      <c r="AV13" s="38" t="str">
        <f t="shared" si="19"/>
        <v/>
      </c>
      <c r="AW13" s="38" t="str">
        <f t="shared" si="19"/>
        <v/>
      </c>
      <c r="AX13" s="37" t="s">
        <v>567</v>
      </c>
    </row>
    <row r="14" spans="2:50" ht="75">
      <c r="B14" s="2" t="s">
        <v>537</v>
      </c>
      <c r="C14" s="25" t="str">
        <f>_xlfn.XLOOKUP($T14,翻訳!J:J,翻訳!$D:$D,"",0)&amp;""</f>
        <v>normal</v>
      </c>
      <c r="D14" s="44" t="s">
        <v>303</v>
      </c>
      <c r="E14" s="36" t="s">
        <v>21</v>
      </c>
      <c r="F14" s="25" t="str">
        <f>_xlfn.XLOOKUP($T14,翻訳!J:J,翻訳!$F:$F,"",0)&amp;""</f>
        <v>Click on the next link on current page</v>
      </c>
      <c r="G14" s="25" t="str">
        <f>_xlfn.XLOOKUP($T14,翻訳!J:J,翻訳!$H:$H,"",0)&amp;""</f>
        <v>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c r="H14" s="8" t="s">
        <v>436</v>
      </c>
      <c r="I14" s="43" t="str">
        <f t="shared" si="5"/>
        <v>-</v>
      </c>
      <c r="L14" t="s">
        <v>621</v>
      </c>
      <c r="M14" s="21">
        <f t="shared" si="14"/>
        <v>2</v>
      </c>
      <c r="N14" s="21" t="str">
        <f t="shared" si="15"/>
        <v>]]</v>
      </c>
      <c r="O14" s="21" t="str">
        <f t="shared" si="16"/>
        <v>!!]]</v>
      </c>
      <c r="P14" s="22" t="str">
        <f>IF(N14="","",IF(AND(ISERROR(VLOOKUP(AJ14,AJ$1:AJ13,1,0)),ISERROR(VLOOKUP(AJ14,AJ15:AJ$258,1,0))),"ok","▲NG"))</f>
        <v>ok</v>
      </c>
      <c r="Q14" s="23" t="str">
        <f t="shared" si="17"/>
        <v/>
      </c>
      <c r="R14" s="23" t="str">
        <f t="shared" si="18"/>
        <v/>
      </c>
      <c r="T14" s="37" t="str">
        <f t="shared" si="0"/>
        <v>n-93-93</v>
      </c>
      <c r="U14" s="38" t="str">
        <f t="shared" si="10"/>
        <v>n</v>
      </c>
      <c r="V14" s="38">
        <f t="shared" si="11"/>
        <v>93</v>
      </c>
      <c r="W14" s="38">
        <f t="shared" si="12"/>
        <v>93</v>
      </c>
      <c r="X14" s="38" t="str">
        <f t="shared" si="12"/>
        <v/>
      </c>
      <c r="Y14" s="38" t="str">
        <f t="shared" si="12"/>
        <v/>
      </c>
      <c r="Z14" s="38" t="str">
        <f t="shared" si="12"/>
        <v/>
      </c>
      <c r="AA14" s="38" t="str">
        <f t="shared" si="12"/>
        <v/>
      </c>
      <c r="AB14" s="38" t="str">
        <f t="shared" si="12"/>
        <v/>
      </c>
      <c r="AC14" s="38" t="str">
        <f t="shared" si="12"/>
        <v/>
      </c>
      <c r="AD14" s="38" t="str">
        <f t="shared" si="12"/>
        <v/>
      </c>
      <c r="AE14" s="38" t="str">
        <f t="shared" si="12"/>
        <v/>
      </c>
      <c r="AF14" s="38" t="str">
        <f t="shared" si="12"/>
        <v/>
      </c>
      <c r="AG14" s="38" t="str">
        <f t="shared" si="12"/>
        <v/>
      </c>
      <c r="AH14" s="37" t="s">
        <v>681</v>
      </c>
      <c r="AJ14" s="37" t="str">
        <f t="shared" si="2"/>
        <v>n-93-93</v>
      </c>
      <c r="AK14" s="38" t="str">
        <f t="shared" si="13"/>
        <v>n</v>
      </c>
      <c r="AL14" s="38">
        <f t="shared" si="3"/>
        <v>93</v>
      </c>
      <c r="AM14" s="38">
        <f t="shared" si="3"/>
        <v>93</v>
      </c>
      <c r="AN14" s="38" t="str">
        <f t="shared" si="19"/>
        <v/>
      </c>
      <c r="AO14" s="38" t="str">
        <f t="shared" si="19"/>
        <v/>
      </c>
      <c r="AP14" s="38" t="str">
        <f t="shared" si="19"/>
        <v/>
      </c>
      <c r="AQ14" s="38" t="str">
        <f t="shared" si="19"/>
        <v/>
      </c>
      <c r="AR14" s="38" t="str">
        <f t="shared" si="19"/>
        <v/>
      </c>
      <c r="AS14" s="38" t="str">
        <f t="shared" si="19"/>
        <v/>
      </c>
      <c r="AT14" s="38" t="str">
        <f t="shared" si="19"/>
        <v/>
      </c>
      <c r="AU14" s="38" t="str">
        <f t="shared" si="19"/>
        <v/>
      </c>
      <c r="AV14" s="38" t="str">
        <f t="shared" si="19"/>
        <v/>
      </c>
      <c r="AW14" s="38" t="str">
        <f t="shared" si="19"/>
        <v/>
      </c>
      <c r="AX14" s="37" t="s">
        <v>567</v>
      </c>
    </row>
    <row r="15" spans="2:50" ht="45">
      <c r="B15" s="2" t="s">
        <v>537</v>
      </c>
      <c r="C15" s="25" t="str">
        <f>_xlfn.XLOOKUP($T15,翻訳!J:J,翻訳!$D:$D,"",0)&amp;""</f>
        <v>normal</v>
      </c>
      <c r="D15" s="44" t="s">
        <v>303</v>
      </c>
      <c r="E15" s="36" t="s">
        <v>23</v>
      </c>
      <c r="F15" s="25" t="str">
        <f>_xlfn.XLOOKUP($T15,翻訳!J:J,翻訳!$F:$F,"",0)&amp;""</f>
        <v>mouse out last element</v>
      </c>
      <c r="G15" s="25" t="str">
        <f>_xlfn.XLOOKUP($T15,翻訳!J:J,翻訳!$H:$H,"",0)&amp;""</f>
        <v>最後に操作した要素に対して mouseout イベントを実行。タブ移動を伴わない要素への操作を行ったあと、再実行するためにあると思われる。</v>
      </c>
      <c r="H15" s="8" t="s">
        <v>437</v>
      </c>
      <c r="I15" s="43" t="str">
        <f t="shared" si="5"/>
        <v>✔</v>
      </c>
      <c r="M15" s="21">
        <f t="shared" si="14"/>
        <v>2</v>
      </c>
      <c r="N15" s="21" t="str">
        <f t="shared" si="15"/>
        <v/>
      </c>
      <c r="O15" s="21" t="str">
        <f t="shared" si="16"/>
        <v>!!;m</v>
      </c>
      <c r="P15" s="22" t="str">
        <f>IF(N15="","",IF(AND(ISERROR(VLOOKUP(AJ15,AJ$1:AJ14,1,0)),ISERROR(VLOOKUP(AJ15,AJ16:AJ$258,1,0))),"ok","▲NG"))</f>
        <v/>
      </c>
      <c r="Q15" s="23" t="str">
        <f t="shared" si="17"/>
        <v/>
      </c>
      <c r="R15" s="23" t="str">
        <f t="shared" si="18"/>
        <v/>
      </c>
      <c r="T15" s="37" t="str">
        <f t="shared" si="0"/>
        <v>n-59-109</v>
      </c>
      <c r="U15" s="38" t="str">
        <f t="shared" si="10"/>
        <v>n</v>
      </c>
      <c r="V15" s="38">
        <f t="shared" si="11"/>
        <v>59</v>
      </c>
      <c r="W15" s="38">
        <f t="shared" si="12"/>
        <v>109</v>
      </c>
      <c r="X15" s="38" t="str">
        <f t="shared" si="12"/>
        <v/>
      </c>
      <c r="Y15" s="38" t="str">
        <f t="shared" si="12"/>
        <v/>
      </c>
      <c r="Z15" s="38" t="str">
        <f t="shared" si="12"/>
        <v/>
      </c>
      <c r="AA15" s="38" t="str">
        <f t="shared" si="12"/>
        <v/>
      </c>
      <c r="AB15" s="38" t="str">
        <f t="shared" si="12"/>
        <v/>
      </c>
      <c r="AC15" s="38" t="str">
        <f t="shared" si="12"/>
        <v/>
      </c>
      <c r="AD15" s="38" t="str">
        <f t="shared" si="12"/>
        <v/>
      </c>
      <c r="AE15" s="38" t="str">
        <f t="shared" si="12"/>
        <v/>
      </c>
      <c r="AF15" s="38" t="str">
        <f t="shared" si="12"/>
        <v/>
      </c>
      <c r="AG15" s="38" t="str">
        <f t="shared" si="12"/>
        <v/>
      </c>
      <c r="AH15" s="37" t="s">
        <v>681</v>
      </c>
      <c r="AJ15" s="37" t="str">
        <f t="shared" si="2"/>
        <v>n</v>
      </c>
      <c r="AK15" s="38" t="str">
        <f t="shared" si="13"/>
        <v>n</v>
      </c>
      <c r="AL15" s="38" t="str">
        <f t="shared" si="3"/>
        <v/>
      </c>
      <c r="AM15" s="38" t="str">
        <f t="shared" si="3"/>
        <v/>
      </c>
      <c r="AN15" s="38" t="str">
        <f t="shared" si="19"/>
        <v/>
      </c>
      <c r="AO15" s="38" t="str">
        <f t="shared" si="19"/>
        <v/>
      </c>
      <c r="AP15" s="38" t="str">
        <f t="shared" si="19"/>
        <v/>
      </c>
      <c r="AQ15" s="38" t="str">
        <f t="shared" si="19"/>
        <v/>
      </c>
      <c r="AR15" s="38" t="str">
        <f t="shared" si="19"/>
        <v/>
      </c>
      <c r="AS15" s="38" t="str">
        <f t="shared" si="19"/>
        <v/>
      </c>
      <c r="AT15" s="38" t="str">
        <f t="shared" si="19"/>
        <v/>
      </c>
      <c r="AU15" s="38" t="str">
        <f t="shared" si="19"/>
        <v/>
      </c>
      <c r="AV15" s="38" t="str">
        <f t="shared" si="19"/>
        <v/>
      </c>
      <c r="AW15" s="38" t="str">
        <f t="shared" si="19"/>
        <v/>
      </c>
      <c r="AX15" s="37" t="s">
        <v>567</v>
      </c>
    </row>
    <row r="16" spans="2:50" ht="30">
      <c r="B16" s="2" t="s">
        <v>537</v>
      </c>
      <c r="C16" s="25" t="str">
        <f>_xlfn.XLOOKUP($T16,翻訳!J:J,翻訳!$D:$D,"",0)&amp;""</f>
        <v>normal</v>
      </c>
      <c r="D16" s="44" t="s">
        <v>303</v>
      </c>
      <c r="E16" s="36" t="s">
        <v>25</v>
      </c>
      <c r="F16" s="25" t="str">
        <f>_xlfn.XLOOKUP($T16,翻訳!J:J,翻訳!$F:$F,"",0)&amp;""</f>
        <v>Display hints to focus scrollable elements</v>
      </c>
      <c r="G16" s="25" t="str">
        <f>_xlfn.XLOOKUP($T16,翻訳!J:J,翻訳!$H:$H,"",0)&amp;""</f>
        <v>現在表示中の領域にあるスクロール可能要素にヒントを表示してフォーカスを移す。</v>
      </c>
      <c r="H16" s="8" t="s">
        <v>436</v>
      </c>
      <c r="I16" s="43" t="str">
        <f t="shared" si="5"/>
        <v>✔</v>
      </c>
      <c r="J16" s="4" t="s">
        <v>515</v>
      </c>
      <c r="L16" t="s">
        <v>442</v>
      </c>
      <c r="M16" s="21">
        <f t="shared" si="14"/>
        <v>3</v>
      </c>
      <c r="N16" s="21" t="str">
        <f t="shared" si="15"/>
        <v>cf</v>
      </c>
      <c r="O16" s="21" t="str">
        <f t="shared" si="16"/>
        <v>!!;fs</v>
      </c>
      <c r="P16" s="22" t="str">
        <f>IF(N16="","",IF(AND(ISERROR(VLOOKUP(AJ16,AJ$1:AJ15,1,0)),ISERROR(VLOOKUP(AJ16,AJ17:AJ$258,1,0))),"ok","▲NG"))</f>
        <v>ok</v>
      </c>
      <c r="Q16" s="23" t="str">
        <f t="shared" si="17"/>
        <v>map("cf", "!!;fs")</v>
      </c>
      <c r="R16" s="23" t="str">
        <f t="shared" si="18"/>
        <v/>
      </c>
      <c r="T16" s="37" t="str">
        <f t="shared" si="0"/>
        <v>n-59-102-115</v>
      </c>
      <c r="U16" s="38" t="str">
        <f t="shared" si="10"/>
        <v>n</v>
      </c>
      <c r="V16" s="38">
        <f t="shared" si="11"/>
        <v>59</v>
      </c>
      <c r="W16" s="38">
        <f t="shared" si="12"/>
        <v>102</v>
      </c>
      <c r="X16" s="38">
        <f t="shared" si="12"/>
        <v>115</v>
      </c>
      <c r="Y16" s="38" t="str">
        <f t="shared" si="12"/>
        <v/>
      </c>
      <c r="Z16" s="38" t="str">
        <f t="shared" si="12"/>
        <v/>
      </c>
      <c r="AA16" s="38" t="str">
        <f t="shared" si="12"/>
        <v/>
      </c>
      <c r="AB16" s="38" t="str">
        <f t="shared" si="12"/>
        <v/>
      </c>
      <c r="AC16" s="38" t="str">
        <f t="shared" si="12"/>
        <v/>
      </c>
      <c r="AD16" s="38" t="str">
        <f t="shared" si="12"/>
        <v/>
      </c>
      <c r="AE16" s="38" t="str">
        <f t="shared" si="12"/>
        <v/>
      </c>
      <c r="AF16" s="38" t="str">
        <f t="shared" si="12"/>
        <v/>
      </c>
      <c r="AG16" s="38" t="str">
        <f t="shared" si="12"/>
        <v/>
      </c>
      <c r="AH16" s="37" t="s">
        <v>681</v>
      </c>
      <c r="AJ16" s="37" t="str">
        <f t="shared" si="2"/>
        <v>n-99-102</v>
      </c>
      <c r="AK16" s="38" t="str">
        <f t="shared" si="13"/>
        <v>n</v>
      </c>
      <c r="AL16" s="38">
        <f t="shared" si="3"/>
        <v>99</v>
      </c>
      <c r="AM16" s="38">
        <f t="shared" si="3"/>
        <v>102</v>
      </c>
      <c r="AN16" s="38" t="str">
        <f t="shared" si="19"/>
        <v/>
      </c>
      <c r="AO16" s="38" t="str">
        <f t="shared" si="19"/>
        <v/>
      </c>
      <c r="AP16" s="38" t="str">
        <f t="shared" si="19"/>
        <v/>
      </c>
      <c r="AQ16" s="38" t="str">
        <f t="shared" si="19"/>
        <v/>
      </c>
      <c r="AR16" s="38" t="str">
        <f t="shared" si="19"/>
        <v/>
      </c>
      <c r="AS16" s="38" t="str">
        <f t="shared" si="19"/>
        <v/>
      </c>
      <c r="AT16" s="38" t="str">
        <f t="shared" si="19"/>
        <v/>
      </c>
      <c r="AU16" s="38" t="str">
        <f t="shared" si="19"/>
        <v/>
      </c>
      <c r="AV16" s="38" t="str">
        <f t="shared" si="19"/>
        <v/>
      </c>
      <c r="AW16" s="38" t="str">
        <f t="shared" si="19"/>
        <v/>
      </c>
      <c r="AX16" s="37" t="s">
        <v>567</v>
      </c>
    </row>
    <row r="17" spans="2:50" ht="30">
      <c r="B17" s="2" t="s">
        <v>537</v>
      </c>
      <c r="C17" s="25" t="str">
        <f>_xlfn.XLOOKUP($T17,翻訳!J:J,翻訳!$D:$D,"",0)&amp;""</f>
        <v>normal</v>
      </c>
      <c r="D17" s="44" t="s">
        <v>303</v>
      </c>
      <c r="E17" s="36" t="s">
        <v>27</v>
      </c>
      <c r="F17" s="25" t="str">
        <f>_xlfn.XLOOKUP($T17,翻訳!J:J,翻訳!$F:$F,"",0)&amp;""</f>
        <v>Download image</v>
      </c>
      <c r="G17" s="25" t="str">
        <f>_xlfn.XLOOKUP($T17,翻訳!J:J,翻訳!$H:$H,"",0)&amp;""</f>
        <v>現在表示中の領域にある画像をファイルとしてダウンロードする。複数ある場合はヒント選択。</v>
      </c>
      <c r="H17" s="8" t="s">
        <v>436</v>
      </c>
      <c r="I17" s="43" t="str">
        <f t="shared" si="5"/>
        <v>-</v>
      </c>
      <c r="M17" s="21">
        <f t="shared" si="14"/>
        <v>3</v>
      </c>
      <c r="N17" s="21" t="str">
        <f t="shared" si="15"/>
        <v>;di</v>
      </c>
      <c r="O17" s="21" t="str">
        <f t="shared" si="16"/>
        <v>!!;di</v>
      </c>
      <c r="P17" s="22" t="str">
        <f>IF(N17="","",IF(AND(ISERROR(VLOOKUP(AJ17,AJ$1:AJ16,1,0)),ISERROR(VLOOKUP(AJ17,AJ18:AJ$258,1,0))),"ok","▲NG"))</f>
        <v>ok</v>
      </c>
      <c r="Q17" s="23" t="str">
        <f t="shared" si="17"/>
        <v/>
      </c>
      <c r="R17" s="23" t="str">
        <f t="shared" si="18"/>
        <v/>
      </c>
      <c r="T17" s="37" t="str">
        <f t="shared" si="0"/>
        <v>n-59-100-105</v>
      </c>
      <c r="U17" s="38" t="str">
        <f t="shared" si="10"/>
        <v>n</v>
      </c>
      <c r="V17" s="38">
        <f t="shared" si="11"/>
        <v>59</v>
      </c>
      <c r="W17" s="38">
        <f t="shared" si="12"/>
        <v>100</v>
      </c>
      <c r="X17" s="38">
        <f t="shared" si="12"/>
        <v>105</v>
      </c>
      <c r="Y17" s="38" t="str">
        <f t="shared" si="12"/>
        <v/>
      </c>
      <c r="Z17" s="38" t="str">
        <f t="shared" si="12"/>
        <v/>
      </c>
      <c r="AA17" s="38" t="str">
        <f t="shared" si="12"/>
        <v/>
      </c>
      <c r="AB17" s="38" t="str">
        <f t="shared" si="12"/>
        <v/>
      </c>
      <c r="AC17" s="38" t="str">
        <f t="shared" si="12"/>
        <v/>
      </c>
      <c r="AD17" s="38" t="str">
        <f t="shared" si="12"/>
        <v/>
      </c>
      <c r="AE17" s="38" t="str">
        <f t="shared" si="12"/>
        <v/>
      </c>
      <c r="AF17" s="38" t="str">
        <f t="shared" si="12"/>
        <v/>
      </c>
      <c r="AG17" s="38" t="str">
        <f t="shared" si="12"/>
        <v/>
      </c>
      <c r="AH17" s="37" t="s">
        <v>681</v>
      </c>
      <c r="AJ17" s="37" t="str">
        <f t="shared" si="2"/>
        <v>n-59-100-105</v>
      </c>
      <c r="AK17" s="38" t="str">
        <f t="shared" si="13"/>
        <v>n</v>
      </c>
      <c r="AL17" s="38">
        <f t="shared" si="3"/>
        <v>59</v>
      </c>
      <c r="AM17" s="38">
        <f t="shared" si="3"/>
        <v>100</v>
      </c>
      <c r="AN17" s="38">
        <f t="shared" si="19"/>
        <v>105</v>
      </c>
      <c r="AO17" s="38" t="str">
        <f t="shared" si="19"/>
        <v/>
      </c>
      <c r="AP17" s="38" t="str">
        <f t="shared" si="19"/>
        <v/>
      </c>
      <c r="AQ17" s="38" t="str">
        <f t="shared" si="19"/>
        <v/>
      </c>
      <c r="AR17" s="38" t="str">
        <f t="shared" si="19"/>
        <v/>
      </c>
      <c r="AS17" s="38" t="str">
        <f t="shared" si="19"/>
        <v/>
      </c>
      <c r="AT17" s="38" t="str">
        <f t="shared" si="19"/>
        <v/>
      </c>
      <c r="AU17" s="38" t="str">
        <f t="shared" si="19"/>
        <v/>
      </c>
      <c r="AV17" s="38" t="str">
        <f t="shared" si="19"/>
        <v/>
      </c>
      <c r="AW17" s="38" t="str">
        <f t="shared" si="19"/>
        <v/>
      </c>
      <c r="AX17" s="37" t="s">
        <v>567</v>
      </c>
    </row>
    <row r="18" spans="2:50" ht="30">
      <c r="B18" s="2" t="s">
        <v>537</v>
      </c>
      <c r="C18" s="25" t="str">
        <f>_xlfn.XLOOKUP($T18,翻訳!J:J,翻訳!$D:$D,"",0)&amp;""</f>
        <v>normal</v>
      </c>
      <c r="D18" s="44" t="s">
        <v>303</v>
      </c>
      <c r="E18" s="36" t="s">
        <v>29</v>
      </c>
      <c r="F18" s="25" t="str">
        <f>_xlfn.XLOOKUP($T18,翻訳!J:J,翻訳!$F:$F,"",0)&amp;""</f>
        <v>Open detected links from text</v>
      </c>
      <c r="G18" s="25" t="str">
        <f>_xlfn.XLOOKUP($T18,翻訳!J:J,翻訳!$H:$H,"",0)&amp;""</f>
        <v>現在表示中の領域にあるURLテキストを開く。複数ある場合はヒント選択。</v>
      </c>
      <c r="H18" s="8" t="s">
        <v>436</v>
      </c>
      <c r="I18" s="43" t="str">
        <f t="shared" si="5"/>
        <v>✔</v>
      </c>
      <c r="J18" s="4" t="s">
        <v>609</v>
      </c>
      <c r="M18" s="21">
        <f t="shared" si="14"/>
        <v>1</v>
      </c>
      <c r="N18" s="21" t="str">
        <f t="shared" si="15"/>
        <v>;u</v>
      </c>
      <c r="O18" s="21" t="str">
        <f t="shared" si="16"/>
        <v>!!O</v>
      </c>
      <c r="P18" s="22" t="str">
        <f>IF(N18="","",IF(AND(ISERROR(VLOOKUP(AJ18,AJ$1:AJ17,1,0)),ISERROR(VLOOKUP(AJ18,AJ19:AJ$258,1,0))),"ok","▲NG"))</f>
        <v>ok</v>
      </c>
      <c r="Q18" s="23" t="str">
        <f t="shared" si="17"/>
        <v>map(";u", "!!O")</v>
      </c>
      <c r="R18" s="23" t="str">
        <f t="shared" si="18"/>
        <v/>
      </c>
      <c r="T18" s="37" t="str">
        <f t="shared" si="0"/>
        <v>n-79</v>
      </c>
      <c r="U18" s="38" t="str">
        <f t="shared" si="10"/>
        <v>n</v>
      </c>
      <c r="V18" s="38">
        <f t="shared" si="11"/>
        <v>79</v>
      </c>
      <c r="W18" s="38" t="str">
        <f t="shared" si="11"/>
        <v/>
      </c>
      <c r="X18" s="38" t="str">
        <f t="shared" si="11"/>
        <v/>
      </c>
      <c r="Y18" s="38" t="str">
        <f t="shared" si="11"/>
        <v/>
      </c>
      <c r="Z18" s="38" t="str">
        <f t="shared" si="11"/>
        <v/>
      </c>
      <c r="AA18" s="38" t="str">
        <f t="shared" si="11"/>
        <v/>
      </c>
      <c r="AB18" s="38" t="str">
        <f t="shared" si="11"/>
        <v/>
      </c>
      <c r="AC18" s="38" t="str">
        <f t="shared" si="11"/>
        <v/>
      </c>
      <c r="AD18" s="38" t="str">
        <f t="shared" si="11"/>
        <v/>
      </c>
      <c r="AE18" s="38" t="str">
        <f t="shared" si="11"/>
        <v/>
      </c>
      <c r="AF18" s="38" t="str">
        <f t="shared" si="11"/>
        <v/>
      </c>
      <c r="AG18" s="38" t="str">
        <f t="shared" si="11"/>
        <v/>
      </c>
      <c r="AH18" s="37" t="s">
        <v>681</v>
      </c>
      <c r="AJ18" s="37" t="str">
        <f t="shared" si="2"/>
        <v>n-59-117</v>
      </c>
      <c r="AK18" s="38" t="str">
        <f t="shared" si="13"/>
        <v>n</v>
      </c>
      <c r="AL18" s="38">
        <f t="shared" ref="AL18:AW55" si="20">IFERROR(CODE(MID($N18,AL$1,1)),"")</f>
        <v>59</v>
      </c>
      <c r="AM18" s="38">
        <f t="shared" si="20"/>
        <v>117</v>
      </c>
      <c r="AN18" s="38" t="str">
        <f t="shared" si="19"/>
        <v/>
      </c>
      <c r="AO18" s="38" t="str">
        <f t="shared" si="19"/>
        <v/>
      </c>
      <c r="AP18" s="38" t="str">
        <f t="shared" si="19"/>
        <v/>
      </c>
      <c r="AQ18" s="38" t="str">
        <f t="shared" si="19"/>
        <v/>
      </c>
      <c r="AR18" s="38" t="str">
        <f t="shared" si="19"/>
        <v/>
      </c>
      <c r="AS18" s="38" t="str">
        <f t="shared" si="19"/>
        <v/>
      </c>
      <c r="AT18" s="38" t="str">
        <f t="shared" si="19"/>
        <v/>
      </c>
      <c r="AU18" s="38" t="str">
        <f t="shared" si="19"/>
        <v/>
      </c>
      <c r="AV18" s="38" t="str">
        <f t="shared" si="19"/>
        <v/>
      </c>
      <c r="AW18" s="38" t="str">
        <f t="shared" si="19"/>
        <v/>
      </c>
      <c r="AX18" s="37" t="s">
        <v>567</v>
      </c>
    </row>
    <row r="19" spans="2:50" ht="60">
      <c r="B19" s="2" t="s">
        <v>537</v>
      </c>
      <c r="C19" s="25" t="str">
        <f>_xlfn.XLOOKUP($T19,翻訳!J:J,翻訳!$D:$D,"",0)&amp;""</f>
        <v>normal</v>
      </c>
      <c r="D19" s="44" t="s">
        <v>303</v>
      </c>
      <c r="E19" s="36" t="s">
        <v>31</v>
      </c>
      <c r="F19" s="25" t="str">
        <f>_xlfn.XLOOKUP($T19,翻訳!J:J,翻訳!$F:$F,"",0)&amp;""</f>
        <v>Open a link, press SHIFT to flip overlapped hints, hold SPACE to hide hints</v>
      </c>
      <c r="G19" s="25" t="str">
        <f>_xlfn.XLOOKUP($T19,翻訳!J:J,翻訳!$H:$H,"",0)&amp;""</f>
        <v>現在表示中の領域にあるクリック要素を開く。複数ある場合はヒント選択。ヒント表示中にShiftキーを押すと、重なっているヒントが入れ替わる。Spaceキーを押している間、一時的にヒントを非表示にできる。</v>
      </c>
      <c r="H19" s="8" t="s">
        <v>436</v>
      </c>
      <c r="I19" s="43" t="str">
        <f t="shared" si="5"/>
        <v>-</v>
      </c>
      <c r="M19" s="21">
        <f t="shared" si="14"/>
        <v>1</v>
      </c>
      <c r="N19" s="21" t="str">
        <f t="shared" si="15"/>
        <v>f</v>
      </c>
      <c r="O19" s="21" t="str">
        <f t="shared" si="16"/>
        <v>!!f</v>
      </c>
      <c r="P19" s="22" t="str">
        <f>IF(N19="","",IF(AND(ISERROR(VLOOKUP(AJ19,AJ$1:AJ18,1,0)),ISERROR(VLOOKUP(AJ19,AJ20:AJ$258,1,0))),"ok","▲NG"))</f>
        <v>ok</v>
      </c>
      <c r="Q19" s="23" t="str">
        <f t="shared" si="17"/>
        <v/>
      </c>
      <c r="R19" s="23" t="str">
        <f t="shared" si="18"/>
        <v/>
      </c>
      <c r="T19" s="37" t="str">
        <f t="shared" si="0"/>
        <v>n-102</v>
      </c>
      <c r="U19" s="38" t="str">
        <f t="shared" si="10"/>
        <v>n</v>
      </c>
      <c r="V19" s="38">
        <f t="shared" si="11"/>
        <v>102</v>
      </c>
      <c r="W19" s="38" t="str">
        <f t="shared" si="11"/>
        <v/>
      </c>
      <c r="X19" s="38" t="str">
        <f t="shared" si="11"/>
        <v/>
      </c>
      <c r="Y19" s="38" t="str">
        <f t="shared" si="11"/>
        <v/>
      </c>
      <c r="Z19" s="38" t="str">
        <f t="shared" si="11"/>
        <v/>
      </c>
      <c r="AA19" s="38" t="str">
        <f t="shared" si="11"/>
        <v/>
      </c>
      <c r="AB19" s="38" t="str">
        <f t="shared" si="11"/>
        <v/>
      </c>
      <c r="AC19" s="38" t="str">
        <f t="shared" si="11"/>
        <v/>
      </c>
      <c r="AD19" s="38" t="str">
        <f t="shared" si="11"/>
        <v/>
      </c>
      <c r="AE19" s="38" t="str">
        <f t="shared" si="11"/>
        <v/>
      </c>
      <c r="AF19" s="38" t="str">
        <f t="shared" si="11"/>
        <v/>
      </c>
      <c r="AG19" s="38" t="str">
        <f t="shared" si="11"/>
        <v/>
      </c>
      <c r="AH19" s="37" t="s">
        <v>681</v>
      </c>
      <c r="AJ19" s="37" t="str">
        <f t="shared" si="2"/>
        <v>n-102</v>
      </c>
      <c r="AK19" s="38" t="str">
        <f t="shared" si="13"/>
        <v>n</v>
      </c>
      <c r="AL19" s="38">
        <f t="shared" si="20"/>
        <v>102</v>
      </c>
      <c r="AM19" s="38" t="str">
        <f t="shared" si="20"/>
        <v/>
      </c>
      <c r="AN19" s="38" t="str">
        <f t="shared" si="19"/>
        <v/>
      </c>
      <c r="AO19" s="38" t="str">
        <f t="shared" si="19"/>
        <v/>
      </c>
      <c r="AP19" s="38" t="str">
        <f t="shared" si="19"/>
        <v/>
      </c>
      <c r="AQ19" s="38" t="str">
        <f t="shared" si="19"/>
        <v/>
      </c>
      <c r="AR19" s="38" t="str">
        <f t="shared" si="19"/>
        <v/>
      </c>
      <c r="AS19" s="38" t="str">
        <f t="shared" si="19"/>
        <v/>
      </c>
      <c r="AT19" s="38" t="str">
        <f t="shared" si="19"/>
        <v/>
      </c>
      <c r="AU19" s="38" t="str">
        <f t="shared" si="19"/>
        <v/>
      </c>
      <c r="AV19" s="38" t="str">
        <f t="shared" si="19"/>
        <v/>
      </c>
      <c r="AW19" s="38" t="str">
        <f t="shared" si="19"/>
        <v/>
      </c>
      <c r="AX19" s="37" t="s">
        <v>567</v>
      </c>
    </row>
    <row r="20" spans="2:50">
      <c r="B20" s="2" t="s">
        <v>537</v>
      </c>
      <c r="C20" s="25" t="str">
        <f>_xlfn.XLOOKUP($T20,翻訳!J:J,翻訳!$D:$D,"",0)&amp;""</f>
        <v>normal</v>
      </c>
      <c r="D20" s="44" t="s">
        <v>303</v>
      </c>
      <c r="E20" s="36" t="s">
        <v>33</v>
      </c>
      <c r="F20" s="25" t="str">
        <f>_xlfn.XLOOKUP($T20,翻訳!J:J,翻訳!$F:$F,"",0)&amp;""</f>
        <v>Open a link in active new tab</v>
      </c>
      <c r="G20" s="25" t="str">
        <f>_xlfn.XLOOKUP($T20,翻訳!J:J,翻訳!$H:$H,"",0)&amp;""</f>
        <v>`f`をアクティブな新しいタブで開く状態で実行。</v>
      </c>
      <c r="H20" s="8" t="s">
        <v>436</v>
      </c>
      <c r="I20" s="43" t="str">
        <f t="shared" si="5"/>
        <v>✔</v>
      </c>
      <c r="J20" s="4" t="s">
        <v>822</v>
      </c>
      <c r="M20" s="21">
        <f t="shared" si="14"/>
        <v>2</v>
      </c>
      <c r="N20" s="21" t="str">
        <f t="shared" si="15"/>
        <v>F</v>
      </c>
      <c r="O20" s="21" t="str">
        <f t="shared" si="16"/>
        <v>!!af</v>
      </c>
      <c r="P20" s="22" t="str">
        <f>IF(N20="","",IF(AND(ISERROR(VLOOKUP(AJ20,AJ$1:AJ19,1,0)),ISERROR(VLOOKUP(AJ20,AJ21:AJ$258,1,0))),"ok","▲NG"))</f>
        <v>ok</v>
      </c>
      <c r="Q20" s="23" t="str">
        <f t="shared" si="17"/>
        <v>map("F", "!!af")</v>
      </c>
      <c r="R20" s="23" t="str">
        <f t="shared" si="18"/>
        <v/>
      </c>
      <c r="T20" s="37" t="str">
        <f t="shared" si="0"/>
        <v>n-97-102</v>
      </c>
      <c r="U20" s="38" t="str">
        <f t="shared" si="10"/>
        <v>n</v>
      </c>
      <c r="V20" s="38">
        <f t="shared" si="11"/>
        <v>97</v>
      </c>
      <c r="W20" s="38">
        <f t="shared" si="11"/>
        <v>102</v>
      </c>
      <c r="X20" s="38" t="str">
        <f t="shared" si="11"/>
        <v/>
      </c>
      <c r="Y20" s="38" t="str">
        <f t="shared" si="11"/>
        <v/>
      </c>
      <c r="Z20" s="38" t="str">
        <f t="shared" si="11"/>
        <v/>
      </c>
      <c r="AA20" s="38" t="str">
        <f t="shared" si="11"/>
        <v/>
      </c>
      <c r="AB20" s="38" t="str">
        <f t="shared" si="11"/>
        <v/>
      </c>
      <c r="AC20" s="38" t="str">
        <f t="shared" si="11"/>
        <v/>
      </c>
      <c r="AD20" s="38" t="str">
        <f t="shared" si="11"/>
        <v/>
      </c>
      <c r="AE20" s="38" t="str">
        <f t="shared" si="11"/>
        <v/>
      </c>
      <c r="AF20" s="38" t="str">
        <f t="shared" si="11"/>
        <v/>
      </c>
      <c r="AG20" s="38" t="str">
        <f t="shared" si="11"/>
        <v/>
      </c>
      <c r="AH20" s="37" t="s">
        <v>681</v>
      </c>
      <c r="AJ20" s="37" t="str">
        <f t="shared" si="2"/>
        <v>n-70</v>
      </c>
      <c r="AK20" s="38" t="str">
        <f t="shared" si="13"/>
        <v>n</v>
      </c>
      <c r="AL20" s="38">
        <f t="shared" si="20"/>
        <v>70</v>
      </c>
      <c r="AM20" s="38" t="str">
        <f t="shared" si="20"/>
        <v/>
      </c>
      <c r="AN20" s="38" t="str">
        <f t="shared" si="19"/>
        <v/>
      </c>
      <c r="AO20" s="38" t="str">
        <f t="shared" si="19"/>
        <v/>
      </c>
      <c r="AP20" s="38" t="str">
        <f t="shared" si="19"/>
        <v/>
      </c>
      <c r="AQ20" s="38" t="str">
        <f t="shared" si="19"/>
        <v/>
      </c>
      <c r="AR20" s="38" t="str">
        <f t="shared" si="19"/>
        <v/>
      </c>
      <c r="AS20" s="38" t="str">
        <f t="shared" si="19"/>
        <v/>
      </c>
      <c r="AT20" s="38" t="str">
        <f t="shared" si="19"/>
        <v/>
      </c>
      <c r="AU20" s="38" t="str">
        <f t="shared" si="19"/>
        <v/>
      </c>
      <c r="AV20" s="38" t="str">
        <f t="shared" si="19"/>
        <v/>
      </c>
      <c r="AW20" s="38" t="str">
        <f t="shared" si="19"/>
        <v/>
      </c>
      <c r="AX20" s="37" t="s">
        <v>567</v>
      </c>
    </row>
    <row r="21" spans="2:50">
      <c r="B21" s="2" t="s">
        <v>537</v>
      </c>
      <c r="C21" s="25" t="str">
        <f>_xlfn.XLOOKUP($T21,翻訳!J:J,翻訳!$D:$D,"",0)&amp;""</f>
        <v>normal</v>
      </c>
      <c r="D21" s="44" t="s">
        <v>303</v>
      </c>
      <c r="E21" s="36" t="s">
        <v>35</v>
      </c>
      <c r="F21" s="25" t="str">
        <f>_xlfn.XLOOKUP($T21,翻訳!J:J,翻訳!$F:$F,"",0)&amp;""</f>
        <v>Open a link in non-active new tab</v>
      </c>
      <c r="G21" s="25" t="str">
        <f>_xlfn.XLOOKUP($T21,翻訳!J:J,翻訳!$H:$H,"",0)&amp;""</f>
        <v>`f`を非アクティブな新しいタブで開く状態で実行。</v>
      </c>
      <c r="H21" s="8" t="s">
        <v>437</v>
      </c>
      <c r="I21" s="43" t="str">
        <f t="shared" si="5"/>
        <v>✔</v>
      </c>
      <c r="M21" s="21">
        <f t="shared" si="14"/>
        <v>1</v>
      </c>
      <c r="N21" s="21" t="str">
        <f t="shared" si="15"/>
        <v/>
      </c>
      <c r="O21" s="21" t="str">
        <f t="shared" si="16"/>
        <v>!!C</v>
      </c>
      <c r="P21" s="22" t="str">
        <f>IF(N21="","",IF(AND(ISERROR(VLOOKUP(AJ21,AJ$1:AJ20,1,0)),ISERROR(VLOOKUP(AJ21,AJ22:AJ$258,1,0))),"ok","▲NG"))</f>
        <v/>
      </c>
      <c r="Q21" s="23" t="str">
        <f t="shared" si="17"/>
        <v/>
      </c>
      <c r="R21" s="23" t="str">
        <f t="shared" si="18"/>
        <v/>
      </c>
      <c r="T21" s="37" t="str">
        <f t="shared" si="0"/>
        <v>n-67</v>
      </c>
      <c r="U21" s="38" t="str">
        <f t="shared" si="10"/>
        <v>n</v>
      </c>
      <c r="V21" s="38">
        <f t="shared" si="11"/>
        <v>67</v>
      </c>
      <c r="W21" s="38" t="str">
        <f t="shared" si="11"/>
        <v/>
      </c>
      <c r="X21" s="38" t="str">
        <f t="shared" si="11"/>
        <v/>
      </c>
      <c r="Y21" s="38" t="str">
        <f t="shared" si="11"/>
        <v/>
      </c>
      <c r="Z21" s="38" t="str">
        <f t="shared" si="11"/>
        <v/>
      </c>
      <c r="AA21" s="38" t="str">
        <f t="shared" si="11"/>
        <v/>
      </c>
      <c r="AB21" s="38" t="str">
        <f t="shared" si="11"/>
        <v/>
      </c>
      <c r="AC21" s="38" t="str">
        <f t="shared" si="11"/>
        <v/>
      </c>
      <c r="AD21" s="38" t="str">
        <f t="shared" si="11"/>
        <v/>
      </c>
      <c r="AE21" s="38" t="str">
        <f t="shared" si="11"/>
        <v/>
      </c>
      <c r="AF21" s="38" t="str">
        <f t="shared" si="11"/>
        <v/>
      </c>
      <c r="AG21" s="38" t="str">
        <f t="shared" si="11"/>
        <v/>
      </c>
      <c r="AH21" s="37" t="s">
        <v>681</v>
      </c>
      <c r="AJ21" s="37" t="str">
        <f t="shared" si="2"/>
        <v>n</v>
      </c>
      <c r="AK21" s="38" t="str">
        <f t="shared" si="13"/>
        <v>n</v>
      </c>
      <c r="AL21" s="38" t="str">
        <f t="shared" si="20"/>
        <v/>
      </c>
      <c r="AM21" s="38" t="str">
        <f t="shared" si="20"/>
        <v/>
      </c>
      <c r="AN21" s="38" t="str">
        <f t="shared" si="19"/>
        <v/>
      </c>
      <c r="AO21" s="38" t="str">
        <f t="shared" si="19"/>
        <v/>
      </c>
      <c r="AP21" s="38" t="str">
        <f t="shared" si="19"/>
        <v/>
      </c>
      <c r="AQ21" s="38" t="str">
        <f t="shared" si="19"/>
        <v/>
      </c>
      <c r="AR21" s="38" t="str">
        <f t="shared" si="19"/>
        <v/>
      </c>
      <c r="AS21" s="38" t="str">
        <f t="shared" si="19"/>
        <v/>
      </c>
      <c r="AT21" s="38" t="str">
        <f t="shared" si="19"/>
        <v/>
      </c>
      <c r="AU21" s="38" t="str">
        <f t="shared" si="19"/>
        <v/>
      </c>
      <c r="AV21" s="38" t="str">
        <f t="shared" si="19"/>
        <v/>
      </c>
      <c r="AW21" s="38" t="str">
        <f t="shared" si="19"/>
        <v/>
      </c>
      <c r="AX21" s="37" t="s">
        <v>567</v>
      </c>
    </row>
    <row r="22" spans="2:50" ht="30">
      <c r="B22" s="2" t="s">
        <v>537</v>
      </c>
      <c r="C22" s="25" t="str">
        <f>_xlfn.XLOOKUP($T22,翻訳!J:J,翻訳!$D:$D,"",0)&amp;""</f>
        <v>normal</v>
      </c>
      <c r="D22" s="44" t="s">
        <v>303</v>
      </c>
      <c r="E22" s="36" t="s">
        <v>36</v>
      </c>
      <c r="F22" s="25" t="str">
        <f>_xlfn.XLOOKUP($T22,翻訳!J:J,翻訳!$F:$F,"",0)&amp;""</f>
        <v>Mouse over elements.</v>
      </c>
      <c r="G22" s="25" t="str">
        <f>_xlfn.XLOOKUP($T22,翻訳!J:J,翻訳!$H:$H,"",0)&amp;""</f>
        <v>現在表示中の領域にある要素に対して mouseover イベントを実行。複数ある場合はヒント選択。</v>
      </c>
      <c r="H22" s="8" t="s">
        <v>436</v>
      </c>
      <c r="I22" s="43" t="str">
        <f t="shared" si="5"/>
        <v>✔</v>
      </c>
      <c r="J22" s="4" t="s">
        <v>604</v>
      </c>
      <c r="M22" s="21">
        <f t="shared" si="14"/>
        <v>8</v>
      </c>
      <c r="N22" s="21" t="str">
        <f t="shared" si="15"/>
        <v>;mov</v>
      </c>
      <c r="O22" s="21" t="str">
        <f t="shared" si="16"/>
        <v>!!&lt;Ctrl-h&gt;</v>
      </c>
      <c r="P22" s="22" t="str">
        <f>IF(N22="","",IF(AND(ISERROR(VLOOKUP(AJ22,AJ$1:AJ21,1,0)),ISERROR(VLOOKUP(AJ22,AJ23:AJ$258,1,0))),"ok","▲NG"))</f>
        <v>ok</v>
      </c>
      <c r="Q22" s="23" t="str">
        <f t="shared" si="17"/>
        <v>map(";mov", "!!&lt;Ctrl-h&gt;")</v>
      </c>
      <c r="R22" s="23" t="str">
        <f t="shared" si="18"/>
        <v/>
      </c>
      <c r="T22" s="37" t="str">
        <f t="shared" si="0"/>
        <v>n-60-67-116-114-108-45-104-62</v>
      </c>
      <c r="U22" s="38" t="str">
        <f t="shared" si="10"/>
        <v>n</v>
      </c>
      <c r="V22" s="38">
        <f t="shared" si="11"/>
        <v>60</v>
      </c>
      <c r="W22" s="38">
        <f t="shared" si="11"/>
        <v>67</v>
      </c>
      <c r="X22" s="38">
        <f t="shared" si="11"/>
        <v>116</v>
      </c>
      <c r="Y22" s="38">
        <f t="shared" si="11"/>
        <v>114</v>
      </c>
      <c r="Z22" s="38">
        <f t="shared" si="11"/>
        <v>108</v>
      </c>
      <c r="AA22" s="38">
        <f t="shared" si="11"/>
        <v>45</v>
      </c>
      <c r="AB22" s="38">
        <f t="shared" si="11"/>
        <v>104</v>
      </c>
      <c r="AC22" s="38">
        <f t="shared" si="11"/>
        <v>62</v>
      </c>
      <c r="AD22" s="38" t="str">
        <f t="shared" si="11"/>
        <v/>
      </c>
      <c r="AE22" s="38" t="str">
        <f t="shared" si="11"/>
        <v/>
      </c>
      <c r="AF22" s="38" t="str">
        <f t="shared" si="11"/>
        <v/>
      </c>
      <c r="AG22" s="38" t="str">
        <f t="shared" si="11"/>
        <v/>
      </c>
      <c r="AH22" s="37" t="s">
        <v>681</v>
      </c>
      <c r="AJ22" s="37" t="str">
        <f t="shared" si="2"/>
        <v>n-59-109-111-118</v>
      </c>
      <c r="AK22" s="38" t="str">
        <f t="shared" si="13"/>
        <v>n</v>
      </c>
      <c r="AL22" s="38">
        <f t="shared" si="20"/>
        <v>59</v>
      </c>
      <c r="AM22" s="38">
        <f t="shared" si="20"/>
        <v>109</v>
      </c>
      <c r="AN22" s="38">
        <f t="shared" si="19"/>
        <v>111</v>
      </c>
      <c r="AO22" s="38">
        <f t="shared" si="19"/>
        <v>118</v>
      </c>
      <c r="AP22" s="38" t="str">
        <f t="shared" si="19"/>
        <v/>
      </c>
      <c r="AQ22" s="38" t="str">
        <f t="shared" si="19"/>
        <v/>
      </c>
      <c r="AR22" s="38" t="str">
        <f t="shared" si="19"/>
        <v/>
      </c>
      <c r="AS22" s="38" t="str">
        <f t="shared" si="19"/>
        <v/>
      </c>
      <c r="AT22" s="38" t="str">
        <f t="shared" si="19"/>
        <v/>
      </c>
      <c r="AU22" s="38" t="str">
        <f t="shared" si="19"/>
        <v/>
      </c>
      <c r="AV22" s="38" t="str">
        <f t="shared" si="19"/>
        <v/>
      </c>
      <c r="AW22" s="38" t="str">
        <f t="shared" si="19"/>
        <v/>
      </c>
      <c r="AX22" s="37" t="s">
        <v>567</v>
      </c>
    </row>
    <row r="23" spans="2:50" ht="30">
      <c r="B23" s="2" t="s">
        <v>537</v>
      </c>
      <c r="C23" s="25" t="str">
        <f>_xlfn.XLOOKUP($T23,翻訳!J:J,翻訳!$D:$D,"",0)&amp;""</f>
        <v>normal</v>
      </c>
      <c r="D23" s="44" t="s">
        <v>303</v>
      </c>
      <c r="E23" s="36" t="s">
        <v>38</v>
      </c>
      <c r="F23" s="25" t="str">
        <f>_xlfn.XLOOKUP($T23,翻訳!J:J,翻訳!$F:$F,"",0)&amp;""</f>
        <v>Mouse out elements.</v>
      </c>
      <c r="G23" s="25" t="str">
        <f>_xlfn.XLOOKUP($T23,翻訳!J:J,翻訳!$H:$H,"",0)&amp;""</f>
        <v>現在表示中の領域にある要素に対して mouseout イベントを実行。複数ある場合はヒント選択。</v>
      </c>
      <c r="H23" s="8" t="s">
        <v>436</v>
      </c>
      <c r="I23" s="43" t="str">
        <f t="shared" si="5"/>
        <v>✔</v>
      </c>
      <c r="J23" s="4" t="s">
        <v>605</v>
      </c>
      <c r="M23" s="21">
        <f t="shared" si="14"/>
        <v>8</v>
      </c>
      <c r="N23" s="21" t="str">
        <f t="shared" si="15"/>
        <v>;mou</v>
      </c>
      <c r="O23" s="21" t="str">
        <f t="shared" si="16"/>
        <v>!!&lt;Ctrl-j&gt;</v>
      </c>
      <c r="P23" s="22" t="str">
        <f>IF(N23="","",IF(AND(ISERROR(VLOOKUP(AJ23,AJ$1:AJ22,1,0)),ISERROR(VLOOKUP(AJ23,AJ24:AJ$258,1,0))),"ok","▲NG"))</f>
        <v>ok</v>
      </c>
      <c r="Q23" s="23" t="str">
        <f t="shared" si="17"/>
        <v>map(";mou", "!!&lt;Ctrl-j&gt;")</v>
      </c>
      <c r="R23" s="23" t="str">
        <f t="shared" si="18"/>
        <v/>
      </c>
      <c r="T23" s="37" t="str">
        <f t="shared" si="0"/>
        <v>n-60-67-116-114-108-45-106-62</v>
      </c>
      <c r="U23" s="38" t="str">
        <f t="shared" si="10"/>
        <v>n</v>
      </c>
      <c r="V23" s="38">
        <f t="shared" si="11"/>
        <v>60</v>
      </c>
      <c r="W23" s="38">
        <f t="shared" si="11"/>
        <v>67</v>
      </c>
      <c r="X23" s="38">
        <f t="shared" si="11"/>
        <v>116</v>
      </c>
      <c r="Y23" s="38">
        <f t="shared" si="11"/>
        <v>114</v>
      </c>
      <c r="Z23" s="38">
        <f t="shared" si="11"/>
        <v>108</v>
      </c>
      <c r="AA23" s="38">
        <f t="shared" si="11"/>
        <v>45</v>
      </c>
      <c r="AB23" s="38">
        <f t="shared" si="11"/>
        <v>106</v>
      </c>
      <c r="AC23" s="38">
        <f t="shared" si="11"/>
        <v>62</v>
      </c>
      <c r="AD23" s="38" t="str">
        <f t="shared" si="11"/>
        <v/>
      </c>
      <c r="AE23" s="38" t="str">
        <f t="shared" si="11"/>
        <v/>
      </c>
      <c r="AF23" s="38" t="str">
        <f t="shared" si="11"/>
        <v/>
      </c>
      <c r="AG23" s="38" t="str">
        <f t="shared" si="11"/>
        <v/>
      </c>
      <c r="AH23" s="37" t="s">
        <v>681</v>
      </c>
      <c r="AJ23" s="37" t="str">
        <f t="shared" si="2"/>
        <v>n-59-109-111-117</v>
      </c>
      <c r="AK23" s="38" t="str">
        <f t="shared" si="13"/>
        <v>n</v>
      </c>
      <c r="AL23" s="38">
        <f t="shared" si="20"/>
        <v>59</v>
      </c>
      <c r="AM23" s="38">
        <f t="shared" si="20"/>
        <v>109</v>
      </c>
      <c r="AN23" s="38">
        <f t="shared" si="19"/>
        <v>111</v>
      </c>
      <c r="AO23" s="38">
        <f t="shared" si="19"/>
        <v>117</v>
      </c>
      <c r="AP23" s="38" t="str">
        <f t="shared" si="19"/>
        <v/>
      </c>
      <c r="AQ23" s="38" t="str">
        <f t="shared" si="19"/>
        <v/>
      </c>
      <c r="AR23" s="38" t="str">
        <f t="shared" si="19"/>
        <v/>
      </c>
      <c r="AS23" s="38" t="str">
        <f t="shared" si="19"/>
        <v/>
      </c>
      <c r="AT23" s="38" t="str">
        <f t="shared" si="19"/>
        <v/>
      </c>
      <c r="AU23" s="38" t="str">
        <f t="shared" si="19"/>
        <v/>
      </c>
      <c r="AV23" s="38" t="str">
        <f t="shared" si="19"/>
        <v/>
      </c>
      <c r="AW23" s="38" t="str">
        <f t="shared" si="19"/>
        <v/>
      </c>
      <c r="AX23" s="37" t="s">
        <v>567</v>
      </c>
    </row>
    <row r="24" spans="2:50" ht="30">
      <c r="B24" s="2" t="s">
        <v>537</v>
      </c>
      <c r="C24" s="25" t="str">
        <f>_xlfn.XLOOKUP($T24,翻訳!J:J,翻訳!$D:$D,"",0)&amp;""</f>
        <v>normal</v>
      </c>
      <c r="D24" s="44" t="s">
        <v>303</v>
      </c>
      <c r="E24" s="36" t="s">
        <v>40</v>
      </c>
      <c r="F24" s="25" t="str">
        <f>_xlfn.XLOOKUP($T24,翻訳!J:J,翻訳!$F:$F,"",0)&amp;""</f>
        <v>Go to edit box</v>
      </c>
      <c r="G24" s="25" t="str">
        <f>_xlfn.XLOOKUP($T24,翻訳!J:J,翻訳!$H:$H,"",0)&amp;""</f>
        <v>現在表示中の領域にある入力要素をクリック。複数ある場合はヒント選択。</v>
      </c>
      <c r="H24" s="8" t="s">
        <v>436</v>
      </c>
      <c r="I24" s="43" t="str">
        <f t="shared" si="5"/>
        <v>-</v>
      </c>
      <c r="M24" s="21">
        <f t="shared" si="14"/>
        <v>1</v>
      </c>
      <c r="N24" s="21" t="str">
        <f t="shared" si="15"/>
        <v>i</v>
      </c>
      <c r="O24" s="21" t="str">
        <f t="shared" si="16"/>
        <v>!!i</v>
      </c>
      <c r="P24" s="22" t="str">
        <f>IF(N24="","",IF(AND(ISERROR(VLOOKUP(AJ24,AJ$1:AJ23,1,0)),ISERROR(VLOOKUP(AJ24,AJ25:AJ$258,1,0))),"ok","▲NG"))</f>
        <v>ok</v>
      </c>
      <c r="Q24" s="23" t="str">
        <f t="shared" si="17"/>
        <v/>
      </c>
      <c r="R24" s="23" t="str">
        <f t="shared" si="18"/>
        <v/>
      </c>
      <c r="T24" s="37" t="str">
        <f t="shared" si="0"/>
        <v>n-105</v>
      </c>
      <c r="U24" s="38" t="str">
        <f t="shared" si="10"/>
        <v>n</v>
      </c>
      <c r="V24" s="38">
        <f t="shared" si="11"/>
        <v>105</v>
      </c>
      <c r="W24" s="38" t="str">
        <f t="shared" si="11"/>
        <v/>
      </c>
      <c r="X24" s="38" t="str">
        <f t="shared" si="11"/>
        <v/>
      </c>
      <c r="Y24" s="38" t="str">
        <f t="shared" si="11"/>
        <v/>
      </c>
      <c r="Z24" s="38" t="str">
        <f t="shared" si="11"/>
        <v/>
      </c>
      <c r="AA24" s="38" t="str">
        <f t="shared" si="11"/>
        <v/>
      </c>
      <c r="AB24" s="38" t="str">
        <f t="shared" si="11"/>
        <v/>
      </c>
      <c r="AC24" s="38" t="str">
        <f t="shared" si="11"/>
        <v/>
      </c>
      <c r="AD24" s="38" t="str">
        <f t="shared" si="11"/>
        <v/>
      </c>
      <c r="AE24" s="38" t="str">
        <f t="shared" si="11"/>
        <v/>
      </c>
      <c r="AF24" s="38" t="str">
        <f t="shared" si="11"/>
        <v/>
      </c>
      <c r="AG24" s="38" t="str">
        <f t="shared" si="11"/>
        <v/>
      </c>
      <c r="AH24" s="37" t="s">
        <v>681</v>
      </c>
      <c r="AJ24" s="37" t="str">
        <f t="shared" si="2"/>
        <v>n-105</v>
      </c>
      <c r="AK24" s="38" t="str">
        <f t="shared" si="13"/>
        <v>n</v>
      </c>
      <c r="AL24" s="38">
        <f t="shared" si="20"/>
        <v>105</v>
      </c>
      <c r="AM24" s="38" t="str">
        <f t="shared" si="20"/>
        <v/>
      </c>
      <c r="AN24" s="38" t="str">
        <f t="shared" si="19"/>
        <v/>
      </c>
      <c r="AO24" s="38" t="str">
        <f t="shared" si="19"/>
        <v/>
      </c>
      <c r="AP24" s="38" t="str">
        <f t="shared" si="19"/>
        <v/>
      </c>
      <c r="AQ24" s="38" t="str">
        <f t="shared" si="19"/>
        <v/>
      </c>
      <c r="AR24" s="38" t="str">
        <f t="shared" si="19"/>
        <v/>
      </c>
      <c r="AS24" s="38" t="str">
        <f t="shared" si="19"/>
        <v/>
      </c>
      <c r="AT24" s="38" t="str">
        <f t="shared" si="19"/>
        <v/>
      </c>
      <c r="AU24" s="38" t="str">
        <f t="shared" si="19"/>
        <v/>
      </c>
      <c r="AV24" s="38" t="str">
        <f t="shared" si="19"/>
        <v/>
      </c>
      <c r="AW24" s="38" t="str">
        <f t="shared" si="19"/>
        <v/>
      </c>
      <c r="AX24" s="37" t="s">
        <v>567</v>
      </c>
    </row>
    <row r="25" spans="2:50" ht="45">
      <c r="B25" s="2" t="s">
        <v>537</v>
      </c>
      <c r="C25" s="25" t="str">
        <f>_xlfn.XLOOKUP($T25,翻訳!J:J,翻訳!$D:$D,"",0)&amp;""</f>
        <v>normal</v>
      </c>
      <c r="D25" s="44" t="s">
        <v>303</v>
      </c>
      <c r="E25" s="36" t="s">
        <v>42</v>
      </c>
      <c r="F25" s="25" t="str">
        <f>_xlfn.XLOOKUP($T25,翻訳!J:J,翻訳!$F:$F,"",0)&amp;""</f>
        <v>Go to edit box with vim editor</v>
      </c>
      <c r="G25" s="25" t="str">
        <f>_xlfn.XLOOKUP($T25,翻訳!J:J,翻訳!$H:$H,"",0)&amp;""</f>
        <v>現在表示中の領域にある入力要素に対応するVimエディタを開く。複数ある場合はヒント選択。ノーマルモードでEnterを押すことで内容を入力要素に反映する。</v>
      </c>
      <c r="H25" s="8" t="s">
        <v>437</v>
      </c>
      <c r="I25" s="43" t="str">
        <f t="shared" si="5"/>
        <v>✔</v>
      </c>
      <c r="M25" s="21">
        <f t="shared" si="14"/>
        <v>1</v>
      </c>
      <c r="N25" s="21" t="str">
        <f t="shared" si="15"/>
        <v/>
      </c>
      <c r="O25" s="21" t="str">
        <f t="shared" si="16"/>
        <v>!!I</v>
      </c>
      <c r="P25" s="22" t="str">
        <f>IF(N25="","",IF(AND(ISERROR(VLOOKUP(AJ25,AJ$1:AJ24,1,0)),ISERROR(VLOOKUP(AJ25,AJ26:AJ$258,1,0))),"ok","▲NG"))</f>
        <v/>
      </c>
      <c r="Q25" s="23" t="str">
        <f t="shared" si="17"/>
        <v/>
      </c>
      <c r="R25" s="23" t="str">
        <f t="shared" si="18"/>
        <v/>
      </c>
      <c r="T25" s="37" t="str">
        <f t="shared" si="0"/>
        <v>n-73</v>
      </c>
      <c r="U25" s="38" t="str">
        <f t="shared" si="10"/>
        <v>n</v>
      </c>
      <c r="V25" s="38">
        <f t="shared" si="11"/>
        <v>73</v>
      </c>
      <c r="W25" s="38" t="str">
        <f t="shared" si="11"/>
        <v/>
      </c>
      <c r="X25" s="38" t="str">
        <f t="shared" si="11"/>
        <v/>
      </c>
      <c r="Y25" s="38" t="str">
        <f t="shared" si="11"/>
        <v/>
      </c>
      <c r="Z25" s="38" t="str">
        <f t="shared" si="11"/>
        <v/>
      </c>
      <c r="AA25" s="38" t="str">
        <f t="shared" si="11"/>
        <v/>
      </c>
      <c r="AB25" s="38" t="str">
        <f t="shared" si="11"/>
        <v/>
      </c>
      <c r="AC25" s="38" t="str">
        <f t="shared" si="11"/>
        <v/>
      </c>
      <c r="AD25" s="38" t="str">
        <f t="shared" si="11"/>
        <v/>
      </c>
      <c r="AE25" s="38" t="str">
        <f t="shared" si="11"/>
        <v/>
      </c>
      <c r="AF25" s="38" t="str">
        <f t="shared" si="11"/>
        <v/>
      </c>
      <c r="AG25" s="38" t="str">
        <f t="shared" si="11"/>
        <v/>
      </c>
      <c r="AH25" s="37" t="s">
        <v>681</v>
      </c>
      <c r="AJ25" s="37" t="str">
        <f t="shared" si="2"/>
        <v>n</v>
      </c>
      <c r="AK25" s="38" t="str">
        <f t="shared" si="13"/>
        <v>n</v>
      </c>
      <c r="AL25" s="38" t="str">
        <f t="shared" si="20"/>
        <v/>
      </c>
      <c r="AM25" s="38" t="str">
        <f t="shared" si="20"/>
        <v/>
      </c>
      <c r="AN25" s="38" t="str">
        <f t="shared" si="19"/>
        <v/>
      </c>
      <c r="AO25" s="38" t="str">
        <f t="shared" si="19"/>
        <v/>
      </c>
      <c r="AP25" s="38" t="str">
        <f t="shared" si="19"/>
        <v/>
      </c>
      <c r="AQ25" s="38" t="str">
        <f t="shared" si="19"/>
        <v/>
      </c>
      <c r="AR25" s="38" t="str">
        <f t="shared" si="19"/>
        <v/>
      </c>
      <c r="AS25" s="38" t="str">
        <f t="shared" si="19"/>
        <v/>
      </c>
      <c r="AT25" s="38" t="str">
        <f t="shared" si="19"/>
        <v/>
      </c>
      <c r="AU25" s="38" t="str">
        <f t="shared" si="19"/>
        <v/>
      </c>
      <c r="AV25" s="38" t="str">
        <f t="shared" si="19"/>
        <v/>
      </c>
      <c r="AW25" s="38" t="str">
        <f t="shared" si="19"/>
        <v/>
      </c>
      <c r="AX25" s="37" t="s">
        <v>567</v>
      </c>
    </row>
    <row r="26" spans="2:50">
      <c r="B26" s="2" t="s">
        <v>537</v>
      </c>
      <c r="C26" s="25" t="str">
        <f>_xlfn.XLOOKUP($T26,翻訳!J:J,翻訳!$D:$D,"",0)&amp;""</f>
        <v>normal</v>
      </c>
      <c r="D26" s="44" t="s">
        <v>303</v>
      </c>
      <c r="E26" s="36" t="s">
        <v>44</v>
      </c>
      <c r="F26" s="25" t="str">
        <f>_xlfn.XLOOKUP($T26,翻訳!J:J,翻訳!$F:$F,"",0)&amp;""</f>
        <v>Go to edit box with vim editor</v>
      </c>
      <c r="G26" s="25" t="str">
        <f>_xlfn.XLOOKUP($T26,翻訳!J:J,翻訳!$H:$H,"",0)&amp;""</f>
        <v>`I`と同じ</v>
      </c>
      <c r="H26" s="8" t="s">
        <v>437</v>
      </c>
      <c r="I26" s="43" t="str">
        <f t="shared" si="5"/>
        <v>✔</v>
      </c>
      <c r="M26" s="21">
        <f t="shared" si="14"/>
        <v>8</v>
      </c>
      <c r="N26" s="21" t="str">
        <f t="shared" si="15"/>
        <v/>
      </c>
      <c r="O26" s="21" t="str">
        <f t="shared" si="16"/>
        <v>!!&lt;Ctrl-i&gt;</v>
      </c>
      <c r="P26" s="22" t="str">
        <f>IF(N26="","",IF(AND(ISERROR(VLOOKUP(AJ26,AJ$1:AJ25,1,0)),ISERROR(VLOOKUP(AJ26,AJ27:AJ$258,1,0))),"ok","▲NG"))</f>
        <v/>
      </c>
      <c r="Q26" s="23" t="str">
        <f t="shared" si="17"/>
        <v/>
      </c>
      <c r="R26" s="23" t="str">
        <f t="shared" si="18"/>
        <v/>
      </c>
      <c r="T26" s="37" t="str">
        <f t="shared" si="0"/>
        <v>n-60-67-116-114-108-45-105-62</v>
      </c>
      <c r="U26" s="38" t="str">
        <f t="shared" si="10"/>
        <v>n</v>
      </c>
      <c r="V26" s="38">
        <f t="shared" si="11"/>
        <v>60</v>
      </c>
      <c r="W26" s="38">
        <f t="shared" si="11"/>
        <v>67</v>
      </c>
      <c r="X26" s="38">
        <f t="shared" si="11"/>
        <v>116</v>
      </c>
      <c r="Y26" s="38">
        <f t="shared" si="11"/>
        <v>114</v>
      </c>
      <c r="Z26" s="38">
        <f t="shared" si="11"/>
        <v>108</v>
      </c>
      <c r="AA26" s="38">
        <f t="shared" si="11"/>
        <v>45</v>
      </c>
      <c r="AB26" s="38">
        <f t="shared" si="11"/>
        <v>105</v>
      </c>
      <c r="AC26" s="38">
        <f t="shared" si="11"/>
        <v>62</v>
      </c>
      <c r="AD26" s="38" t="str">
        <f t="shared" si="11"/>
        <v/>
      </c>
      <c r="AE26" s="38" t="str">
        <f t="shared" si="11"/>
        <v/>
      </c>
      <c r="AF26" s="38" t="str">
        <f t="shared" si="11"/>
        <v/>
      </c>
      <c r="AG26" s="38" t="str">
        <f t="shared" si="11"/>
        <v/>
      </c>
      <c r="AH26" s="37" t="s">
        <v>681</v>
      </c>
      <c r="AJ26" s="37" t="str">
        <f t="shared" si="2"/>
        <v>n</v>
      </c>
      <c r="AK26" s="38" t="str">
        <f t="shared" si="13"/>
        <v>n</v>
      </c>
      <c r="AL26" s="38" t="str">
        <f t="shared" si="20"/>
        <v/>
      </c>
      <c r="AM26" s="38" t="str">
        <f t="shared" si="20"/>
        <v/>
      </c>
      <c r="AN26" s="38" t="str">
        <f t="shared" si="19"/>
        <v/>
      </c>
      <c r="AO26" s="38" t="str">
        <f t="shared" si="19"/>
        <v/>
      </c>
      <c r="AP26" s="38" t="str">
        <f t="shared" si="19"/>
        <v/>
      </c>
      <c r="AQ26" s="38" t="str">
        <f t="shared" si="19"/>
        <v/>
      </c>
      <c r="AR26" s="38" t="str">
        <f t="shared" si="19"/>
        <v/>
      </c>
      <c r="AS26" s="38" t="str">
        <f t="shared" si="19"/>
        <v/>
      </c>
      <c r="AT26" s="38" t="str">
        <f t="shared" si="19"/>
        <v/>
      </c>
      <c r="AU26" s="38" t="str">
        <f t="shared" si="19"/>
        <v/>
      </c>
      <c r="AV26" s="38" t="str">
        <f t="shared" si="19"/>
        <v/>
      </c>
      <c r="AW26" s="38" t="str">
        <f t="shared" si="19"/>
        <v/>
      </c>
      <c r="AX26" s="37" t="s">
        <v>567</v>
      </c>
    </row>
    <row r="27" spans="2:50" ht="30">
      <c r="B27" s="2" t="s">
        <v>537</v>
      </c>
      <c r="C27" s="25" t="str">
        <f>_xlfn.XLOOKUP($T27,翻訳!J:J,翻訳!$D:$D,"",0)&amp;""</f>
        <v>normal</v>
      </c>
      <c r="D27" s="44" t="s">
        <v>303</v>
      </c>
      <c r="E27" s="36" t="s">
        <v>45</v>
      </c>
      <c r="F27" s="25" t="str">
        <f>_xlfn.XLOOKUP($T27,翻訳!J:J,翻訳!$F:$F,"",0)&amp;""</f>
        <v>Click on an Image or a button</v>
      </c>
      <c r="G27" s="25" t="str">
        <f>_xlfn.XLOOKUP($T27,翻訳!J:J,翻訳!$H:$H,"",0)&amp;""</f>
        <v>現在表示中の領域にある画像またはボタン要素をクリック。複数ある場合はヒント選択。</v>
      </c>
      <c r="H27" s="8" t="s">
        <v>436</v>
      </c>
      <c r="I27" s="43" t="str">
        <f t="shared" si="5"/>
        <v>✔</v>
      </c>
      <c r="J27" s="4" t="s">
        <v>579</v>
      </c>
      <c r="M27" s="21">
        <f t="shared" si="14"/>
        <v>1</v>
      </c>
      <c r="N27" s="21" t="str">
        <f t="shared" si="15"/>
        <v>;f</v>
      </c>
      <c r="O27" s="21" t="str">
        <f t="shared" si="16"/>
        <v>!!q</v>
      </c>
      <c r="P27" s="22" t="str">
        <f>IF(N27="","",IF(AND(ISERROR(VLOOKUP(AJ27,AJ$1:AJ26,1,0)),ISERROR(VLOOKUP(AJ27,AJ28:AJ$258,1,0))),"ok","▲NG"))</f>
        <v>ok</v>
      </c>
      <c r="Q27" s="23" t="str">
        <f t="shared" si="17"/>
        <v>map(";f", "!!q")</v>
      </c>
      <c r="R27" s="23" t="str">
        <f t="shared" si="18"/>
        <v/>
      </c>
      <c r="T27" s="37" t="str">
        <f t="shared" si="0"/>
        <v>n-113</v>
      </c>
      <c r="U27" s="38" t="str">
        <f t="shared" si="10"/>
        <v>n</v>
      </c>
      <c r="V27" s="38">
        <f t="shared" si="11"/>
        <v>113</v>
      </c>
      <c r="W27" s="38" t="str">
        <f t="shared" si="11"/>
        <v/>
      </c>
      <c r="X27" s="38" t="str">
        <f t="shared" si="11"/>
        <v/>
      </c>
      <c r="Y27" s="38" t="str">
        <f t="shared" si="11"/>
        <v/>
      </c>
      <c r="Z27" s="38" t="str">
        <f t="shared" si="11"/>
        <v/>
      </c>
      <c r="AA27" s="38" t="str">
        <f t="shared" si="11"/>
        <v/>
      </c>
      <c r="AB27" s="38" t="str">
        <f t="shared" si="11"/>
        <v/>
      </c>
      <c r="AC27" s="38" t="str">
        <f t="shared" si="11"/>
        <v/>
      </c>
      <c r="AD27" s="38" t="str">
        <f t="shared" si="11"/>
        <v/>
      </c>
      <c r="AE27" s="38" t="str">
        <f t="shared" si="11"/>
        <v/>
      </c>
      <c r="AF27" s="38" t="str">
        <f t="shared" si="11"/>
        <v/>
      </c>
      <c r="AG27" s="38" t="str">
        <f t="shared" si="11"/>
        <v/>
      </c>
      <c r="AH27" s="37" t="s">
        <v>681</v>
      </c>
      <c r="AJ27" s="37" t="str">
        <f t="shared" si="2"/>
        <v>n-59-102</v>
      </c>
      <c r="AK27" s="38" t="str">
        <f t="shared" si="13"/>
        <v>n</v>
      </c>
      <c r="AL27" s="38">
        <f t="shared" si="20"/>
        <v>59</v>
      </c>
      <c r="AM27" s="38">
        <f t="shared" si="20"/>
        <v>102</v>
      </c>
      <c r="AN27" s="38" t="str">
        <f t="shared" si="19"/>
        <v/>
      </c>
      <c r="AO27" s="38" t="str">
        <f t="shared" si="19"/>
        <v/>
      </c>
      <c r="AP27" s="38" t="str">
        <f t="shared" si="19"/>
        <v/>
      </c>
      <c r="AQ27" s="38" t="str">
        <f t="shared" si="19"/>
        <v/>
      </c>
      <c r="AR27" s="38" t="str">
        <f t="shared" si="19"/>
        <v/>
      </c>
      <c r="AS27" s="38" t="str">
        <f t="shared" si="19"/>
        <v/>
      </c>
      <c r="AT27" s="38" t="str">
        <f t="shared" si="19"/>
        <v/>
      </c>
      <c r="AU27" s="38" t="str">
        <f t="shared" si="19"/>
        <v/>
      </c>
      <c r="AV27" s="38" t="str">
        <f t="shared" si="19"/>
        <v/>
      </c>
      <c r="AW27" s="38" t="str">
        <f t="shared" si="19"/>
        <v/>
      </c>
      <c r="AX27" s="37" t="s">
        <v>567</v>
      </c>
    </row>
    <row r="28" spans="2:50">
      <c r="B28" s="2" t="s">
        <v>537</v>
      </c>
      <c r="C28" s="25" t="str">
        <f>_xlfn.XLOOKUP($T28,翻訳!J:J,翻訳!$D:$D,"",0)&amp;""</f>
        <v>normal</v>
      </c>
      <c r="D28" s="44" t="s">
        <v>303</v>
      </c>
      <c r="E28" s="36" t="s">
        <v>47</v>
      </c>
      <c r="F28" s="25" t="str">
        <f>_xlfn.XLOOKUP($T28,翻訳!J:J,翻訳!$F:$F,"",0)&amp;""</f>
        <v>Go to edit box with neo vim editor</v>
      </c>
      <c r="G28" s="25" t="str">
        <f>_xlfn.XLOOKUP($T28,翻訳!J:J,翻訳!$H:$H,"",0)&amp;""</f>
        <v>`I`と同じ（Neovimエディタ）</v>
      </c>
      <c r="H28" s="8" t="s">
        <v>437</v>
      </c>
      <c r="I28" s="43" t="str">
        <f t="shared" si="5"/>
        <v>✔</v>
      </c>
      <c r="M28" s="21">
        <f t="shared" si="14"/>
        <v>12</v>
      </c>
      <c r="N28" s="21" t="str">
        <f t="shared" si="15"/>
        <v/>
      </c>
      <c r="O28" s="21" t="str">
        <f t="shared" si="16"/>
        <v>!!&lt;Ctrl-Alt-i&gt;</v>
      </c>
      <c r="P28" s="22" t="str">
        <f>IF(N28="","",IF(AND(ISERROR(VLOOKUP(AJ28,AJ$1:AJ27,1,0)),ISERROR(VLOOKUP(AJ28,AJ29:AJ$258,1,0))),"ok","▲NG"))</f>
        <v/>
      </c>
      <c r="Q28" s="23" t="str">
        <f t="shared" si="17"/>
        <v/>
      </c>
      <c r="R28" s="23" t="str">
        <f t="shared" si="18"/>
        <v/>
      </c>
      <c r="T28" s="37" t="str">
        <f t="shared" si="0"/>
        <v>n-60-67-116-114-108-45-65-108-116-45-105-62</v>
      </c>
      <c r="U28" s="38" t="str">
        <f t="shared" si="10"/>
        <v>n</v>
      </c>
      <c r="V28" s="38">
        <f t="shared" si="11"/>
        <v>60</v>
      </c>
      <c r="W28" s="38">
        <f t="shared" si="11"/>
        <v>67</v>
      </c>
      <c r="X28" s="38">
        <f t="shared" si="11"/>
        <v>116</v>
      </c>
      <c r="Y28" s="38">
        <f t="shared" si="11"/>
        <v>114</v>
      </c>
      <c r="Z28" s="38">
        <f t="shared" si="11"/>
        <v>108</v>
      </c>
      <c r="AA28" s="38">
        <f t="shared" si="11"/>
        <v>45</v>
      </c>
      <c r="AB28" s="38">
        <f t="shared" si="11"/>
        <v>65</v>
      </c>
      <c r="AC28" s="38">
        <f t="shared" si="11"/>
        <v>108</v>
      </c>
      <c r="AD28" s="38">
        <f t="shared" si="11"/>
        <v>116</v>
      </c>
      <c r="AE28" s="38">
        <f t="shared" si="11"/>
        <v>45</v>
      </c>
      <c r="AF28" s="38">
        <f t="shared" si="11"/>
        <v>105</v>
      </c>
      <c r="AG28" s="38">
        <f t="shared" si="11"/>
        <v>62</v>
      </c>
      <c r="AH28" s="37" t="s">
        <v>681</v>
      </c>
      <c r="AJ28" s="37" t="str">
        <f t="shared" si="2"/>
        <v>n</v>
      </c>
      <c r="AK28" s="38" t="str">
        <f t="shared" si="13"/>
        <v>n</v>
      </c>
      <c r="AL28" s="38" t="str">
        <f t="shared" si="20"/>
        <v/>
      </c>
      <c r="AM28" s="38" t="str">
        <f t="shared" si="20"/>
        <v/>
      </c>
      <c r="AN28" s="38" t="str">
        <f t="shared" si="19"/>
        <v/>
      </c>
      <c r="AO28" s="38" t="str">
        <f t="shared" si="19"/>
        <v/>
      </c>
      <c r="AP28" s="38" t="str">
        <f t="shared" si="19"/>
        <v/>
      </c>
      <c r="AQ28" s="38" t="str">
        <f t="shared" si="19"/>
        <v/>
      </c>
      <c r="AR28" s="38" t="str">
        <f t="shared" si="19"/>
        <v/>
      </c>
      <c r="AS28" s="38" t="str">
        <f t="shared" si="19"/>
        <v/>
      </c>
      <c r="AT28" s="38" t="str">
        <f t="shared" si="19"/>
        <v/>
      </c>
      <c r="AU28" s="38" t="str">
        <f t="shared" si="19"/>
        <v/>
      </c>
      <c r="AV28" s="38" t="str">
        <f t="shared" si="19"/>
        <v/>
      </c>
      <c r="AW28" s="38" t="str">
        <f t="shared" si="19"/>
        <v/>
      </c>
      <c r="AX28" s="37" t="s">
        <v>567</v>
      </c>
    </row>
    <row r="29" spans="2:50">
      <c r="B29" s="16"/>
      <c r="C29" s="16"/>
      <c r="D29" s="16"/>
      <c r="E29" s="16"/>
      <c r="F29" s="18"/>
      <c r="G29" s="18"/>
      <c r="H29" s="19"/>
      <c r="I29" s="19"/>
      <c r="J29" s="19"/>
      <c r="K29" s="19"/>
      <c r="L29" s="19"/>
      <c r="M29" s="19"/>
      <c r="N29" s="19"/>
      <c r="O29" s="19"/>
      <c r="P29" s="19"/>
      <c r="Q29" s="19"/>
      <c r="R29" s="20"/>
      <c r="T29" s="37" t="str">
        <f t="shared" si="0"/>
        <v/>
      </c>
      <c r="U29" s="38" t="str">
        <f t="shared" si="10"/>
        <v/>
      </c>
      <c r="V29" s="38" t="str">
        <f t="shared" si="11"/>
        <v/>
      </c>
      <c r="W29" s="38" t="str">
        <f t="shared" si="11"/>
        <v/>
      </c>
      <c r="X29" s="38" t="str">
        <f t="shared" si="11"/>
        <v/>
      </c>
      <c r="Y29" s="38" t="str">
        <f t="shared" si="11"/>
        <v/>
      </c>
      <c r="Z29" s="38" t="str">
        <f t="shared" si="11"/>
        <v/>
      </c>
      <c r="AA29" s="38" t="str">
        <f t="shared" si="11"/>
        <v/>
      </c>
      <c r="AB29" s="38" t="str">
        <f t="shared" si="11"/>
        <v/>
      </c>
      <c r="AC29" s="38" t="str">
        <f t="shared" si="11"/>
        <v/>
      </c>
      <c r="AD29" s="38" t="str">
        <f t="shared" si="11"/>
        <v/>
      </c>
      <c r="AE29" s="38" t="str">
        <f t="shared" si="11"/>
        <v/>
      </c>
      <c r="AF29" s="38" t="str">
        <f t="shared" si="11"/>
        <v/>
      </c>
      <c r="AG29" s="38" t="str">
        <f t="shared" si="11"/>
        <v/>
      </c>
      <c r="AH29" s="37" t="s">
        <v>681</v>
      </c>
      <c r="AJ29" s="37" t="str">
        <f t="shared" si="2"/>
        <v/>
      </c>
      <c r="AK29" s="38" t="str">
        <f t="shared" si="13"/>
        <v/>
      </c>
      <c r="AL29" s="38" t="str">
        <f t="shared" si="20"/>
        <v/>
      </c>
      <c r="AM29" s="38" t="str">
        <f t="shared" si="20"/>
        <v/>
      </c>
      <c r="AN29" s="38" t="str">
        <f t="shared" si="19"/>
        <v/>
      </c>
      <c r="AO29" s="38" t="str">
        <f t="shared" si="19"/>
        <v/>
      </c>
      <c r="AP29" s="38" t="str">
        <f t="shared" si="19"/>
        <v/>
      </c>
      <c r="AQ29" s="38" t="str">
        <f t="shared" si="19"/>
        <v/>
      </c>
      <c r="AR29" s="38" t="str">
        <f t="shared" si="19"/>
        <v/>
      </c>
      <c r="AS29" s="38" t="str">
        <f t="shared" si="19"/>
        <v/>
      </c>
      <c r="AT29" s="38" t="str">
        <f t="shared" si="19"/>
        <v/>
      </c>
      <c r="AU29" s="38" t="str">
        <f t="shared" si="19"/>
        <v/>
      </c>
      <c r="AV29" s="38" t="str">
        <f t="shared" si="19"/>
        <v/>
      </c>
      <c r="AW29" s="38" t="str">
        <f t="shared" si="19"/>
        <v/>
      </c>
      <c r="AX29" s="37" t="s">
        <v>567</v>
      </c>
    </row>
    <row r="30" spans="2:50">
      <c r="B30" s="1" t="s">
        <v>538</v>
      </c>
      <c r="C30" s="25" t="str">
        <f>_xlfn.XLOOKUP($T30,翻訳!J:J,翻訳!$D:$D,"",0)&amp;""</f>
        <v>normal</v>
      </c>
      <c r="D30" s="44" t="s">
        <v>303</v>
      </c>
      <c r="E30" s="36" t="s">
        <v>676</v>
      </c>
      <c r="F30" s="25" t="str">
        <f>_xlfn.XLOOKUP($T30,翻訳!J:J,翻訳!$F:$F,"",0)&amp;""</f>
        <v>Scroll all the way to the left</v>
      </c>
      <c r="G30" s="25" t="str">
        <f>_xlfn.XLOOKUP($T30,翻訳!J:J,翻訳!$H:$H,"",0)&amp;""</f>
        <v>ページ左端にスクロール</v>
      </c>
      <c r="H30" s="8" t="s">
        <v>436</v>
      </c>
      <c r="I30" s="43" t="str">
        <f t="shared" si="5"/>
        <v>-</v>
      </c>
      <c r="M30" s="21">
        <f t="shared" si="14"/>
        <v>1</v>
      </c>
      <c r="N30" s="21" t="str">
        <f t="shared" si="15"/>
        <v>0</v>
      </c>
      <c r="O30" s="21" t="str">
        <f t="shared" ref="O30:O47" si="21">"!!"&amp;E30</f>
        <v>!!0</v>
      </c>
      <c r="P30" s="22" t="str">
        <f>IF(N30="","",IF(AND(ISERROR(VLOOKUP(AJ30,AJ$1:AJ29,1,0)),ISERROR(VLOOKUP(AJ30,AJ31:AJ$258,1,0))),"ok","▲NG"))</f>
        <v>ok</v>
      </c>
      <c r="Q30" s="23" t="str">
        <f t="shared" ref="Q30:Q47" si="22">IF(AND(H30="○",I30="✔"),"map("""&amp;N30&amp;""", """&amp;O30&amp;""")","")</f>
        <v/>
      </c>
      <c r="R30" s="23" t="str">
        <f t="shared" ref="R30:R47" si="23">IF(""=K30,"","map("""&amp;K30&amp;""", """&amp;O30&amp;""")")</f>
        <v/>
      </c>
      <c r="T30" s="37" t="str">
        <f t="shared" si="0"/>
        <v>n-48</v>
      </c>
      <c r="U30" s="38" t="str">
        <f t="shared" si="10"/>
        <v>n</v>
      </c>
      <c r="V30" s="38">
        <f t="shared" si="11"/>
        <v>48</v>
      </c>
      <c r="W30" s="38" t="str">
        <f t="shared" si="11"/>
        <v/>
      </c>
      <c r="X30" s="38" t="str">
        <f t="shared" si="11"/>
        <v/>
      </c>
      <c r="Y30" s="38" t="str">
        <f t="shared" si="11"/>
        <v/>
      </c>
      <c r="Z30" s="38" t="str">
        <f t="shared" si="11"/>
        <v/>
      </c>
      <c r="AA30" s="38" t="str">
        <f t="shared" si="11"/>
        <v/>
      </c>
      <c r="AB30" s="38" t="str">
        <f t="shared" si="11"/>
        <v/>
      </c>
      <c r="AC30" s="38" t="str">
        <f t="shared" si="11"/>
        <v/>
      </c>
      <c r="AD30" s="38" t="str">
        <f t="shared" si="11"/>
        <v/>
      </c>
      <c r="AE30" s="38" t="str">
        <f t="shared" si="11"/>
        <v/>
      </c>
      <c r="AF30" s="38" t="str">
        <f t="shared" si="11"/>
        <v/>
      </c>
      <c r="AG30" s="38" t="str">
        <f t="shared" si="11"/>
        <v/>
      </c>
      <c r="AH30" s="37" t="s">
        <v>681</v>
      </c>
      <c r="AJ30" s="37" t="str">
        <f t="shared" si="2"/>
        <v>n-48</v>
      </c>
      <c r="AK30" s="38" t="str">
        <f t="shared" si="13"/>
        <v>n</v>
      </c>
      <c r="AL30" s="38">
        <f t="shared" si="20"/>
        <v>48</v>
      </c>
      <c r="AM30" s="38" t="str">
        <f t="shared" si="20"/>
        <v/>
      </c>
      <c r="AN30" s="38" t="str">
        <f t="shared" si="19"/>
        <v/>
      </c>
      <c r="AO30" s="38" t="str">
        <f t="shared" si="19"/>
        <v/>
      </c>
      <c r="AP30" s="38" t="str">
        <f t="shared" si="19"/>
        <v/>
      </c>
      <c r="AQ30" s="38" t="str">
        <f t="shared" si="19"/>
        <v/>
      </c>
      <c r="AR30" s="38" t="str">
        <f t="shared" si="19"/>
        <v/>
      </c>
      <c r="AS30" s="38" t="str">
        <f t="shared" si="19"/>
        <v/>
      </c>
      <c r="AT30" s="38" t="str">
        <f t="shared" si="19"/>
        <v/>
      </c>
      <c r="AU30" s="38" t="str">
        <f t="shared" si="19"/>
        <v/>
      </c>
      <c r="AV30" s="38" t="str">
        <f t="shared" si="19"/>
        <v/>
      </c>
      <c r="AW30" s="38" t="str">
        <f t="shared" si="19"/>
        <v/>
      </c>
      <c r="AX30" s="37" t="s">
        <v>567</v>
      </c>
    </row>
    <row r="31" spans="2:50">
      <c r="B31" s="1" t="s">
        <v>538</v>
      </c>
      <c r="C31" s="25" t="str">
        <f>_xlfn.XLOOKUP($T31,翻訳!J:J,翻訳!$D:$D,"",0)&amp;""</f>
        <v>normal</v>
      </c>
      <c r="D31" s="44" t="s">
        <v>303</v>
      </c>
      <c r="E31" s="36" t="s">
        <v>50</v>
      </c>
      <c r="F31" s="25" t="str">
        <f>_xlfn.XLOOKUP($T31,翻訳!J:J,翻訳!$F:$F,"",0)&amp;""</f>
        <v>Reset scroll target</v>
      </c>
      <c r="G31" s="25" t="str">
        <f>_xlfn.XLOOKUP($T31,翻訳!J:J,翻訳!$H:$H,"",0)&amp;""</f>
        <v>スクロール対象のフォーカスをリセット</v>
      </c>
      <c r="H31" s="8" t="s">
        <v>436</v>
      </c>
      <c r="I31" s="43" t="str">
        <f t="shared" si="5"/>
        <v>✔</v>
      </c>
      <c r="J31" s="4" t="s">
        <v>514</v>
      </c>
      <c r="L31" t="s">
        <v>441</v>
      </c>
      <c r="M31" s="21">
        <f t="shared" ref="M31:M47" si="24">LEN(E31)</f>
        <v>2</v>
      </c>
      <c r="N31" s="21" t="str">
        <f t="shared" si="15"/>
        <v>cc</v>
      </c>
      <c r="O31" s="21" t="str">
        <f t="shared" si="21"/>
        <v>!!cS</v>
      </c>
      <c r="P31" s="22" t="str">
        <f>IF(N31="","",IF(AND(ISERROR(VLOOKUP(AJ31,AJ$1:AJ30,1,0)),ISERROR(VLOOKUP(AJ31,AJ32:AJ$258,1,0))),"ok","▲NG"))</f>
        <v>ok</v>
      </c>
      <c r="Q31" s="23" t="str">
        <f t="shared" si="22"/>
        <v>map("cc", "!!cS")</v>
      </c>
      <c r="R31" s="23" t="str">
        <f t="shared" si="23"/>
        <v/>
      </c>
      <c r="T31" s="37" t="str">
        <f t="shared" si="0"/>
        <v>n-99-83</v>
      </c>
      <c r="U31" s="38" t="str">
        <f t="shared" si="10"/>
        <v>n</v>
      </c>
      <c r="V31" s="38">
        <f t="shared" si="11"/>
        <v>99</v>
      </c>
      <c r="W31" s="38">
        <f t="shared" si="11"/>
        <v>83</v>
      </c>
      <c r="X31" s="38" t="str">
        <f t="shared" si="11"/>
        <v/>
      </c>
      <c r="Y31" s="38" t="str">
        <f t="shared" si="11"/>
        <v/>
      </c>
      <c r="Z31" s="38" t="str">
        <f t="shared" si="11"/>
        <v/>
      </c>
      <c r="AA31" s="38" t="str">
        <f t="shared" si="11"/>
        <v/>
      </c>
      <c r="AB31" s="38" t="str">
        <f t="shared" si="11"/>
        <v/>
      </c>
      <c r="AC31" s="38" t="str">
        <f t="shared" si="11"/>
        <v/>
      </c>
      <c r="AD31" s="38" t="str">
        <f t="shared" si="11"/>
        <v/>
      </c>
      <c r="AE31" s="38" t="str">
        <f t="shared" si="11"/>
        <v/>
      </c>
      <c r="AF31" s="38" t="str">
        <f t="shared" si="11"/>
        <v/>
      </c>
      <c r="AG31" s="38" t="str">
        <f t="shared" si="11"/>
        <v/>
      </c>
      <c r="AH31" s="37" t="s">
        <v>681</v>
      </c>
      <c r="AJ31" s="37" t="str">
        <f t="shared" si="2"/>
        <v>n-99-99</v>
      </c>
      <c r="AK31" s="38" t="str">
        <f t="shared" si="13"/>
        <v>n</v>
      </c>
      <c r="AL31" s="38">
        <f t="shared" si="20"/>
        <v>99</v>
      </c>
      <c r="AM31" s="38">
        <f t="shared" si="20"/>
        <v>99</v>
      </c>
      <c r="AN31" s="38" t="str">
        <f t="shared" si="19"/>
        <v/>
      </c>
      <c r="AO31" s="38" t="str">
        <f t="shared" si="19"/>
        <v/>
      </c>
      <c r="AP31" s="38" t="str">
        <f t="shared" si="19"/>
        <v/>
      </c>
      <c r="AQ31" s="38" t="str">
        <f t="shared" si="19"/>
        <v/>
      </c>
      <c r="AR31" s="38" t="str">
        <f t="shared" si="19"/>
        <v/>
      </c>
      <c r="AS31" s="38" t="str">
        <f t="shared" si="19"/>
        <v/>
      </c>
      <c r="AT31" s="38" t="str">
        <f t="shared" si="19"/>
        <v/>
      </c>
      <c r="AU31" s="38" t="str">
        <f t="shared" si="19"/>
        <v/>
      </c>
      <c r="AV31" s="38" t="str">
        <f t="shared" si="19"/>
        <v/>
      </c>
      <c r="AW31" s="38" t="str">
        <f t="shared" si="19"/>
        <v/>
      </c>
      <c r="AX31" s="37" t="s">
        <v>567</v>
      </c>
    </row>
    <row r="32" spans="2:50">
      <c r="B32" s="1" t="s">
        <v>538</v>
      </c>
      <c r="C32" s="25" t="str">
        <f>_xlfn.XLOOKUP($T32,翻訳!J:J,翻訳!$D:$D,"",0)&amp;""</f>
        <v>normal</v>
      </c>
      <c r="D32" s="44" t="s">
        <v>303</v>
      </c>
      <c r="E32" s="36" t="s">
        <v>52</v>
      </c>
      <c r="F32" s="25" t="str">
        <f>_xlfn.XLOOKUP($T32,翻訳!J:J,翻訳!$F:$F,"",0)&amp;""</f>
        <v>Change scroll target</v>
      </c>
      <c r="G32" s="25" t="str">
        <f>_xlfn.XLOOKUP($T32,翻訳!J:J,翻訳!$H:$H,"",0)&amp;""</f>
        <v>ページ内のスクロール対象を順に切り替えてフォーカスを移す。</v>
      </c>
      <c r="H32" s="8" t="s">
        <v>436</v>
      </c>
      <c r="I32" s="43" t="str">
        <f t="shared" si="5"/>
        <v>✔</v>
      </c>
      <c r="J32" s="4" t="s">
        <v>516</v>
      </c>
      <c r="M32" s="21">
        <f t="shared" si="24"/>
        <v>2</v>
      </c>
      <c r="N32" s="21" t="str">
        <f t="shared" si="15"/>
        <v>c;</v>
      </c>
      <c r="O32" s="21" t="str">
        <f t="shared" si="21"/>
        <v>!!cs</v>
      </c>
      <c r="P32" s="22" t="str">
        <f>IF(N32="","",IF(AND(ISERROR(VLOOKUP(AJ32,AJ$1:AJ31,1,0)),ISERROR(VLOOKUP(AJ32,AJ33:AJ$258,1,0))),"ok","▲NG"))</f>
        <v>ok</v>
      </c>
      <c r="Q32" s="23" t="str">
        <f t="shared" si="22"/>
        <v>map("c;", "!!cs")</v>
      </c>
      <c r="R32" s="23" t="str">
        <f t="shared" si="23"/>
        <v/>
      </c>
      <c r="T32" s="37" t="str">
        <f t="shared" si="0"/>
        <v>n-99-115</v>
      </c>
      <c r="U32" s="38" t="str">
        <f t="shared" si="10"/>
        <v>n</v>
      </c>
      <c r="V32" s="38">
        <f t="shared" si="11"/>
        <v>99</v>
      </c>
      <c r="W32" s="38">
        <f t="shared" si="11"/>
        <v>115</v>
      </c>
      <c r="X32" s="38" t="str">
        <f t="shared" si="11"/>
        <v/>
      </c>
      <c r="Y32" s="38" t="str">
        <f t="shared" si="11"/>
        <v/>
      </c>
      <c r="Z32" s="38" t="str">
        <f t="shared" si="11"/>
        <v/>
      </c>
      <c r="AA32" s="38" t="str">
        <f t="shared" si="11"/>
        <v/>
      </c>
      <c r="AB32" s="38" t="str">
        <f t="shared" si="11"/>
        <v/>
      </c>
      <c r="AC32" s="38" t="str">
        <f t="shared" si="11"/>
        <v/>
      </c>
      <c r="AD32" s="38" t="str">
        <f t="shared" si="11"/>
        <v/>
      </c>
      <c r="AE32" s="38" t="str">
        <f t="shared" si="11"/>
        <v/>
      </c>
      <c r="AF32" s="38" t="str">
        <f t="shared" si="11"/>
        <v/>
      </c>
      <c r="AG32" s="38" t="str">
        <f t="shared" si="11"/>
        <v/>
      </c>
      <c r="AH32" s="37" t="s">
        <v>681</v>
      </c>
      <c r="AJ32" s="37" t="str">
        <f t="shared" si="2"/>
        <v>n-99-59</v>
      </c>
      <c r="AK32" s="38" t="str">
        <f t="shared" si="13"/>
        <v>n</v>
      </c>
      <c r="AL32" s="38">
        <f t="shared" si="20"/>
        <v>99</v>
      </c>
      <c r="AM32" s="38">
        <f t="shared" si="20"/>
        <v>59</v>
      </c>
      <c r="AN32" s="38" t="str">
        <f t="shared" si="19"/>
        <v/>
      </c>
      <c r="AO32" s="38" t="str">
        <f t="shared" si="19"/>
        <v/>
      </c>
      <c r="AP32" s="38" t="str">
        <f t="shared" si="19"/>
        <v/>
      </c>
      <c r="AQ32" s="38" t="str">
        <f t="shared" si="19"/>
        <v/>
      </c>
      <c r="AR32" s="38" t="str">
        <f t="shared" si="19"/>
        <v/>
      </c>
      <c r="AS32" s="38" t="str">
        <f t="shared" si="19"/>
        <v/>
      </c>
      <c r="AT32" s="38" t="str">
        <f t="shared" si="19"/>
        <v/>
      </c>
      <c r="AU32" s="38" t="str">
        <f t="shared" si="19"/>
        <v/>
      </c>
      <c r="AV32" s="38" t="str">
        <f t="shared" si="19"/>
        <v/>
      </c>
      <c r="AW32" s="38" t="str">
        <f t="shared" si="19"/>
        <v/>
      </c>
      <c r="AX32" s="37" t="s">
        <v>567</v>
      </c>
    </row>
    <row r="33" spans="2:50">
      <c r="B33" s="1" t="s">
        <v>538</v>
      </c>
      <c r="C33" s="25" t="str">
        <f>_xlfn.XLOOKUP($T33,翻訳!J:J,翻訳!$D:$D,"",0)&amp;""</f>
        <v>normal</v>
      </c>
      <c r="D33" s="44" t="s">
        <v>303</v>
      </c>
      <c r="E33" s="36" t="s">
        <v>54</v>
      </c>
      <c r="F33" s="25" t="str">
        <f>_xlfn.XLOOKUP($T33,翻訳!J:J,翻訳!$F:$F,"",0)&amp;""</f>
        <v>Scroll half page up</v>
      </c>
      <c r="G33" s="25" t="str">
        <f>_xlfn.XLOOKUP($T33,翻訳!J:J,翻訳!$H:$H,"",0)&amp;""</f>
        <v>半ページ分上にスクロール</v>
      </c>
      <c r="H33" s="8" t="s">
        <v>436</v>
      </c>
      <c r="I33" s="43" t="str">
        <f t="shared" si="5"/>
        <v>-</v>
      </c>
      <c r="M33" s="21">
        <f t="shared" si="24"/>
        <v>1</v>
      </c>
      <c r="N33" s="21" t="str">
        <f t="shared" si="15"/>
        <v>e</v>
      </c>
      <c r="O33" s="21" t="str">
        <f t="shared" si="21"/>
        <v>!!e</v>
      </c>
      <c r="P33" s="22" t="str">
        <f>IF(N33="","",IF(AND(ISERROR(VLOOKUP(AJ33,AJ$1:AJ32,1,0)),ISERROR(VLOOKUP(AJ33,AJ34:AJ$258,1,0))),"ok","▲NG"))</f>
        <v>ok</v>
      </c>
      <c r="Q33" s="23" t="str">
        <f t="shared" si="22"/>
        <v/>
      </c>
      <c r="R33" s="23" t="str">
        <f t="shared" si="23"/>
        <v/>
      </c>
      <c r="T33" s="37" t="str">
        <f t="shared" si="0"/>
        <v>n-101</v>
      </c>
      <c r="U33" s="38" t="str">
        <f t="shared" si="10"/>
        <v>n</v>
      </c>
      <c r="V33" s="38">
        <f t="shared" si="11"/>
        <v>101</v>
      </c>
      <c r="W33" s="38" t="str">
        <f t="shared" si="11"/>
        <v/>
      </c>
      <c r="X33" s="38" t="str">
        <f t="shared" si="11"/>
        <v/>
      </c>
      <c r="Y33" s="38" t="str">
        <f t="shared" si="11"/>
        <v/>
      </c>
      <c r="Z33" s="38" t="str">
        <f t="shared" si="11"/>
        <v/>
      </c>
      <c r="AA33" s="38" t="str">
        <f t="shared" si="11"/>
        <v/>
      </c>
      <c r="AB33" s="38" t="str">
        <f t="shared" si="11"/>
        <v/>
      </c>
      <c r="AC33" s="38" t="str">
        <f t="shared" si="11"/>
        <v/>
      </c>
      <c r="AD33" s="38" t="str">
        <f t="shared" si="11"/>
        <v/>
      </c>
      <c r="AE33" s="38" t="str">
        <f t="shared" si="11"/>
        <v/>
      </c>
      <c r="AF33" s="38" t="str">
        <f t="shared" si="11"/>
        <v/>
      </c>
      <c r="AG33" s="38" t="str">
        <f t="shared" si="11"/>
        <v/>
      </c>
      <c r="AH33" s="37" t="s">
        <v>681</v>
      </c>
      <c r="AJ33" s="37" t="str">
        <f t="shared" si="2"/>
        <v>n-101</v>
      </c>
      <c r="AK33" s="38" t="str">
        <f t="shared" si="13"/>
        <v>n</v>
      </c>
      <c r="AL33" s="38">
        <f t="shared" si="20"/>
        <v>101</v>
      </c>
      <c r="AM33" s="38" t="str">
        <f t="shared" si="20"/>
        <v/>
      </c>
      <c r="AN33" s="38" t="str">
        <f t="shared" si="19"/>
        <v/>
      </c>
      <c r="AO33" s="38" t="str">
        <f t="shared" si="19"/>
        <v/>
      </c>
      <c r="AP33" s="38" t="str">
        <f t="shared" si="19"/>
        <v/>
      </c>
      <c r="AQ33" s="38" t="str">
        <f t="shared" si="19"/>
        <v/>
      </c>
      <c r="AR33" s="38" t="str">
        <f t="shared" si="19"/>
        <v/>
      </c>
      <c r="AS33" s="38" t="str">
        <f t="shared" si="19"/>
        <v/>
      </c>
      <c r="AT33" s="38" t="str">
        <f t="shared" si="19"/>
        <v/>
      </c>
      <c r="AU33" s="38" t="str">
        <f t="shared" si="19"/>
        <v/>
      </c>
      <c r="AV33" s="38" t="str">
        <f t="shared" si="19"/>
        <v/>
      </c>
      <c r="AW33" s="38" t="str">
        <f t="shared" si="19"/>
        <v/>
      </c>
      <c r="AX33" s="37" t="s">
        <v>567</v>
      </c>
    </row>
    <row r="34" spans="2:50">
      <c r="B34" s="1" t="s">
        <v>538</v>
      </c>
      <c r="C34" s="25" t="str">
        <f>_xlfn.XLOOKUP($T34,翻訳!J:J,翻訳!$D:$D,"",0)&amp;""</f>
        <v>normal</v>
      </c>
      <c r="D34" s="44" t="s">
        <v>303</v>
      </c>
      <c r="E34" s="36" t="s">
        <v>677</v>
      </c>
      <c r="F34" s="25" t="str">
        <f>_xlfn.XLOOKUP($T34,翻訳!J:J,翻訳!$F:$F,"",0)&amp;""</f>
        <v>Scroll full page up</v>
      </c>
      <c r="G34" s="25" t="str">
        <f>_xlfn.XLOOKUP($T34,翻訳!J:J,翻訳!$H:$H,"",0)&amp;""</f>
        <v>１ページ分上にスクロール</v>
      </c>
      <c r="H34" s="8" t="s">
        <v>589</v>
      </c>
      <c r="I34" s="43" t="str">
        <f t="shared" si="5"/>
        <v>✔</v>
      </c>
      <c r="M34" s="21">
        <f t="shared" si="24"/>
        <v>1</v>
      </c>
      <c r="N34" s="21" t="str">
        <f t="shared" si="15"/>
        <v/>
      </c>
      <c r="O34" s="21" t="str">
        <f t="shared" si="21"/>
        <v>!!U</v>
      </c>
      <c r="P34" s="22" t="str">
        <f>IF(N34="","",IF(AND(ISERROR(VLOOKUP(AJ34,AJ$1:AJ33,1,0)),ISERROR(VLOOKUP(AJ34,AJ35:AJ$258,1,0))),"ok","▲NG"))</f>
        <v/>
      </c>
      <c r="Q34" s="23" t="str">
        <f t="shared" si="22"/>
        <v/>
      </c>
      <c r="R34" s="23" t="str">
        <f t="shared" si="23"/>
        <v/>
      </c>
      <c r="T34" s="37" t="str">
        <f t="shared" si="0"/>
        <v>n-85</v>
      </c>
      <c r="U34" s="38" t="str">
        <f t="shared" si="10"/>
        <v>n</v>
      </c>
      <c r="V34" s="38">
        <f t="shared" si="11"/>
        <v>85</v>
      </c>
      <c r="W34" s="38" t="str">
        <f t="shared" si="11"/>
        <v/>
      </c>
      <c r="X34" s="38" t="str">
        <f t="shared" si="11"/>
        <v/>
      </c>
      <c r="Y34" s="38" t="str">
        <f t="shared" si="11"/>
        <v/>
      </c>
      <c r="Z34" s="38" t="str">
        <f t="shared" si="11"/>
        <v/>
      </c>
      <c r="AA34" s="38" t="str">
        <f t="shared" si="11"/>
        <v/>
      </c>
      <c r="AB34" s="38" t="str">
        <f t="shared" si="11"/>
        <v/>
      </c>
      <c r="AC34" s="38" t="str">
        <f t="shared" si="11"/>
        <v/>
      </c>
      <c r="AD34" s="38" t="str">
        <f t="shared" si="11"/>
        <v/>
      </c>
      <c r="AE34" s="38" t="str">
        <f t="shared" si="11"/>
        <v/>
      </c>
      <c r="AF34" s="38" t="str">
        <f t="shared" si="11"/>
        <v/>
      </c>
      <c r="AG34" s="38" t="str">
        <f t="shared" si="11"/>
        <v/>
      </c>
      <c r="AH34" s="37" t="s">
        <v>681</v>
      </c>
      <c r="AJ34" s="37" t="str">
        <f t="shared" si="2"/>
        <v>n</v>
      </c>
      <c r="AK34" s="38" t="str">
        <f t="shared" si="13"/>
        <v>n</v>
      </c>
      <c r="AL34" s="38" t="str">
        <f t="shared" si="20"/>
        <v/>
      </c>
      <c r="AM34" s="38" t="str">
        <f t="shared" si="20"/>
        <v/>
      </c>
      <c r="AN34" s="38" t="str">
        <f t="shared" si="19"/>
        <v/>
      </c>
      <c r="AO34" s="38" t="str">
        <f t="shared" si="19"/>
        <v/>
      </c>
      <c r="AP34" s="38" t="str">
        <f t="shared" si="19"/>
        <v/>
      </c>
      <c r="AQ34" s="38" t="str">
        <f t="shared" si="19"/>
        <v/>
      </c>
      <c r="AR34" s="38" t="str">
        <f t="shared" si="19"/>
        <v/>
      </c>
      <c r="AS34" s="38" t="str">
        <f t="shared" si="19"/>
        <v/>
      </c>
      <c r="AT34" s="38" t="str">
        <f t="shared" si="19"/>
        <v/>
      </c>
      <c r="AU34" s="38" t="str">
        <f t="shared" si="19"/>
        <v/>
      </c>
      <c r="AV34" s="38" t="str">
        <f t="shared" si="19"/>
        <v/>
      </c>
      <c r="AW34" s="38" t="str">
        <f t="shared" si="19"/>
        <v/>
      </c>
      <c r="AX34" s="37" t="s">
        <v>567</v>
      </c>
    </row>
    <row r="35" spans="2:50">
      <c r="B35" s="1" t="s">
        <v>538</v>
      </c>
      <c r="C35" s="25" t="str">
        <f>_xlfn.XLOOKUP($T35,翻訳!J:J,翻訳!$D:$D,"",0)&amp;""</f>
        <v>normal</v>
      </c>
      <c r="D35" s="44" t="s">
        <v>303</v>
      </c>
      <c r="E35" s="36" t="s">
        <v>56</v>
      </c>
      <c r="F35" s="25" t="str">
        <f>_xlfn.XLOOKUP($T35,翻訳!J:J,翻訳!$F:$F,"",0)&amp;""</f>
        <v>Scroll half page down</v>
      </c>
      <c r="G35" s="25" t="str">
        <f>_xlfn.XLOOKUP($T35,翻訳!J:J,翻訳!$H:$H,"",0)&amp;""</f>
        <v>半ページ分下にスクロール</v>
      </c>
      <c r="H35" s="8" t="s">
        <v>436</v>
      </c>
      <c r="I35" s="43" t="str">
        <f t="shared" si="5"/>
        <v>-</v>
      </c>
      <c r="M35" s="21">
        <f t="shared" si="24"/>
        <v>1</v>
      </c>
      <c r="N35" s="21" t="str">
        <f t="shared" si="15"/>
        <v>d</v>
      </c>
      <c r="O35" s="21" t="str">
        <f t="shared" si="21"/>
        <v>!!d</v>
      </c>
      <c r="P35" s="22" t="str">
        <f>IF(N35="","",IF(AND(ISERROR(VLOOKUP(AJ35,AJ$1:AJ34,1,0)),ISERROR(VLOOKUP(AJ35,AJ36:AJ$258,1,0))),"ok","▲NG"))</f>
        <v>ok</v>
      </c>
      <c r="Q35" s="23" t="str">
        <f t="shared" si="22"/>
        <v/>
      </c>
      <c r="R35" s="23" t="str">
        <f t="shared" si="23"/>
        <v/>
      </c>
      <c r="T35" s="37" t="str">
        <f t="shared" si="0"/>
        <v>n-100</v>
      </c>
      <c r="U35" s="38" t="str">
        <f t="shared" si="10"/>
        <v>n</v>
      </c>
      <c r="V35" s="38">
        <f t="shared" si="11"/>
        <v>100</v>
      </c>
      <c r="W35" s="38" t="str">
        <f t="shared" si="11"/>
        <v/>
      </c>
      <c r="X35" s="38" t="str">
        <f t="shared" si="11"/>
        <v/>
      </c>
      <c r="Y35" s="38" t="str">
        <f t="shared" si="11"/>
        <v/>
      </c>
      <c r="Z35" s="38" t="str">
        <f t="shared" si="11"/>
        <v/>
      </c>
      <c r="AA35" s="38" t="str">
        <f t="shared" si="11"/>
        <v/>
      </c>
      <c r="AB35" s="38" t="str">
        <f t="shared" si="11"/>
        <v/>
      </c>
      <c r="AC35" s="38" t="str">
        <f t="shared" si="11"/>
        <v/>
      </c>
      <c r="AD35" s="38" t="str">
        <f t="shared" si="11"/>
        <v/>
      </c>
      <c r="AE35" s="38" t="str">
        <f t="shared" si="11"/>
        <v/>
      </c>
      <c r="AF35" s="38" t="str">
        <f t="shared" si="11"/>
        <v/>
      </c>
      <c r="AG35" s="38" t="str">
        <f t="shared" si="11"/>
        <v/>
      </c>
      <c r="AH35" s="37" t="s">
        <v>681</v>
      </c>
      <c r="AJ35" s="37" t="str">
        <f t="shared" si="2"/>
        <v>n-100</v>
      </c>
      <c r="AK35" s="38" t="str">
        <f t="shared" si="13"/>
        <v>n</v>
      </c>
      <c r="AL35" s="38">
        <f t="shared" si="20"/>
        <v>100</v>
      </c>
      <c r="AM35" s="38" t="str">
        <f t="shared" si="20"/>
        <v/>
      </c>
      <c r="AN35" s="38" t="str">
        <f t="shared" si="19"/>
        <v/>
      </c>
      <c r="AO35" s="38" t="str">
        <f t="shared" si="19"/>
        <v/>
      </c>
      <c r="AP35" s="38" t="str">
        <f t="shared" si="19"/>
        <v/>
      </c>
      <c r="AQ35" s="38" t="str">
        <f t="shared" si="19"/>
        <v/>
      </c>
      <c r="AR35" s="38" t="str">
        <f t="shared" si="19"/>
        <v/>
      </c>
      <c r="AS35" s="38" t="str">
        <f t="shared" si="19"/>
        <v/>
      </c>
      <c r="AT35" s="38" t="str">
        <f t="shared" si="19"/>
        <v/>
      </c>
      <c r="AU35" s="38" t="str">
        <f t="shared" si="19"/>
        <v/>
      </c>
      <c r="AV35" s="38" t="str">
        <f t="shared" si="19"/>
        <v/>
      </c>
      <c r="AW35" s="38" t="str">
        <f t="shared" si="19"/>
        <v/>
      </c>
      <c r="AX35" s="37" t="s">
        <v>567</v>
      </c>
    </row>
    <row r="36" spans="2:50">
      <c r="B36" s="1" t="s">
        <v>538</v>
      </c>
      <c r="C36" s="25" t="str">
        <f>_xlfn.XLOOKUP($T36,翻訳!J:J,翻訳!$D:$D,"",0)&amp;""</f>
        <v>normal</v>
      </c>
      <c r="D36" s="44" t="s">
        <v>303</v>
      </c>
      <c r="E36" s="36" t="s">
        <v>678</v>
      </c>
      <c r="F36" s="25" t="str">
        <f>_xlfn.XLOOKUP($T36,翻訳!J:J,翻訳!$F:$F,"",0)&amp;""</f>
        <v>Scroll full page down</v>
      </c>
      <c r="G36" s="25" t="str">
        <f>_xlfn.XLOOKUP($T36,翻訳!J:J,翻訳!$H:$H,"",0)&amp;""</f>
        <v>１ページ分下にスクロール</v>
      </c>
      <c r="H36" s="8" t="s">
        <v>589</v>
      </c>
      <c r="I36" s="43" t="str">
        <f t="shared" si="5"/>
        <v>✔</v>
      </c>
      <c r="M36" s="21">
        <f t="shared" si="24"/>
        <v>1</v>
      </c>
      <c r="N36" s="21" t="str">
        <f t="shared" si="15"/>
        <v/>
      </c>
      <c r="O36" s="21" t="str">
        <f t="shared" si="21"/>
        <v>!!P</v>
      </c>
      <c r="P36" s="22" t="str">
        <f>IF(N36="","",IF(AND(ISERROR(VLOOKUP(AJ36,AJ$1:AJ35,1,0)),ISERROR(VLOOKUP(AJ36,AJ37:AJ$258,1,0))),"ok","▲NG"))</f>
        <v/>
      </c>
      <c r="Q36" s="23" t="str">
        <f t="shared" si="22"/>
        <v/>
      </c>
      <c r="R36" s="23" t="str">
        <f t="shared" si="23"/>
        <v/>
      </c>
      <c r="T36" s="37" t="str">
        <f t="shared" si="0"/>
        <v>n-80</v>
      </c>
      <c r="U36" s="38" t="str">
        <f t="shared" si="10"/>
        <v>n</v>
      </c>
      <c r="V36" s="38">
        <f t="shared" si="11"/>
        <v>80</v>
      </c>
      <c r="W36" s="38" t="str">
        <f t="shared" si="11"/>
        <v/>
      </c>
      <c r="X36" s="38" t="str">
        <f t="shared" si="11"/>
        <v/>
      </c>
      <c r="Y36" s="38" t="str">
        <f t="shared" si="11"/>
        <v/>
      </c>
      <c r="Z36" s="38" t="str">
        <f t="shared" si="11"/>
        <v/>
      </c>
      <c r="AA36" s="38" t="str">
        <f t="shared" si="11"/>
        <v/>
      </c>
      <c r="AB36" s="38" t="str">
        <f t="shared" si="11"/>
        <v/>
      </c>
      <c r="AC36" s="38" t="str">
        <f t="shared" si="11"/>
        <v/>
      </c>
      <c r="AD36" s="38" t="str">
        <f t="shared" si="11"/>
        <v/>
      </c>
      <c r="AE36" s="38" t="str">
        <f t="shared" si="11"/>
        <v/>
      </c>
      <c r="AF36" s="38" t="str">
        <f t="shared" si="11"/>
        <v/>
      </c>
      <c r="AG36" s="38" t="str">
        <f t="shared" si="11"/>
        <v/>
      </c>
      <c r="AH36" s="37" t="s">
        <v>681</v>
      </c>
      <c r="AJ36" s="37" t="str">
        <f t="shared" si="2"/>
        <v>n</v>
      </c>
      <c r="AK36" s="38" t="str">
        <f t="shared" si="13"/>
        <v>n</v>
      </c>
      <c r="AL36" s="38" t="str">
        <f t="shared" si="20"/>
        <v/>
      </c>
      <c r="AM36" s="38" t="str">
        <f t="shared" si="20"/>
        <v/>
      </c>
      <c r="AN36" s="38" t="str">
        <f t="shared" si="19"/>
        <v/>
      </c>
      <c r="AO36" s="38" t="str">
        <f t="shared" si="19"/>
        <v/>
      </c>
      <c r="AP36" s="38" t="str">
        <f t="shared" si="19"/>
        <v/>
      </c>
      <c r="AQ36" s="38" t="str">
        <f t="shared" si="19"/>
        <v/>
      </c>
      <c r="AR36" s="38" t="str">
        <f t="shared" si="19"/>
        <v/>
      </c>
      <c r="AS36" s="38" t="str">
        <f t="shared" si="19"/>
        <v/>
      </c>
      <c r="AT36" s="38" t="str">
        <f t="shared" si="19"/>
        <v/>
      </c>
      <c r="AU36" s="38" t="str">
        <f t="shared" si="19"/>
        <v/>
      </c>
      <c r="AV36" s="38" t="str">
        <f t="shared" si="19"/>
        <v/>
      </c>
      <c r="AW36" s="38" t="str">
        <f t="shared" si="19"/>
        <v/>
      </c>
      <c r="AX36" s="37" t="s">
        <v>567</v>
      </c>
    </row>
    <row r="37" spans="2:50">
      <c r="B37" s="1" t="s">
        <v>538</v>
      </c>
      <c r="C37" s="25" t="str">
        <f>_xlfn.XLOOKUP($T37,翻訳!J:J,翻訳!$D:$D,"",0)&amp;""</f>
        <v>normal</v>
      </c>
      <c r="D37" s="44" t="s">
        <v>303</v>
      </c>
      <c r="E37" s="36" t="s">
        <v>58</v>
      </c>
      <c r="F37" s="25" t="str">
        <f>_xlfn.XLOOKUP($T37,翻訳!J:J,翻訳!$F:$F,"",0)&amp;""</f>
        <v>Scroll to the top of the page</v>
      </c>
      <c r="G37" s="25" t="str">
        <f>_xlfn.XLOOKUP($T37,翻訳!J:J,翻訳!$H:$H,"",0)&amp;""</f>
        <v>ページ上端にスクロール</v>
      </c>
      <c r="H37" s="8" t="s">
        <v>436</v>
      </c>
      <c r="I37" s="43" t="str">
        <f t="shared" si="5"/>
        <v>-</v>
      </c>
      <c r="M37" s="21">
        <f t="shared" si="24"/>
        <v>2</v>
      </c>
      <c r="N37" s="21" t="str">
        <f t="shared" si="15"/>
        <v>gg</v>
      </c>
      <c r="O37" s="21" t="str">
        <f t="shared" si="21"/>
        <v>!!gg</v>
      </c>
      <c r="P37" s="22" t="str">
        <f>IF(N37="","",IF(AND(ISERROR(VLOOKUP(AJ37,AJ$1:AJ36,1,0)),ISERROR(VLOOKUP(AJ37,AJ38:AJ$258,1,0))),"ok","▲NG"))</f>
        <v>ok</v>
      </c>
      <c r="Q37" s="23" t="str">
        <f t="shared" si="22"/>
        <v/>
      </c>
      <c r="R37" s="23" t="str">
        <f t="shared" si="23"/>
        <v/>
      </c>
      <c r="T37" s="37" t="str">
        <f t="shared" si="0"/>
        <v>n-103-103</v>
      </c>
      <c r="U37" s="38" t="str">
        <f t="shared" si="10"/>
        <v>n</v>
      </c>
      <c r="V37" s="38">
        <f t="shared" si="11"/>
        <v>103</v>
      </c>
      <c r="W37" s="38">
        <f t="shared" si="11"/>
        <v>103</v>
      </c>
      <c r="X37" s="38" t="str">
        <f t="shared" si="11"/>
        <v/>
      </c>
      <c r="Y37" s="38" t="str">
        <f t="shared" si="11"/>
        <v/>
      </c>
      <c r="Z37" s="38" t="str">
        <f t="shared" si="11"/>
        <v/>
      </c>
      <c r="AA37" s="38" t="str">
        <f t="shared" si="11"/>
        <v/>
      </c>
      <c r="AB37" s="38" t="str">
        <f t="shared" si="11"/>
        <v/>
      </c>
      <c r="AC37" s="38" t="str">
        <f t="shared" si="11"/>
        <v/>
      </c>
      <c r="AD37" s="38" t="str">
        <f t="shared" si="11"/>
        <v/>
      </c>
      <c r="AE37" s="38" t="str">
        <f t="shared" si="11"/>
        <v/>
      </c>
      <c r="AF37" s="38" t="str">
        <f t="shared" si="11"/>
        <v/>
      </c>
      <c r="AG37" s="38" t="str">
        <f t="shared" si="11"/>
        <v/>
      </c>
      <c r="AH37" s="37" t="s">
        <v>681</v>
      </c>
      <c r="AJ37" s="37" t="str">
        <f t="shared" si="2"/>
        <v>n-103-103</v>
      </c>
      <c r="AK37" s="38" t="str">
        <f t="shared" si="13"/>
        <v>n</v>
      </c>
      <c r="AL37" s="38">
        <f t="shared" si="20"/>
        <v>103</v>
      </c>
      <c r="AM37" s="38">
        <f t="shared" si="20"/>
        <v>103</v>
      </c>
      <c r="AN37" s="38" t="str">
        <f t="shared" si="19"/>
        <v/>
      </c>
      <c r="AO37" s="38" t="str">
        <f t="shared" si="19"/>
        <v/>
      </c>
      <c r="AP37" s="38" t="str">
        <f t="shared" si="19"/>
        <v/>
      </c>
      <c r="AQ37" s="38" t="str">
        <f t="shared" si="19"/>
        <v/>
      </c>
      <c r="AR37" s="38" t="str">
        <f t="shared" si="19"/>
        <v/>
      </c>
      <c r="AS37" s="38" t="str">
        <f t="shared" si="19"/>
        <v/>
      </c>
      <c r="AT37" s="38" t="str">
        <f t="shared" si="19"/>
        <v/>
      </c>
      <c r="AU37" s="38" t="str">
        <f t="shared" si="19"/>
        <v/>
      </c>
      <c r="AV37" s="38" t="str">
        <f t="shared" si="19"/>
        <v/>
      </c>
      <c r="AW37" s="38" t="str">
        <f t="shared" si="19"/>
        <v/>
      </c>
      <c r="AX37" s="37" t="s">
        <v>567</v>
      </c>
    </row>
    <row r="38" spans="2:50">
      <c r="B38" s="1" t="s">
        <v>538</v>
      </c>
      <c r="C38" s="25" t="str">
        <f>_xlfn.XLOOKUP($T38,翻訳!J:J,翻訳!$D:$D,"",0)&amp;""</f>
        <v>normal</v>
      </c>
      <c r="D38" s="44" t="s">
        <v>303</v>
      </c>
      <c r="E38" s="36" t="s">
        <v>60</v>
      </c>
      <c r="F38" s="25" t="str">
        <f>_xlfn.XLOOKUP($T38,翻訳!J:J,翻訳!$F:$F,"",0)&amp;""</f>
        <v>Scroll to the bottom of the page</v>
      </c>
      <c r="G38" s="25" t="str">
        <f>_xlfn.XLOOKUP($T38,翻訳!J:J,翻訳!$H:$H,"",0)&amp;""</f>
        <v>ページ下端にスクロール</v>
      </c>
      <c r="H38" s="8" t="s">
        <v>436</v>
      </c>
      <c r="I38" s="43" t="str">
        <f t="shared" si="5"/>
        <v>-</v>
      </c>
      <c r="M38" s="21">
        <f t="shared" si="24"/>
        <v>1</v>
      </c>
      <c r="N38" s="21" t="str">
        <f t="shared" si="15"/>
        <v>G</v>
      </c>
      <c r="O38" s="21" t="str">
        <f t="shared" si="21"/>
        <v>!!G</v>
      </c>
      <c r="P38" s="22" t="str">
        <f>IF(N38="","",IF(AND(ISERROR(VLOOKUP(AJ38,AJ$1:AJ37,1,0)),ISERROR(VLOOKUP(AJ38,AJ39:AJ$258,1,0))),"ok","▲NG"))</f>
        <v>ok</v>
      </c>
      <c r="Q38" s="23" t="str">
        <f t="shared" si="22"/>
        <v/>
      </c>
      <c r="R38" s="23" t="str">
        <f t="shared" si="23"/>
        <v/>
      </c>
      <c r="T38" s="37" t="str">
        <f t="shared" si="0"/>
        <v>n-71</v>
      </c>
      <c r="U38" s="38" t="str">
        <f t="shared" si="10"/>
        <v>n</v>
      </c>
      <c r="V38" s="38">
        <f t="shared" ref="V38:AG59" si="25">IFERROR(CODE(MID($E38,V$1,1)),"")</f>
        <v>71</v>
      </c>
      <c r="W38" s="38" t="str">
        <f t="shared" si="25"/>
        <v/>
      </c>
      <c r="X38" s="38" t="str">
        <f t="shared" si="25"/>
        <v/>
      </c>
      <c r="Y38" s="38" t="str">
        <f t="shared" si="25"/>
        <v/>
      </c>
      <c r="Z38" s="38" t="str">
        <f t="shared" si="25"/>
        <v/>
      </c>
      <c r="AA38" s="38" t="str">
        <f t="shared" si="25"/>
        <v/>
      </c>
      <c r="AB38" s="38" t="str">
        <f t="shared" si="25"/>
        <v/>
      </c>
      <c r="AC38" s="38" t="str">
        <f t="shared" si="25"/>
        <v/>
      </c>
      <c r="AD38" s="38" t="str">
        <f t="shared" si="25"/>
        <v/>
      </c>
      <c r="AE38" s="38" t="str">
        <f t="shared" si="25"/>
        <v/>
      </c>
      <c r="AF38" s="38" t="str">
        <f t="shared" si="25"/>
        <v/>
      </c>
      <c r="AG38" s="38" t="str">
        <f t="shared" si="25"/>
        <v/>
      </c>
      <c r="AH38" s="37" t="s">
        <v>681</v>
      </c>
      <c r="AJ38" s="37" t="str">
        <f t="shared" si="2"/>
        <v>n-71</v>
      </c>
      <c r="AK38" s="38" t="str">
        <f t="shared" si="13"/>
        <v>n</v>
      </c>
      <c r="AL38" s="38">
        <f t="shared" si="20"/>
        <v>71</v>
      </c>
      <c r="AM38" s="38" t="str">
        <f t="shared" si="20"/>
        <v/>
      </c>
      <c r="AN38" s="38" t="str">
        <f t="shared" si="20"/>
        <v/>
      </c>
      <c r="AO38" s="38" t="str">
        <f t="shared" si="20"/>
        <v/>
      </c>
      <c r="AP38" s="38" t="str">
        <f t="shared" si="20"/>
        <v/>
      </c>
      <c r="AQ38" s="38" t="str">
        <f t="shared" si="20"/>
        <v/>
      </c>
      <c r="AR38" s="38" t="str">
        <f t="shared" si="20"/>
        <v/>
      </c>
      <c r="AS38" s="38" t="str">
        <f t="shared" si="20"/>
        <v/>
      </c>
      <c r="AT38" s="38" t="str">
        <f t="shared" si="20"/>
        <v/>
      </c>
      <c r="AU38" s="38" t="str">
        <f t="shared" si="20"/>
        <v/>
      </c>
      <c r="AV38" s="38" t="str">
        <f t="shared" si="20"/>
        <v/>
      </c>
      <c r="AW38" s="38" t="str">
        <f t="shared" si="20"/>
        <v/>
      </c>
      <c r="AX38" s="37" t="s">
        <v>567</v>
      </c>
    </row>
    <row r="39" spans="2:50" ht="30">
      <c r="B39" s="1" t="s">
        <v>538</v>
      </c>
      <c r="C39" s="25" t="str">
        <f>_xlfn.XLOOKUP($T39,翻訳!J:J,翻訳!$D:$D,"",0)&amp;""</f>
        <v>normal</v>
      </c>
      <c r="D39" s="44" t="s">
        <v>303</v>
      </c>
      <c r="E39" s="36" t="s">
        <v>62</v>
      </c>
      <c r="F39" s="25" t="str">
        <f>_xlfn.XLOOKUP($T39,翻訳!J:J,翻訳!$F:$F,"",0)&amp;""</f>
        <v>Scroll down</v>
      </c>
      <c r="G39" s="25" t="str">
        <f>_xlfn.XLOOKUP($T39,翻訳!J:J,翻訳!$H:$H,"",0)&amp;""</f>
        <v>少し下にスクロール。移動幅は settings.scrollStepSize で指定。</v>
      </c>
      <c r="H39" s="8" t="s">
        <v>436</v>
      </c>
      <c r="I39" s="43" t="str">
        <f t="shared" si="5"/>
        <v>✔</v>
      </c>
      <c r="K39" s="4" t="s">
        <v>614</v>
      </c>
      <c r="M39" s="21">
        <f t="shared" si="24"/>
        <v>1</v>
      </c>
      <c r="N39" s="21" t="str">
        <f t="shared" si="15"/>
        <v>j</v>
      </c>
      <c r="O39" s="21" t="str">
        <f t="shared" si="21"/>
        <v>!!j</v>
      </c>
      <c r="P39" s="22" t="str">
        <f>IF(N39="","",IF(AND(ISERROR(VLOOKUP(AJ39,AJ$1:AJ38,1,0)),ISERROR(VLOOKUP(AJ39,AJ40:AJ$258,1,0))),"ok","▲NG"))</f>
        <v>ok</v>
      </c>
      <c r="Q39" s="23" t="str">
        <f t="shared" si="22"/>
        <v>map("j", "!!j")</v>
      </c>
      <c r="R39" s="23" t="str">
        <f t="shared" si="23"/>
        <v>map("s", "!!j")</v>
      </c>
      <c r="T39" s="37" t="str">
        <f t="shared" si="0"/>
        <v>n-106</v>
      </c>
      <c r="U39" s="38" t="str">
        <f t="shared" si="10"/>
        <v>n</v>
      </c>
      <c r="V39" s="38">
        <f t="shared" si="25"/>
        <v>106</v>
      </c>
      <c r="W39" s="38" t="str">
        <f t="shared" si="25"/>
        <v/>
      </c>
      <c r="X39" s="38" t="str">
        <f t="shared" si="25"/>
        <v/>
      </c>
      <c r="Y39" s="38" t="str">
        <f t="shared" si="25"/>
        <v/>
      </c>
      <c r="Z39" s="38" t="str">
        <f t="shared" si="25"/>
        <v/>
      </c>
      <c r="AA39" s="38" t="str">
        <f t="shared" si="25"/>
        <v/>
      </c>
      <c r="AB39" s="38" t="str">
        <f t="shared" si="25"/>
        <v/>
      </c>
      <c r="AC39" s="38" t="str">
        <f t="shared" si="25"/>
        <v/>
      </c>
      <c r="AD39" s="38" t="str">
        <f t="shared" si="25"/>
        <v/>
      </c>
      <c r="AE39" s="38" t="str">
        <f t="shared" si="25"/>
        <v/>
      </c>
      <c r="AF39" s="38" t="str">
        <f t="shared" si="25"/>
        <v/>
      </c>
      <c r="AG39" s="38" t="str">
        <f t="shared" si="25"/>
        <v/>
      </c>
      <c r="AH39" s="37" t="s">
        <v>681</v>
      </c>
      <c r="AJ39" s="37" t="str">
        <f t="shared" si="2"/>
        <v>n-106</v>
      </c>
      <c r="AK39" s="38" t="str">
        <f t="shared" si="13"/>
        <v>n</v>
      </c>
      <c r="AL39" s="38">
        <f t="shared" si="20"/>
        <v>106</v>
      </c>
      <c r="AM39" s="38" t="str">
        <f t="shared" si="20"/>
        <v/>
      </c>
      <c r="AN39" s="38" t="str">
        <f t="shared" si="20"/>
        <v/>
      </c>
      <c r="AO39" s="38" t="str">
        <f t="shared" si="20"/>
        <v/>
      </c>
      <c r="AP39" s="38" t="str">
        <f t="shared" si="20"/>
        <v/>
      </c>
      <c r="AQ39" s="38" t="str">
        <f t="shared" si="20"/>
        <v/>
      </c>
      <c r="AR39" s="38" t="str">
        <f t="shared" si="20"/>
        <v/>
      </c>
      <c r="AS39" s="38" t="str">
        <f t="shared" si="20"/>
        <v/>
      </c>
      <c r="AT39" s="38" t="str">
        <f t="shared" si="20"/>
        <v/>
      </c>
      <c r="AU39" s="38" t="str">
        <f t="shared" si="20"/>
        <v/>
      </c>
      <c r="AV39" s="38" t="str">
        <f t="shared" si="20"/>
        <v/>
      </c>
      <c r="AW39" s="38" t="str">
        <f t="shared" si="20"/>
        <v/>
      </c>
      <c r="AX39" s="37" t="s">
        <v>567</v>
      </c>
    </row>
    <row r="40" spans="2:50" ht="30">
      <c r="B40" s="1" t="s">
        <v>538</v>
      </c>
      <c r="C40" s="25" t="str">
        <f>_xlfn.XLOOKUP($T40,翻訳!J:J,翻訳!$D:$D,"",0)&amp;""</f>
        <v>normal</v>
      </c>
      <c r="D40" s="44" t="s">
        <v>303</v>
      </c>
      <c r="E40" s="36" t="s">
        <v>64</v>
      </c>
      <c r="F40" s="25" t="str">
        <f>_xlfn.XLOOKUP($T40,翻訳!J:J,翻訳!$F:$F,"",0)&amp;""</f>
        <v>Scroll up</v>
      </c>
      <c r="G40" s="25" t="str">
        <f>_xlfn.XLOOKUP($T40,翻訳!J:J,翻訳!$H:$H,"",0)&amp;""</f>
        <v>少し上にスクロール。移動幅は settings.scrollStepSize で指定。</v>
      </c>
      <c r="H40" s="8" t="s">
        <v>436</v>
      </c>
      <c r="I40" s="43" t="str">
        <f t="shared" si="5"/>
        <v>✔</v>
      </c>
      <c r="K40" s="4" t="s">
        <v>615</v>
      </c>
      <c r="M40" s="21">
        <f t="shared" si="24"/>
        <v>1</v>
      </c>
      <c r="N40" s="21" t="str">
        <f t="shared" si="15"/>
        <v>k</v>
      </c>
      <c r="O40" s="21" t="str">
        <f t="shared" si="21"/>
        <v>!!k</v>
      </c>
      <c r="P40" s="22" t="str">
        <f>IF(N40="","",IF(AND(ISERROR(VLOOKUP(AJ40,AJ$1:AJ39,1,0)),ISERROR(VLOOKUP(AJ40,AJ41:AJ$258,1,0))),"ok","▲NG"))</f>
        <v>ok</v>
      </c>
      <c r="Q40" s="23" t="str">
        <f t="shared" si="22"/>
        <v>map("k", "!!k")</v>
      </c>
      <c r="R40" s="23" t="str">
        <f t="shared" si="23"/>
        <v>map("w", "!!k")</v>
      </c>
      <c r="T40" s="37" t="str">
        <f t="shared" si="0"/>
        <v>n-107</v>
      </c>
      <c r="U40" s="38" t="str">
        <f t="shared" si="10"/>
        <v>n</v>
      </c>
      <c r="V40" s="38">
        <f t="shared" si="25"/>
        <v>107</v>
      </c>
      <c r="W40" s="38" t="str">
        <f t="shared" si="25"/>
        <v/>
      </c>
      <c r="X40" s="38" t="str">
        <f t="shared" si="25"/>
        <v/>
      </c>
      <c r="Y40" s="38" t="str">
        <f t="shared" si="25"/>
        <v/>
      </c>
      <c r="Z40" s="38" t="str">
        <f t="shared" si="25"/>
        <v/>
      </c>
      <c r="AA40" s="38" t="str">
        <f t="shared" si="25"/>
        <v/>
      </c>
      <c r="AB40" s="38" t="str">
        <f t="shared" si="25"/>
        <v/>
      </c>
      <c r="AC40" s="38" t="str">
        <f t="shared" si="25"/>
        <v/>
      </c>
      <c r="AD40" s="38" t="str">
        <f t="shared" si="25"/>
        <v/>
      </c>
      <c r="AE40" s="38" t="str">
        <f t="shared" si="25"/>
        <v/>
      </c>
      <c r="AF40" s="38" t="str">
        <f t="shared" si="25"/>
        <v/>
      </c>
      <c r="AG40" s="38" t="str">
        <f t="shared" si="25"/>
        <v/>
      </c>
      <c r="AH40" s="37" t="s">
        <v>681</v>
      </c>
      <c r="AJ40" s="37" t="str">
        <f t="shared" si="2"/>
        <v>n-107</v>
      </c>
      <c r="AK40" s="38" t="str">
        <f t="shared" si="13"/>
        <v>n</v>
      </c>
      <c r="AL40" s="38">
        <f t="shared" si="20"/>
        <v>107</v>
      </c>
      <c r="AM40" s="38" t="str">
        <f t="shared" si="20"/>
        <v/>
      </c>
      <c r="AN40" s="38" t="str">
        <f t="shared" si="20"/>
        <v/>
      </c>
      <c r="AO40" s="38" t="str">
        <f t="shared" si="20"/>
        <v/>
      </c>
      <c r="AP40" s="38" t="str">
        <f t="shared" si="20"/>
        <v/>
      </c>
      <c r="AQ40" s="38" t="str">
        <f t="shared" si="20"/>
        <v/>
      </c>
      <c r="AR40" s="38" t="str">
        <f t="shared" si="20"/>
        <v/>
      </c>
      <c r="AS40" s="38" t="str">
        <f t="shared" si="20"/>
        <v/>
      </c>
      <c r="AT40" s="38" t="str">
        <f t="shared" si="20"/>
        <v/>
      </c>
      <c r="AU40" s="38" t="str">
        <f t="shared" si="20"/>
        <v/>
      </c>
      <c r="AV40" s="38" t="str">
        <f t="shared" si="20"/>
        <v/>
      </c>
      <c r="AW40" s="38" t="str">
        <f t="shared" si="20"/>
        <v/>
      </c>
      <c r="AX40" s="37" t="s">
        <v>567</v>
      </c>
    </row>
    <row r="41" spans="2:50" ht="30">
      <c r="B41" s="1" t="s">
        <v>538</v>
      </c>
      <c r="C41" s="25" t="str">
        <f>_xlfn.XLOOKUP($T41,翻訳!J:J,翻訳!$D:$D,"",0)&amp;""</f>
        <v>normal</v>
      </c>
      <c r="D41" s="44" t="s">
        <v>303</v>
      </c>
      <c r="E41" s="36" t="s">
        <v>66</v>
      </c>
      <c r="F41" s="25" t="str">
        <f>_xlfn.XLOOKUP($T41,翻訳!J:J,翻訳!$F:$F,"",0)&amp;""</f>
        <v>Scroll left</v>
      </c>
      <c r="G41" s="25" t="str">
        <f>_xlfn.XLOOKUP($T41,翻訳!J:J,翻訳!$H:$H,"",0)&amp;""</f>
        <v>少し左にスクロール。移動幅は settings.scrollStepSize で指定されたものの半分。</v>
      </c>
      <c r="H41" s="8" t="s">
        <v>436</v>
      </c>
      <c r="I41" s="43" t="str">
        <f t="shared" si="5"/>
        <v>-</v>
      </c>
      <c r="M41" s="21">
        <f t="shared" si="24"/>
        <v>1</v>
      </c>
      <c r="N41" s="21" t="str">
        <f t="shared" si="15"/>
        <v>h</v>
      </c>
      <c r="O41" s="21" t="str">
        <f t="shared" si="21"/>
        <v>!!h</v>
      </c>
      <c r="P41" s="22" t="str">
        <f>IF(N41="","",IF(AND(ISERROR(VLOOKUP(AJ41,AJ$1:AJ40,1,0)),ISERROR(VLOOKUP(AJ41,AJ42:AJ$258,1,0))),"ok","▲NG"))</f>
        <v>ok</v>
      </c>
      <c r="Q41" s="23" t="str">
        <f t="shared" si="22"/>
        <v/>
      </c>
      <c r="R41" s="23" t="str">
        <f t="shared" si="23"/>
        <v/>
      </c>
      <c r="T41" s="37" t="str">
        <f t="shared" si="0"/>
        <v>n-104</v>
      </c>
      <c r="U41" s="38" t="str">
        <f t="shared" si="10"/>
        <v>n</v>
      </c>
      <c r="V41" s="38">
        <f t="shared" si="25"/>
        <v>104</v>
      </c>
      <c r="W41" s="38" t="str">
        <f t="shared" si="25"/>
        <v/>
      </c>
      <c r="X41" s="38" t="str">
        <f t="shared" si="25"/>
        <v/>
      </c>
      <c r="Y41" s="38" t="str">
        <f t="shared" si="25"/>
        <v/>
      </c>
      <c r="Z41" s="38" t="str">
        <f t="shared" si="25"/>
        <v/>
      </c>
      <c r="AA41" s="38" t="str">
        <f t="shared" si="25"/>
        <v/>
      </c>
      <c r="AB41" s="38" t="str">
        <f t="shared" si="25"/>
        <v/>
      </c>
      <c r="AC41" s="38" t="str">
        <f t="shared" si="25"/>
        <v/>
      </c>
      <c r="AD41" s="38" t="str">
        <f t="shared" si="25"/>
        <v/>
      </c>
      <c r="AE41" s="38" t="str">
        <f t="shared" si="25"/>
        <v/>
      </c>
      <c r="AF41" s="38" t="str">
        <f t="shared" si="25"/>
        <v/>
      </c>
      <c r="AG41" s="38" t="str">
        <f t="shared" si="25"/>
        <v/>
      </c>
      <c r="AH41" s="37" t="s">
        <v>681</v>
      </c>
      <c r="AJ41" s="37" t="str">
        <f t="shared" si="2"/>
        <v>n-104</v>
      </c>
      <c r="AK41" s="38" t="str">
        <f t="shared" si="13"/>
        <v>n</v>
      </c>
      <c r="AL41" s="38">
        <f t="shared" si="20"/>
        <v>104</v>
      </c>
      <c r="AM41" s="38" t="str">
        <f t="shared" si="20"/>
        <v/>
      </c>
      <c r="AN41" s="38" t="str">
        <f t="shared" si="20"/>
        <v/>
      </c>
      <c r="AO41" s="38" t="str">
        <f t="shared" si="20"/>
        <v/>
      </c>
      <c r="AP41" s="38" t="str">
        <f t="shared" si="20"/>
        <v/>
      </c>
      <c r="AQ41" s="38" t="str">
        <f t="shared" si="20"/>
        <v/>
      </c>
      <c r="AR41" s="38" t="str">
        <f t="shared" si="20"/>
        <v/>
      </c>
      <c r="AS41" s="38" t="str">
        <f t="shared" si="20"/>
        <v/>
      </c>
      <c r="AT41" s="38" t="str">
        <f t="shared" si="20"/>
        <v/>
      </c>
      <c r="AU41" s="38" t="str">
        <f t="shared" si="20"/>
        <v/>
      </c>
      <c r="AV41" s="38" t="str">
        <f t="shared" si="20"/>
        <v/>
      </c>
      <c r="AW41" s="38" t="str">
        <f t="shared" si="20"/>
        <v/>
      </c>
      <c r="AX41" s="37" t="s">
        <v>567</v>
      </c>
    </row>
    <row r="42" spans="2:50" ht="30">
      <c r="B42" s="1" t="s">
        <v>538</v>
      </c>
      <c r="C42" s="25" t="str">
        <f>_xlfn.XLOOKUP($T42,翻訳!J:J,翻訳!$D:$D,"",0)&amp;""</f>
        <v>normal</v>
      </c>
      <c r="D42" s="44" t="s">
        <v>303</v>
      </c>
      <c r="E42" s="36" t="s">
        <v>68</v>
      </c>
      <c r="F42" s="25" t="str">
        <f>_xlfn.XLOOKUP($T42,翻訳!J:J,翻訳!$F:$F,"",0)&amp;""</f>
        <v>Scroll right</v>
      </c>
      <c r="G42" s="25" t="str">
        <f>_xlfn.XLOOKUP($T42,翻訳!J:J,翻訳!$H:$H,"",0)&amp;""</f>
        <v>少し右にスクロール。移動幅は settings.scrollStepSize で指定されたものの半分。</v>
      </c>
      <c r="H42" s="8" t="s">
        <v>436</v>
      </c>
      <c r="I42" s="43" t="str">
        <f t="shared" si="5"/>
        <v>-</v>
      </c>
      <c r="M42" s="21">
        <f t="shared" si="24"/>
        <v>1</v>
      </c>
      <c r="N42" s="21" t="str">
        <f t="shared" si="15"/>
        <v>l</v>
      </c>
      <c r="O42" s="21" t="str">
        <f t="shared" si="21"/>
        <v>!!l</v>
      </c>
      <c r="P42" s="22" t="str">
        <f>IF(N42="","",IF(AND(ISERROR(VLOOKUP(AJ42,AJ$1:AJ41,1,0)),ISERROR(VLOOKUP(AJ42,AJ43:AJ$258,1,0))),"ok","▲NG"))</f>
        <v>ok</v>
      </c>
      <c r="Q42" s="23" t="str">
        <f t="shared" si="22"/>
        <v/>
      </c>
      <c r="R42" s="23" t="str">
        <f t="shared" si="23"/>
        <v/>
      </c>
      <c r="T42" s="37" t="str">
        <f t="shared" si="0"/>
        <v>n-108</v>
      </c>
      <c r="U42" s="38" t="str">
        <f t="shared" si="10"/>
        <v>n</v>
      </c>
      <c r="V42" s="38">
        <f t="shared" si="25"/>
        <v>108</v>
      </c>
      <c r="W42" s="38" t="str">
        <f t="shared" si="25"/>
        <v/>
      </c>
      <c r="X42" s="38" t="str">
        <f t="shared" si="25"/>
        <v/>
      </c>
      <c r="Y42" s="38" t="str">
        <f t="shared" si="25"/>
        <v/>
      </c>
      <c r="Z42" s="38" t="str">
        <f t="shared" si="25"/>
        <v/>
      </c>
      <c r="AA42" s="38" t="str">
        <f t="shared" si="25"/>
        <v/>
      </c>
      <c r="AB42" s="38" t="str">
        <f t="shared" si="25"/>
        <v/>
      </c>
      <c r="AC42" s="38" t="str">
        <f t="shared" si="25"/>
        <v/>
      </c>
      <c r="AD42" s="38" t="str">
        <f t="shared" si="25"/>
        <v/>
      </c>
      <c r="AE42" s="38" t="str">
        <f t="shared" si="25"/>
        <v/>
      </c>
      <c r="AF42" s="38" t="str">
        <f t="shared" si="25"/>
        <v/>
      </c>
      <c r="AG42" s="38" t="str">
        <f t="shared" si="25"/>
        <v/>
      </c>
      <c r="AH42" s="37" t="s">
        <v>681</v>
      </c>
      <c r="AJ42" s="37" t="str">
        <f t="shared" si="2"/>
        <v>n-108</v>
      </c>
      <c r="AK42" s="38" t="str">
        <f t="shared" si="13"/>
        <v>n</v>
      </c>
      <c r="AL42" s="38">
        <f t="shared" si="20"/>
        <v>108</v>
      </c>
      <c r="AM42" s="38" t="str">
        <f t="shared" si="20"/>
        <v/>
      </c>
      <c r="AN42" s="38" t="str">
        <f t="shared" si="20"/>
        <v/>
      </c>
      <c r="AO42" s="38" t="str">
        <f t="shared" si="20"/>
        <v/>
      </c>
      <c r="AP42" s="38" t="str">
        <f t="shared" si="20"/>
        <v/>
      </c>
      <c r="AQ42" s="38" t="str">
        <f t="shared" si="20"/>
        <v/>
      </c>
      <c r="AR42" s="38" t="str">
        <f t="shared" si="20"/>
        <v/>
      </c>
      <c r="AS42" s="38" t="str">
        <f t="shared" si="20"/>
        <v/>
      </c>
      <c r="AT42" s="38" t="str">
        <f t="shared" si="20"/>
        <v/>
      </c>
      <c r="AU42" s="38" t="str">
        <f t="shared" si="20"/>
        <v/>
      </c>
      <c r="AV42" s="38" t="str">
        <f t="shared" si="20"/>
        <v/>
      </c>
      <c r="AW42" s="38" t="str">
        <f t="shared" si="20"/>
        <v/>
      </c>
      <c r="AX42" s="37" t="s">
        <v>567</v>
      </c>
    </row>
    <row r="43" spans="2:50">
      <c r="B43" s="1" t="s">
        <v>538</v>
      </c>
      <c r="C43" s="25" t="str">
        <f>_xlfn.XLOOKUP($T43,翻訳!J:J,翻訳!$D:$D,"",0)&amp;""</f>
        <v>normal</v>
      </c>
      <c r="D43" s="44" t="s">
        <v>303</v>
      </c>
      <c r="E43" s="36" t="s">
        <v>70</v>
      </c>
      <c r="F43" s="25" t="str">
        <f>_xlfn.XLOOKUP($T43,翻訳!J:J,翻訳!$F:$F,"",0)&amp;""</f>
        <v>Scroll all the way to the right</v>
      </c>
      <c r="G43" s="25" t="str">
        <f>_xlfn.XLOOKUP($T43,翻訳!J:J,翻訳!$H:$H,"",0)&amp;""</f>
        <v>ページ右端にスクロール</v>
      </c>
      <c r="H43" s="8" t="s">
        <v>436</v>
      </c>
      <c r="I43" s="43" t="str">
        <f t="shared" si="5"/>
        <v>-</v>
      </c>
      <c r="M43" s="21">
        <f t="shared" si="24"/>
        <v>1</v>
      </c>
      <c r="N43" s="21" t="str">
        <f t="shared" si="15"/>
        <v>$</v>
      </c>
      <c r="O43" s="21" t="str">
        <f t="shared" si="21"/>
        <v>!!$</v>
      </c>
      <c r="P43" s="22" t="str">
        <f>IF(N43="","",IF(AND(ISERROR(VLOOKUP(AJ43,AJ$1:AJ42,1,0)),ISERROR(VLOOKUP(AJ43,AJ44:AJ$258,1,0))),"ok","▲NG"))</f>
        <v>ok</v>
      </c>
      <c r="Q43" s="23" t="str">
        <f t="shared" si="22"/>
        <v/>
      </c>
      <c r="R43" s="23" t="str">
        <f t="shared" si="23"/>
        <v/>
      </c>
      <c r="T43" s="37" t="str">
        <f t="shared" si="0"/>
        <v>n-36</v>
      </c>
      <c r="U43" s="38" t="str">
        <f t="shared" si="10"/>
        <v>n</v>
      </c>
      <c r="V43" s="38">
        <f t="shared" si="25"/>
        <v>36</v>
      </c>
      <c r="W43" s="38" t="str">
        <f t="shared" si="25"/>
        <v/>
      </c>
      <c r="X43" s="38" t="str">
        <f t="shared" si="25"/>
        <v/>
      </c>
      <c r="Y43" s="38" t="str">
        <f t="shared" si="25"/>
        <v/>
      </c>
      <c r="Z43" s="38" t="str">
        <f t="shared" si="25"/>
        <v/>
      </c>
      <c r="AA43" s="38" t="str">
        <f t="shared" si="25"/>
        <v/>
      </c>
      <c r="AB43" s="38" t="str">
        <f t="shared" si="25"/>
        <v/>
      </c>
      <c r="AC43" s="38" t="str">
        <f t="shared" si="25"/>
        <v/>
      </c>
      <c r="AD43" s="38" t="str">
        <f t="shared" si="25"/>
        <v/>
      </c>
      <c r="AE43" s="38" t="str">
        <f t="shared" si="25"/>
        <v/>
      </c>
      <c r="AF43" s="38" t="str">
        <f t="shared" si="25"/>
        <v/>
      </c>
      <c r="AG43" s="38" t="str">
        <f t="shared" si="25"/>
        <v/>
      </c>
      <c r="AH43" s="37" t="s">
        <v>681</v>
      </c>
      <c r="AJ43" s="37" t="str">
        <f t="shared" si="2"/>
        <v>n-36</v>
      </c>
      <c r="AK43" s="38" t="str">
        <f t="shared" si="13"/>
        <v>n</v>
      </c>
      <c r="AL43" s="38">
        <f t="shared" si="20"/>
        <v>36</v>
      </c>
      <c r="AM43" s="38" t="str">
        <f t="shared" si="20"/>
        <v/>
      </c>
      <c r="AN43" s="38" t="str">
        <f t="shared" si="20"/>
        <v/>
      </c>
      <c r="AO43" s="38" t="str">
        <f t="shared" si="20"/>
        <v/>
      </c>
      <c r="AP43" s="38" t="str">
        <f t="shared" si="20"/>
        <v/>
      </c>
      <c r="AQ43" s="38" t="str">
        <f t="shared" si="20"/>
        <v/>
      </c>
      <c r="AR43" s="38" t="str">
        <f t="shared" si="20"/>
        <v/>
      </c>
      <c r="AS43" s="38" t="str">
        <f t="shared" si="20"/>
        <v/>
      </c>
      <c r="AT43" s="38" t="str">
        <f t="shared" si="20"/>
        <v/>
      </c>
      <c r="AU43" s="38" t="str">
        <f t="shared" si="20"/>
        <v/>
      </c>
      <c r="AV43" s="38" t="str">
        <f t="shared" si="20"/>
        <v/>
      </c>
      <c r="AW43" s="38" t="str">
        <f t="shared" si="20"/>
        <v/>
      </c>
      <c r="AX43" s="37" t="s">
        <v>567</v>
      </c>
    </row>
    <row r="44" spans="2:50" ht="30">
      <c r="B44" s="1" t="s">
        <v>538</v>
      </c>
      <c r="C44" s="25" t="str">
        <f>_xlfn.XLOOKUP($T44,翻訳!J:J,翻訳!$D:$D,"",0)&amp;""</f>
        <v>normal</v>
      </c>
      <c r="D44" s="44" t="s">
        <v>303</v>
      </c>
      <c r="E44" s="36" t="s">
        <v>72</v>
      </c>
      <c r="F44" s="25" t="str">
        <f>_xlfn.XLOOKUP($T44,翻訳!J:J,翻訳!$F:$F,"",0)&amp;""</f>
        <v>Scroll to percentage of current page</v>
      </c>
      <c r="G44" s="25" t="str">
        <f>_xlfn.XLOOKUP($T44,翻訳!J:J,翻訳!$H:$H,"",0)&amp;""</f>
        <v>数値を入力してから押すことで、指定されたパーセンテージの位置にスクロール</v>
      </c>
      <c r="H44" s="8" t="s">
        <v>436</v>
      </c>
      <c r="I44" s="43" t="str">
        <f t="shared" si="5"/>
        <v>-</v>
      </c>
      <c r="M44" s="21">
        <f t="shared" si="24"/>
        <v>1</v>
      </c>
      <c r="N44" s="21" t="str">
        <f t="shared" si="15"/>
        <v>%</v>
      </c>
      <c r="O44" s="21" t="str">
        <f t="shared" si="21"/>
        <v>!!%</v>
      </c>
      <c r="P44" s="22" t="str">
        <f>IF(N44="","",IF(AND(ISERROR(VLOOKUP(AJ44,AJ$1:AJ43,1,0)),ISERROR(VLOOKUP(AJ44,AJ45:AJ$258,1,0))),"ok","▲NG"))</f>
        <v>ok</v>
      </c>
      <c r="Q44" s="23" t="str">
        <f t="shared" si="22"/>
        <v/>
      </c>
      <c r="R44" s="23" t="str">
        <f t="shared" si="23"/>
        <v/>
      </c>
      <c r="T44" s="37" t="str">
        <f t="shared" si="0"/>
        <v>n-37</v>
      </c>
      <c r="U44" s="38" t="str">
        <f t="shared" si="10"/>
        <v>n</v>
      </c>
      <c r="V44" s="38">
        <f t="shared" si="25"/>
        <v>37</v>
      </c>
      <c r="W44" s="38" t="str">
        <f t="shared" si="25"/>
        <v/>
      </c>
      <c r="X44" s="38" t="str">
        <f t="shared" si="25"/>
        <v/>
      </c>
      <c r="Y44" s="38" t="str">
        <f t="shared" si="25"/>
        <v/>
      </c>
      <c r="Z44" s="38" t="str">
        <f t="shared" si="25"/>
        <v/>
      </c>
      <c r="AA44" s="38" t="str">
        <f t="shared" si="25"/>
        <v/>
      </c>
      <c r="AB44" s="38" t="str">
        <f t="shared" si="25"/>
        <v/>
      </c>
      <c r="AC44" s="38" t="str">
        <f t="shared" si="25"/>
        <v/>
      </c>
      <c r="AD44" s="38" t="str">
        <f t="shared" si="25"/>
        <v/>
      </c>
      <c r="AE44" s="38" t="str">
        <f t="shared" si="25"/>
        <v/>
      </c>
      <c r="AF44" s="38" t="str">
        <f t="shared" si="25"/>
        <v/>
      </c>
      <c r="AG44" s="38" t="str">
        <f t="shared" si="25"/>
        <v/>
      </c>
      <c r="AH44" s="37" t="s">
        <v>681</v>
      </c>
      <c r="AJ44" s="37" t="str">
        <f t="shared" si="2"/>
        <v>n-37</v>
      </c>
      <c r="AK44" s="38" t="str">
        <f t="shared" si="13"/>
        <v>n</v>
      </c>
      <c r="AL44" s="38">
        <f t="shared" si="20"/>
        <v>37</v>
      </c>
      <c r="AM44" s="38" t="str">
        <f t="shared" si="20"/>
        <v/>
      </c>
      <c r="AN44" s="38" t="str">
        <f t="shared" si="20"/>
        <v/>
      </c>
      <c r="AO44" s="38" t="str">
        <f t="shared" si="20"/>
        <v/>
      </c>
      <c r="AP44" s="38" t="str">
        <f t="shared" si="20"/>
        <v/>
      </c>
      <c r="AQ44" s="38" t="str">
        <f t="shared" si="20"/>
        <v/>
      </c>
      <c r="AR44" s="38" t="str">
        <f t="shared" si="20"/>
        <v/>
      </c>
      <c r="AS44" s="38" t="str">
        <f t="shared" si="20"/>
        <v/>
      </c>
      <c r="AT44" s="38" t="str">
        <f t="shared" si="20"/>
        <v/>
      </c>
      <c r="AU44" s="38" t="str">
        <f t="shared" si="20"/>
        <v/>
      </c>
      <c r="AV44" s="38" t="str">
        <f t="shared" si="20"/>
        <v/>
      </c>
      <c r="AW44" s="38" t="str">
        <f t="shared" si="20"/>
        <v/>
      </c>
      <c r="AX44" s="37" t="s">
        <v>567</v>
      </c>
    </row>
    <row r="45" spans="2:50" ht="30">
      <c r="B45" s="1" t="s">
        <v>538</v>
      </c>
      <c r="C45" s="25" t="str">
        <f>_xlfn.XLOOKUP($T45,翻訳!J:J,翻訳!$D:$D,"",0)&amp;""</f>
        <v>normal</v>
      </c>
      <c r="D45" s="44" t="s">
        <v>303</v>
      </c>
      <c r="E45" s="36" t="s">
        <v>74</v>
      </c>
      <c r="F45" s="25" t="str">
        <f>_xlfn.XLOOKUP($T45,翻訳!J:J,翻訳!$F:$F,"",0)&amp;""</f>
        <v>Focus top window</v>
      </c>
      <c r="G45" s="25" t="str">
        <f>_xlfn.XLOOKUP($T45,翻訳!J:J,翻訳!$H:$H,"",0)&amp;""</f>
        <v>ウィンドウ階層の最上位にフォーカスを移す。フレームが使われているページで利用。</v>
      </c>
      <c r="H45" s="8" t="s">
        <v>437</v>
      </c>
      <c r="I45" s="43" t="str">
        <f t="shared" si="5"/>
        <v>✔</v>
      </c>
      <c r="L45" t="s">
        <v>580</v>
      </c>
      <c r="M45" s="21">
        <f t="shared" si="24"/>
        <v>2</v>
      </c>
      <c r="N45" s="21" t="str">
        <f t="shared" si="15"/>
        <v/>
      </c>
      <c r="O45" s="21" t="str">
        <f t="shared" si="21"/>
        <v>!!;w</v>
      </c>
      <c r="P45" s="22" t="str">
        <f>IF(N45="","",IF(AND(ISERROR(VLOOKUP(AJ45,AJ$1:AJ44,1,0)),ISERROR(VLOOKUP(AJ45,AJ46:AJ$258,1,0))),"ok","▲NG"))</f>
        <v/>
      </c>
      <c r="Q45" s="23" t="str">
        <f t="shared" si="22"/>
        <v/>
      </c>
      <c r="R45" s="23" t="str">
        <f t="shared" si="23"/>
        <v/>
      </c>
      <c r="T45" s="37" t="str">
        <f t="shared" si="0"/>
        <v>n-59-119</v>
      </c>
      <c r="U45" s="38" t="str">
        <f t="shared" si="10"/>
        <v>n</v>
      </c>
      <c r="V45" s="38">
        <f t="shared" si="25"/>
        <v>59</v>
      </c>
      <c r="W45" s="38">
        <f t="shared" si="25"/>
        <v>119</v>
      </c>
      <c r="X45" s="38" t="str">
        <f t="shared" si="25"/>
        <v/>
      </c>
      <c r="Y45" s="38" t="str">
        <f t="shared" si="25"/>
        <v/>
      </c>
      <c r="Z45" s="38" t="str">
        <f t="shared" si="25"/>
        <v/>
      </c>
      <c r="AA45" s="38" t="str">
        <f t="shared" si="25"/>
        <v/>
      </c>
      <c r="AB45" s="38" t="str">
        <f t="shared" si="25"/>
        <v/>
      </c>
      <c r="AC45" s="38" t="str">
        <f t="shared" si="25"/>
        <v/>
      </c>
      <c r="AD45" s="38" t="str">
        <f t="shared" si="25"/>
        <v/>
      </c>
      <c r="AE45" s="38" t="str">
        <f t="shared" si="25"/>
        <v/>
      </c>
      <c r="AF45" s="38" t="str">
        <f t="shared" si="25"/>
        <v/>
      </c>
      <c r="AG45" s="38" t="str">
        <f t="shared" si="25"/>
        <v/>
      </c>
      <c r="AH45" s="37" t="s">
        <v>681</v>
      </c>
      <c r="AJ45" s="37" t="str">
        <f t="shared" si="2"/>
        <v>n</v>
      </c>
      <c r="AK45" s="38" t="str">
        <f t="shared" si="13"/>
        <v>n</v>
      </c>
      <c r="AL45" s="38" t="str">
        <f t="shared" si="20"/>
        <v/>
      </c>
      <c r="AM45" s="38" t="str">
        <f t="shared" si="20"/>
        <v/>
      </c>
      <c r="AN45" s="38" t="str">
        <f t="shared" si="20"/>
        <v/>
      </c>
      <c r="AO45" s="38" t="str">
        <f t="shared" si="20"/>
        <v/>
      </c>
      <c r="AP45" s="38" t="str">
        <f t="shared" si="20"/>
        <v/>
      </c>
      <c r="AQ45" s="38" t="str">
        <f t="shared" si="20"/>
        <v/>
      </c>
      <c r="AR45" s="38" t="str">
        <f t="shared" si="20"/>
        <v/>
      </c>
      <c r="AS45" s="38" t="str">
        <f t="shared" si="20"/>
        <v/>
      </c>
      <c r="AT45" s="38" t="str">
        <f t="shared" si="20"/>
        <v/>
      </c>
      <c r="AU45" s="38" t="str">
        <f t="shared" si="20"/>
        <v/>
      </c>
      <c r="AV45" s="38" t="str">
        <f t="shared" si="20"/>
        <v/>
      </c>
      <c r="AW45" s="38" t="str">
        <f t="shared" si="20"/>
        <v/>
      </c>
      <c r="AX45" s="37" t="s">
        <v>567</v>
      </c>
    </row>
    <row r="46" spans="2:50">
      <c r="B46" s="1" t="s">
        <v>538</v>
      </c>
      <c r="C46" s="25" t="str">
        <f>_xlfn.XLOOKUP($T46,翻訳!J:J,翻訳!$D:$D,"",0)&amp;""</f>
        <v>normal</v>
      </c>
      <c r="D46" s="44" t="s">
        <v>303</v>
      </c>
      <c r="E46" s="36" t="s">
        <v>76</v>
      </c>
      <c r="F46" s="25" t="str">
        <f>_xlfn.XLOOKUP($T46,翻訳!J:J,翻訳!$F:$F,"",0)&amp;""</f>
        <v>Switch frames</v>
      </c>
      <c r="G46" s="25" t="str">
        <f>_xlfn.XLOOKUP($T46,翻訳!J:J,翻訳!$H:$H,"",0)&amp;""</f>
        <v>操作対象のフレームを順に切り替えてフォーカスを移す。</v>
      </c>
      <c r="H46" s="8" t="s">
        <v>436</v>
      </c>
      <c r="I46" s="43" t="str">
        <f t="shared" si="5"/>
        <v>✔</v>
      </c>
      <c r="J46" s="4" t="s">
        <v>517</v>
      </c>
      <c r="M46" s="21">
        <f t="shared" si="24"/>
        <v>1</v>
      </c>
      <c r="N46" s="21" t="str">
        <f t="shared" si="15"/>
        <v>cw;</v>
      </c>
      <c r="O46" s="21" t="str">
        <f t="shared" si="21"/>
        <v>!!w</v>
      </c>
      <c r="P46" s="22" t="str">
        <f>IF(N46="","",IF(AND(ISERROR(VLOOKUP(AJ46,AJ$1:AJ45,1,0)),ISERROR(VLOOKUP(AJ46,AJ47:AJ$258,1,0))),"ok","▲NG"))</f>
        <v>ok</v>
      </c>
      <c r="Q46" s="23" t="str">
        <f t="shared" si="22"/>
        <v>map("cw;", "!!w")</v>
      </c>
      <c r="R46" s="23" t="str">
        <f t="shared" si="23"/>
        <v/>
      </c>
      <c r="T46" s="37" t="str">
        <f t="shared" si="0"/>
        <v>n-119</v>
      </c>
      <c r="U46" s="38" t="str">
        <f t="shared" si="10"/>
        <v>n</v>
      </c>
      <c r="V46" s="38">
        <f t="shared" si="25"/>
        <v>119</v>
      </c>
      <c r="W46" s="38" t="str">
        <f t="shared" si="25"/>
        <v/>
      </c>
      <c r="X46" s="38" t="str">
        <f t="shared" si="25"/>
        <v/>
      </c>
      <c r="Y46" s="38" t="str">
        <f t="shared" si="25"/>
        <v/>
      </c>
      <c r="Z46" s="38" t="str">
        <f t="shared" si="25"/>
        <v/>
      </c>
      <c r="AA46" s="38" t="str">
        <f t="shared" si="25"/>
        <v/>
      </c>
      <c r="AB46" s="38" t="str">
        <f t="shared" si="25"/>
        <v/>
      </c>
      <c r="AC46" s="38" t="str">
        <f t="shared" si="25"/>
        <v/>
      </c>
      <c r="AD46" s="38" t="str">
        <f t="shared" si="25"/>
        <v/>
      </c>
      <c r="AE46" s="38" t="str">
        <f t="shared" si="25"/>
        <v/>
      </c>
      <c r="AF46" s="38" t="str">
        <f t="shared" si="25"/>
        <v/>
      </c>
      <c r="AG46" s="38" t="str">
        <f t="shared" si="25"/>
        <v/>
      </c>
      <c r="AH46" s="37" t="s">
        <v>681</v>
      </c>
      <c r="AJ46" s="37" t="str">
        <f t="shared" si="2"/>
        <v>n-99-119-59</v>
      </c>
      <c r="AK46" s="38" t="str">
        <f t="shared" si="13"/>
        <v>n</v>
      </c>
      <c r="AL46" s="38">
        <f t="shared" si="20"/>
        <v>99</v>
      </c>
      <c r="AM46" s="38">
        <f t="shared" si="20"/>
        <v>119</v>
      </c>
      <c r="AN46" s="38">
        <f t="shared" si="20"/>
        <v>59</v>
      </c>
      <c r="AO46" s="38" t="str">
        <f t="shared" si="20"/>
        <v/>
      </c>
      <c r="AP46" s="38" t="str">
        <f t="shared" si="20"/>
        <v/>
      </c>
      <c r="AQ46" s="38" t="str">
        <f t="shared" si="20"/>
        <v/>
      </c>
      <c r="AR46" s="38" t="str">
        <f t="shared" si="20"/>
        <v/>
      </c>
      <c r="AS46" s="38" t="str">
        <f t="shared" si="20"/>
        <v/>
      </c>
      <c r="AT46" s="38" t="str">
        <f t="shared" si="20"/>
        <v/>
      </c>
      <c r="AU46" s="38" t="str">
        <f t="shared" si="20"/>
        <v/>
      </c>
      <c r="AV46" s="38" t="str">
        <f t="shared" si="20"/>
        <v/>
      </c>
      <c r="AW46" s="38" t="str">
        <f t="shared" si="20"/>
        <v/>
      </c>
      <c r="AX46" s="37" t="s">
        <v>567</v>
      </c>
    </row>
    <row r="47" spans="2:50">
      <c r="B47" s="1" t="s">
        <v>538</v>
      </c>
      <c r="C47" s="25" t="str">
        <f>_xlfn.XLOOKUP($T47,翻訳!J:J,翻訳!$D:$D,"",0)&amp;""</f>
        <v>normal</v>
      </c>
      <c r="D47" s="44" t="s">
        <v>303</v>
      </c>
      <c r="E47" s="36" t="s">
        <v>78</v>
      </c>
      <c r="F47" s="25" t="str">
        <f>_xlfn.XLOOKUP($T47,翻訳!J:J,翻訳!$F:$F,"",0)&amp;""</f>
        <v>Scroll half page up</v>
      </c>
      <c r="G47" s="25" t="str">
        <f>_xlfn.XLOOKUP($T47,翻訳!J:J,翻訳!$H:$H,"",0)&amp;""</f>
        <v>半ページ分上にスクロール</v>
      </c>
      <c r="H47" s="8" t="s">
        <v>436</v>
      </c>
      <c r="I47" s="43" t="str">
        <f t="shared" si="5"/>
        <v>-</v>
      </c>
      <c r="M47" s="21">
        <f t="shared" si="24"/>
        <v>1</v>
      </c>
      <c r="N47" s="21" t="str">
        <f t="shared" si="15"/>
        <v>u</v>
      </c>
      <c r="O47" s="21" t="str">
        <f t="shared" si="21"/>
        <v>!!u</v>
      </c>
      <c r="P47" s="22" t="str">
        <f>IF(N47="","",IF(AND(ISERROR(VLOOKUP(AJ47,AJ$1:AJ46,1,0)),ISERROR(VLOOKUP(AJ47,AJ48:AJ$258,1,0))),"ok","▲NG"))</f>
        <v>ok</v>
      </c>
      <c r="Q47" s="23" t="str">
        <f t="shared" si="22"/>
        <v/>
      </c>
      <c r="R47" s="23" t="str">
        <f t="shared" si="23"/>
        <v/>
      </c>
      <c r="T47" s="37" t="str">
        <f t="shared" si="0"/>
        <v>n-117</v>
      </c>
      <c r="U47" s="38" t="str">
        <f t="shared" si="10"/>
        <v>n</v>
      </c>
      <c r="V47" s="38">
        <f t="shared" si="25"/>
        <v>117</v>
      </c>
      <c r="W47" s="38" t="str">
        <f t="shared" si="25"/>
        <v/>
      </c>
      <c r="X47" s="38" t="str">
        <f t="shared" si="25"/>
        <v/>
      </c>
      <c r="Y47" s="38" t="str">
        <f t="shared" si="25"/>
        <v/>
      </c>
      <c r="Z47" s="38" t="str">
        <f t="shared" si="25"/>
        <v/>
      </c>
      <c r="AA47" s="38" t="str">
        <f t="shared" si="25"/>
        <v/>
      </c>
      <c r="AB47" s="38" t="str">
        <f t="shared" si="25"/>
        <v/>
      </c>
      <c r="AC47" s="38" t="str">
        <f t="shared" si="25"/>
        <v/>
      </c>
      <c r="AD47" s="38" t="str">
        <f t="shared" si="25"/>
        <v/>
      </c>
      <c r="AE47" s="38" t="str">
        <f t="shared" si="25"/>
        <v/>
      </c>
      <c r="AF47" s="38" t="str">
        <f t="shared" si="25"/>
        <v/>
      </c>
      <c r="AG47" s="38" t="str">
        <f t="shared" si="25"/>
        <v/>
      </c>
      <c r="AH47" s="37" t="s">
        <v>681</v>
      </c>
      <c r="AJ47" s="37" t="str">
        <f t="shared" si="2"/>
        <v>n-117</v>
      </c>
      <c r="AK47" s="38" t="str">
        <f t="shared" si="13"/>
        <v>n</v>
      </c>
      <c r="AL47" s="38">
        <f t="shared" si="20"/>
        <v>117</v>
      </c>
      <c r="AM47" s="38" t="str">
        <f t="shared" si="20"/>
        <v/>
      </c>
      <c r="AN47" s="38" t="str">
        <f t="shared" si="20"/>
        <v/>
      </c>
      <c r="AO47" s="38" t="str">
        <f t="shared" si="20"/>
        <v/>
      </c>
      <c r="AP47" s="38" t="str">
        <f t="shared" si="20"/>
        <v/>
      </c>
      <c r="AQ47" s="38" t="str">
        <f t="shared" si="20"/>
        <v/>
      </c>
      <c r="AR47" s="38" t="str">
        <f t="shared" si="20"/>
        <v/>
      </c>
      <c r="AS47" s="38" t="str">
        <f t="shared" si="20"/>
        <v/>
      </c>
      <c r="AT47" s="38" t="str">
        <f t="shared" si="20"/>
        <v/>
      </c>
      <c r="AU47" s="38" t="str">
        <f t="shared" si="20"/>
        <v/>
      </c>
      <c r="AV47" s="38" t="str">
        <f t="shared" si="20"/>
        <v/>
      </c>
      <c r="AW47" s="38" t="str">
        <f t="shared" si="20"/>
        <v/>
      </c>
      <c r="AX47" s="37" t="s">
        <v>567</v>
      </c>
    </row>
    <row r="48" spans="2:50">
      <c r="B48" s="16"/>
      <c r="C48" s="16"/>
      <c r="D48" s="16"/>
      <c r="E48" s="16"/>
      <c r="F48" s="18"/>
      <c r="G48" s="18"/>
      <c r="H48" s="19"/>
      <c r="I48" s="19"/>
      <c r="J48" s="19"/>
      <c r="K48" s="19"/>
      <c r="L48" s="19"/>
      <c r="M48" s="19"/>
      <c r="N48" s="19"/>
      <c r="O48" s="19"/>
      <c r="P48" s="19"/>
      <c r="Q48" s="19"/>
      <c r="R48" s="20"/>
      <c r="T48" s="37" t="str">
        <f t="shared" si="0"/>
        <v/>
      </c>
      <c r="U48" s="38" t="str">
        <f t="shared" si="10"/>
        <v/>
      </c>
      <c r="V48" s="38" t="str">
        <f t="shared" si="25"/>
        <v/>
      </c>
      <c r="W48" s="38" t="str">
        <f t="shared" si="25"/>
        <v/>
      </c>
      <c r="X48" s="38" t="str">
        <f t="shared" si="25"/>
        <v/>
      </c>
      <c r="Y48" s="38" t="str">
        <f t="shared" si="25"/>
        <v/>
      </c>
      <c r="Z48" s="38" t="str">
        <f t="shared" si="25"/>
        <v/>
      </c>
      <c r="AA48" s="38" t="str">
        <f t="shared" si="25"/>
        <v/>
      </c>
      <c r="AB48" s="38" t="str">
        <f t="shared" si="25"/>
        <v/>
      </c>
      <c r="AC48" s="38" t="str">
        <f t="shared" si="25"/>
        <v/>
      </c>
      <c r="AD48" s="38" t="str">
        <f t="shared" si="25"/>
        <v/>
      </c>
      <c r="AE48" s="38" t="str">
        <f t="shared" si="25"/>
        <v/>
      </c>
      <c r="AF48" s="38" t="str">
        <f t="shared" si="25"/>
        <v/>
      </c>
      <c r="AG48" s="38" t="str">
        <f t="shared" si="25"/>
        <v/>
      </c>
      <c r="AH48" s="37" t="s">
        <v>681</v>
      </c>
      <c r="AJ48" s="37" t="str">
        <f t="shared" si="2"/>
        <v/>
      </c>
      <c r="AK48" s="38" t="str">
        <f t="shared" si="13"/>
        <v/>
      </c>
      <c r="AL48" s="38" t="str">
        <f t="shared" si="20"/>
        <v/>
      </c>
      <c r="AM48" s="38" t="str">
        <f t="shared" si="20"/>
        <v/>
      </c>
      <c r="AN48" s="38" t="str">
        <f t="shared" si="20"/>
        <v/>
      </c>
      <c r="AO48" s="38" t="str">
        <f t="shared" si="20"/>
        <v/>
      </c>
      <c r="AP48" s="38" t="str">
        <f t="shared" si="20"/>
        <v/>
      </c>
      <c r="AQ48" s="38" t="str">
        <f t="shared" si="20"/>
        <v/>
      </c>
      <c r="AR48" s="38" t="str">
        <f t="shared" si="20"/>
        <v/>
      </c>
      <c r="AS48" s="38" t="str">
        <f t="shared" si="20"/>
        <v/>
      </c>
      <c r="AT48" s="38" t="str">
        <f t="shared" si="20"/>
        <v/>
      </c>
      <c r="AU48" s="38" t="str">
        <f t="shared" si="20"/>
        <v/>
      </c>
      <c r="AV48" s="38" t="str">
        <f t="shared" si="20"/>
        <v/>
      </c>
      <c r="AW48" s="38" t="str">
        <f t="shared" si="20"/>
        <v/>
      </c>
      <c r="AX48" s="37" t="s">
        <v>567</v>
      </c>
    </row>
    <row r="49" spans="2:50">
      <c r="B49" s="1" t="s">
        <v>539</v>
      </c>
      <c r="C49" s="25" t="str">
        <f>_xlfn.XLOOKUP($T49,翻訳!J:J,翻訳!$D:$D,"",0)&amp;""</f>
        <v>normal</v>
      </c>
      <c r="D49" s="44" t="s">
        <v>303</v>
      </c>
      <c r="E49" s="36" t="s">
        <v>80</v>
      </c>
      <c r="F49" s="25" t="str">
        <f>_xlfn.XLOOKUP($T49,翻訳!J:J,翻訳!$F:$F,"",0)&amp;""</f>
        <v>Duplicate current tab</v>
      </c>
      <c r="G49" s="25" t="str">
        <f>_xlfn.XLOOKUP($T49,翻訳!J:J,翻訳!$H:$H,"",0)&amp;""</f>
        <v>現在のタブを複製してアクティブにする</v>
      </c>
      <c r="H49" s="8" t="s">
        <v>436</v>
      </c>
      <c r="I49" s="43" t="str">
        <f t="shared" si="5"/>
        <v>✔</v>
      </c>
      <c r="J49" s="4" t="s">
        <v>530</v>
      </c>
      <c r="M49" s="21">
        <f t="shared" ref="M49" si="26">LEN(E49)</f>
        <v>2</v>
      </c>
      <c r="N49" s="21" t="str">
        <f t="shared" si="15"/>
        <v>ty</v>
      </c>
      <c r="O49" s="21" t="str">
        <f t="shared" ref="O49:O74" si="27">"!!"&amp;E49</f>
        <v>!!yt</v>
      </c>
      <c r="P49" s="22" t="str">
        <f>IF(N49="","",IF(AND(ISERROR(VLOOKUP(AJ49,AJ$1:AJ48,1,0)),ISERROR(VLOOKUP(AJ49,AJ50:AJ$258,1,0))),"ok","▲NG"))</f>
        <v>ok</v>
      </c>
      <c r="Q49" s="23" t="str">
        <f t="shared" ref="Q49:Q74" si="28">IF(AND(H49="○",I49="✔"),"map("""&amp;N49&amp;""", """&amp;O49&amp;""")","")</f>
        <v>map("ty", "!!yt")</v>
      </c>
      <c r="R49" s="23" t="str">
        <f t="shared" ref="R49:R74" si="29">IF(""=K49,"","map("""&amp;K49&amp;""", """&amp;O49&amp;""")")</f>
        <v/>
      </c>
      <c r="T49" s="37" t="str">
        <f t="shared" si="0"/>
        <v>n-121-116</v>
      </c>
      <c r="U49" s="38" t="str">
        <f t="shared" si="10"/>
        <v>n</v>
      </c>
      <c r="V49" s="38">
        <f t="shared" si="25"/>
        <v>121</v>
      </c>
      <c r="W49" s="38">
        <f t="shared" si="25"/>
        <v>116</v>
      </c>
      <c r="X49" s="38" t="str">
        <f t="shared" si="25"/>
        <v/>
      </c>
      <c r="Y49" s="38" t="str">
        <f t="shared" si="25"/>
        <v/>
      </c>
      <c r="Z49" s="38" t="str">
        <f t="shared" si="25"/>
        <v/>
      </c>
      <c r="AA49" s="38" t="str">
        <f t="shared" si="25"/>
        <v/>
      </c>
      <c r="AB49" s="38" t="str">
        <f t="shared" si="25"/>
        <v/>
      </c>
      <c r="AC49" s="38" t="str">
        <f t="shared" si="25"/>
        <v/>
      </c>
      <c r="AD49" s="38" t="str">
        <f t="shared" si="25"/>
        <v/>
      </c>
      <c r="AE49" s="38" t="str">
        <f t="shared" si="25"/>
        <v/>
      </c>
      <c r="AF49" s="38" t="str">
        <f t="shared" si="25"/>
        <v/>
      </c>
      <c r="AG49" s="38" t="str">
        <f t="shared" si="25"/>
        <v/>
      </c>
      <c r="AH49" s="37" t="s">
        <v>681</v>
      </c>
      <c r="AJ49" s="37" t="str">
        <f t="shared" si="2"/>
        <v>n-116-121</v>
      </c>
      <c r="AK49" s="38" t="str">
        <f t="shared" si="13"/>
        <v>n</v>
      </c>
      <c r="AL49" s="38">
        <f t="shared" si="20"/>
        <v>116</v>
      </c>
      <c r="AM49" s="38">
        <f t="shared" si="20"/>
        <v>121</v>
      </c>
      <c r="AN49" s="38" t="str">
        <f t="shared" si="20"/>
        <v/>
      </c>
      <c r="AO49" s="38" t="str">
        <f t="shared" si="20"/>
        <v/>
      </c>
      <c r="AP49" s="38" t="str">
        <f t="shared" si="20"/>
        <v/>
      </c>
      <c r="AQ49" s="38" t="str">
        <f t="shared" si="20"/>
        <v/>
      </c>
      <c r="AR49" s="38" t="str">
        <f t="shared" si="20"/>
        <v/>
      </c>
      <c r="AS49" s="38" t="str">
        <f t="shared" si="20"/>
        <v/>
      </c>
      <c r="AT49" s="38" t="str">
        <f t="shared" si="20"/>
        <v/>
      </c>
      <c r="AU49" s="38" t="str">
        <f t="shared" si="20"/>
        <v/>
      </c>
      <c r="AV49" s="38" t="str">
        <f t="shared" si="20"/>
        <v/>
      </c>
      <c r="AW49" s="38" t="str">
        <f t="shared" si="20"/>
        <v/>
      </c>
      <c r="AX49" s="37" t="s">
        <v>567</v>
      </c>
    </row>
    <row r="50" spans="2:50">
      <c r="B50" s="1" t="s">
        <v>539</v>
      </c>
      <c r="C50" s="25" t="str">
        <f>_xlfn.XLOOKUP($T50,翻訳!J:J,翻訳!$D:$D,"",0)&amp;""</f>
        <v>normal</v>
      </c>
      <c r="D50" s="44" t="s">
        <v>303</v>
      </c>
      <c r="E50" s="36" t="s">
        <v>82</v>
      </c>
      <c r="F50" s="25" t="str">
        <f>_xlfn.XLOOKUP($T50,翻訳!J:J,翻訳!$F:$F,"",0)&amp;""</f>
        <v>Duplicate current tab in background</v>
      </c>
      <c r="G50" s="25" t="str">
        <f>_xlfn.XLOOKUP($T50,翻訳!J:J,翻訳!$H:$H,"",0)&amp;""</f>
        <v>現在のタブを非アクティブで複製する</v>
      </c>
      <c r="H50" s="8" t="s">
        <v>436</v>
      </c>
      <c r="I50" s="43" t="str">
        <f t="shared" si="5"/>
        <v>✔</v>
      </c>
      <c r="J50" s="4" t="s">
        <v>531</v>
      </c>
      <c r="M50" s="21">
        <f t="shared" ref="M50:M74" si="30">LEN(E50)</f>
        <v>2</v>
      </c>
      <c r="N50" s="21" t="str">
        <f t="shared" si="15"/>
        <v>tY</v>
      </c>
      <c r="O50" s="21" t="str">
        <f t="shared" si="27"/>
        <v>!!yT</v>
      </c>
      <c r="P50" s="22" t="str">
        <f>IF(N50="","",IF(AND(ISERROR(VLOOKUP(AJ50,AJ$1:AJ49,1,0)),ISERROR(VLOOKUP(AJ50,AJ51:AJ$258,1,0))),"ok","▲NG"))</f>
        <v>ok</v>
      </c>
      <c r="Q50" s="23" t="str">
        <f t="shared" si="28"/>
        <v>map("tY", "!!yT")</v>
      </c>
      <c r="R50" s="23" t="str">
        <f t="shared" si="29"/>
        <v/>
      </c>
      <c r="T50" s="37" t="str">
        <f t="shared" si="0"/>
        <v>n-121-84</v>
      </c>
      <c r="U50" s="38" t="str">
        <f t="shared" si="10"/>
        <v>n</v>
      </c>
      <c r="V50" s="38">
        <f t="shared" si="25"/>
        <v>121</v>
      </c>
      <c r="W50" s="38">
        <f t="shared" si="25"/>
        <v>84</v>
      </c>
      <c r="X50" s="38" t="str">
        <f t="shared" si="25"/>
        <v/>
      </c>
      <c r="Y50" s="38" t="str">
        <f t="shared" si="25"/>
        <v/>
      </c>
      <c r="Z50" s="38" t="str">
        <f t="shared" si="25"/>
        <v/>
      </c>
      <c r="AA50" s="38" t="str">
        <f t="shared" si="25"/>
        <v/>
      </c>
      <c r="AB50" s="38" t="str">
        <f t="shared" si="25"/>
        <v/>
      </c>
      <c r="AC50" s="38" t="str">
        <f t="shared" si="25"/>
        <v/>
      </c>
      <c r="AD50" s="38" t="str">
        <f t="shared" si="25"/>
        <v/>
      </c>
      <c r="AE50" s="38" t="str">
        <f t="shared" si="25"/>
        <v/>
      </c>
      <c r="AF50" s="38" t="str">
        <f t="shared" si="25"/>
        <v/>
      </c>
      <c r="AG50" s="38" t="str">
        <f t="shared" si="25"/>
        <v/>
      </c>
      <c r="AH50" s="37" t="s">
        <v>681</v>
      </c>
      <c r="AJ50" s="37" t="str">
        <f t="shared" si="2"/>
        <v>n-116-89</v>
      </c>
      <c r="AK50" s="38" t="str">
        <f t="shared" si="13"/>
        <v>n</v>
      </c>
      <c r="AL50" s="38">
        <f t="shared" si="20"/>
        <v>116</v>
      </c>
      <c r="AM50" s="38">
        <f t="shared" si="20"/>
        <v>89</v>
      </c>
      <c r="AN50" s="38" t="str">
        <f t="shared" si="20"/>
        <v/>
      </c>
      <c r="AO50" s="38" t="str">
        <f t="shared" si="20"/>
        <v/>
      </c>
      <c r="AP50" s="38" t="str">
        <f t="shared" si="20"/>
        <v/>
      </c>
      <c r="AQ50" s="38" t="str">
        <f t="shared" si="20"/>
        <v/>
      </c>
      <c r="AR50" s="38" t="str">
        <f t="shared" si="20"/>
        <v/>
      </c>
      <c r="AS50" s="38" t="str">
        <f t="shared" si="20"/>
        <v/>
      </c>
      <c r="AT50" s="38" t="str">
        <f t="shared" si="20"/>
        <v/>
      </c>
      <c r="AU50" s="38" t="str">
        <f t="shared" si="20"/>
        <v/>
      </c>
      <c r="AV50" s="38" t="str">
        <f t="shared" si="20"/>
        <v/>
      </c>
      <c r="AW50" s="38" t="str">
        <f t="shared" si="20"/>
        <v/>
      </c>
      <c r="AX50" s="37" t="s">
        <v>567</v>
      </c>
    </row>
    <row r="51" spans="2:50">
      <c r="B51" s="1" t="s">
        <v>539</v>
      </c>
      <c r="C51" s="25" t="str">
        <f>_xlfn.XLOOKUP($T51,翻訳!J:J,翻訳!$D:$D,"",0)&amp;""</f>
        <v>normal</v>
      </c>
      <c r="D51" s="44" t="s">
        <v>303</v>
      </c>
      <c r="E51" s="36" t="s">
        <v>84</v>
      </c>
      <c r="F51" s="25" t="str">
        <f>_xlfn.XLOOKUP($T51,翻訳!J:J,翻訳!$F:$F,"",0)&amp;""</f>
        <v>Go to the first tab</v>
      </c>
      <c r="G51" s="25" t="str">
        <f>_xlfn.XLOOKUP($T51,翻訳!J:J,翻訳!$H:$H,"",0)&amp;""</f>
        <v>最初のタブに行く</v>
      </c>
      <c r="H51" s="8" t="s">
        <v>436</v>
      </c>
      <c r="I51" s="43" t="str">
        <f t="shared" si="5"/>
        <v>✔</v>
      </c>
      <c r="J51" s="4" t="s">
        <v>523</v>
      </c>
      <c r="M51" s="21">
        <f t="shared" si="30"/>
        <v>2</v>
      </c>
      <c r="N51" s="21" t="str">
        <f t="shared" si="15"/>
        <v>t0</v>
      </c>
      <c r="O51" s="21" t="str">
        <f t="shared" si="27"/>
        <v>!!g0</v>
      </c>
      <c r="P51" s="22" t="str">
        <f>IF(N51="","",IF(AND(ISERROR(VLOOKUP(AJ51,AJ$1:AJ50,1,0)),ISERROR(VLOOKUP(AJ51,AJ52:AJ$258,1,0))),"ok","▲NG"))</f>
        <v>ok</v>
      </c>
      <c r="Q51" s="23" t="str">
        <f t="shared" si="28"/>
        <v>map("t0", "!!g0")</v>
      </c>
      <c r="R51" s="23" t="str">
        <f t="shared" si="29"/>
        <v/>
      </c>
      <c r="T51" s="37" t="str">
        <f t="shared" si="0"/>
        <v>n-103-48</v>
      </c>
      <c r="U51" s="38" t="str">
        <f t="shared" si="10"/>
        <v>n</v>
      </c>
      <c r="V51" s="38">
        <f t="shared" si="25"/>
        <v>103</v>
      </c>
      <c r="W51" s="38">
        <f t="shared" si="25"/>
        <v>48</v>
      </c>
      <c r="X51" s="38" t="str">
        <f t="shared" si="25"/>
        <v/>
      </c>
      <c r="Y51" s="38" t="str">
        <f t="shared" si="25"/>
        <v/>
      </c>
      <c r="Z51" s="38" t="str">
        <f t="shared" si="25"/>
        <v/>
      </c>
      <c r="AA51" s="38" t="str">
        <f t="shared" si="25"/>
        <v/>
      </c>
      <c r="AB51" s="38" t="str">
        <f t="shared" si="25"/>
        <v/>
      </c>
      <c r="AC51" s="38" t="str">
        <f t="shared" si="25"/>
        <v/>
      </c>
      <c r="AD51" s="38" t="str">
        <f t="shared" si="25"/>
        <v/>
      </c>
      <c r="AE51" s="38" t="str">
        <f t="shared" si="25"/>
        <v/>
      </c>
      <c r="AF51" s="38" t="str">
        <f t="shared" si="25"/>
        <v/>
      </c>
      <c r="AG51" s="38" t="str">
        <f t="shared" si="25"/>
        <v/>
      </c>
      <c r="AH51" s="37" t="s">
        <v>681</v>
      </c>
      <c r="AJ51" s="37" t="str">
        <f t="shared" si="2"/>
        <v>n-116-48</v>
      </c>
      <c r="AK51" s="38" t="str">
        <f t="shared" si="13"/>
        <v>n</v>
      </c>
      <c r="AL51" s="38">
        <f t="shared" si="20"/>
        <v>116</v>
      </c>
      <c r="AM51" s="38">
        <f t="shared" si="20"/>
        <v>48</v>
      </c>
      <c r="AN51" s="38" t="str">
        <f t="shared" si="20"/>
        <v/>
      </c>
      <c r="AO51" s="38" t="str">
        <f t="shared" si="20"/>
        <v/>
      </c>
      <c r="AP51" s="38" t="str">
        <f t="shared" si="20"/>
        <v/>
      </c>
      <c r="AQ51" s="38" t="str">
        <f t="shared" si="20"/>
        <v/>
      </c>
      <c r="AR51" s="38" t="str">
        <f t="shared" si="20"/>
        <v/>
      </c>
      <c r="AS51" s="38" t="str">
        <f t="shared" si="20"/>
        <v/>
      </c>
      <c r="AT51" s="38" t="str">
        <f t="shared" si="20"/>
        <v/>
      </c>
      <c r="AU51" s="38" t="str">
        <f t="shared" si="20"/>
        <v/>
      </c>
      <c r="AV51" s="38" t="str">
        <f t="shared" si="20"/>
        <v/>
      </c>
      <c r="AW51" s="38" t="str">
        <f t="shared" si="20"/>
        <v/>
      </c>
      <c r="AX51" s="37" t="s">
        <v>567</v>
      </c>
    </row>
    <row r="52" spans="2:50">
      <c r="B52" s="1" t="s">
        <v>539</v>
      </c>
      <c r="C52" s="25" t="str">
        <f>_xlfn.XLOOKUP($T52,翻訳!J:J,翻訳!$D:$D,"",0)&amp;""</f>
        <v>normal</v>
      </c>
      <c r="D52" s="44" t="s">
        <v>303</v>
      </c>
      <c r="E52" s="36" t="s">
        <v>86</v>
      </c>
      <c r="F52" s="25" t="str">
        <f>_xlfn.XLOOKUP($T52,翻訳!J:J,翻訳!$F:$F,"",0)&amp;""</f>
        <v>Go to the last tab</v>
      </c>
      <c r="G52" s="25" t="str">
        <f>_xlfn.XLOOKUP($T52,翻訳!J:J,翻訳!$H:$H,"",0)&amp;""</f>
        <v>最後のタブに行く</v>
      </c>
      <c r="H52" s="8" t="s">
        <v>436</v>
      </c>
      <c r="I52" s="43" t="str">
        <f t="shared" si="5"/>
        <v>✔</v>
      </c>
      <c r="J52" s="4" t="s">
        <v>524</v>
      </c>
      <c r="M52" s="21">
        <f t="shared" si="30"/>
        <v>2</v>
      </c>
      <c r="N52" s="21" t="str">
        <f t="shared" si="15"/>
        <v>t$</v>
      </c>
      <c r="O52" s="21" t="str">
        <f t="shared" si="27"/>
        <v>!!g$</v>
      </c>
      <c r="P52" s="22" t="str">
        <f>IF(N52="","",IF(AND(ISERROR(VLOOKUP(AJ52,AJ$1:AJ51,1,0)),ISERROR(VLOOKUP(AJ52,AJ53:AJ$258,1,0))),"ok","▲NG"))</f>
        <v>ok</v>
      </c>
      <c r="Q52" s="23" t="str">
        <f t="shared" si="28"/>
        <v>map("t$", "!!g$")</v>
      </c>
      <c r="R52" s="23" t="str">
        <f t="shared" si="29"/>
        <v/>
      </c>
      <c r="T52" s="37" t="str">
        <f t="shared" si="0"/>
        <v>n-103-36</v>
      </c>
      <c r="U52" s="38" t="str">
        <f t="shared" si="10"/>
        <v>n</v>
      </c>
      <c r="V52" s="38">
        <f t="shared" si="25"/>
        <v>103</v>
      </c>
      <c r="W52" s="38">
        <f t="shared" si="25"/>
        <v>36</v>
      </c>
      <c r="X52" s="38" t="str">
        <f t="shared" si="25"/>
        <v/>
      </c>
      <c r="Y52" s="38" t="str">
        <f t="shared" si="25"/>
        <v/>
      </c>
      <c r="Z52" s="38" t="str">
        <f t="shared" si="25"/>
        <v/>
      </c>
      <c r="AA52" s="38" t="str">
        <f t="shared" si="25"/>
        <v/>
      </c>
      <c r="AB52" s="38" t="str">
        <f t="shared" si="25"/>
        <v/>
      </c>
      <c r="AC52" s="38" t="str">
        <f t="shared" si="25"/>
        <v/>
      </c>
      <c r="AD52" s="38" t="str">
        <f t="shared" si="25"/>
        <v/>
      </c>
      <c r="AE52" s="38" t="str">
        <f t="shared" si="25"/>
        <v/>
      </c>
      <c r="AF52" s="38" t="str">
        <f t="shared" si="25"/>
        <v/>
      </c>
      <c r="AG52" s="38" t="str">
        <f t="shared" si="25"/>
        <v/>
      </c>
      <c r="AH52" s="37" t="s">
        <v>681</v>
      </c>
      <c r="AJ52" s="37" t="str">
        <f t="shared" si="2"/>
        <v>n-116-36</v>
      </c>
      <c r="AK52" s="38" t="str">
        <f t="shared" si="13"/>
        <v>n</v>
      </c>
      <c r="AL52" s="38">
        <f t="shared" si="20"/>
        <v>116</v>
      </c>
      <c r="AM52" s="38">
        <f t="shared" si="20"/>
        <v>36</v>
      </c>
      <c r="AN52" s="38" t="str">
        <f t="shared" si="20"/>
        <v/>
      </c>
      <c r="AO52" s="38" t="str">
        <f t="shared" si="20"/>
        <v/>
      </c>
      <c r="AP52" s="38" t="str">
        <f t="shared" si="20"/>
        <v/>
      </c>
      <c r="AQ52" s="38" t="str">
        <f t="shared" si="20"/>
        <v/>
      </c>
      <c r="AR52" s="38" t="str">
        <f t="shared" si="20"/>
        <v/>
      </c>
      <c r="AS52" s="38" t="str">
        <f t="shared" si="20"/>
        <v/>
      </c>
      <c r="AT52" s="38" t="str">
        <f t="shared" si="20"/>
        <v/>
      </c>
      <c r="AU52" s="38" t="str">
        <f t="shared" si="20"/>
        <v/>
      </c>
      <c r="AV52" s="38" t="str">
        <f t="shared" si="20"/>
        <v/>
      </c>
      <c r="AW52" s="38" t="str">
        <f t="shared" si="20"/>
        <v/>
      </c>
      <c r="AX52" s="37" t="s">
        <v>567</v>
      </c>
    </row>
    <row r="53" spans="2:50">
      <c r="B53" s="1" t="s">
        <v>539</v>
      </c>
      <c r="C53" s="25" t="str">
        <f>_xlfn.XLOOKUP($T53,翻訳!J:J,翻訳!$D:$D,"",0)&amp;""</f>
        <v>normal</v>
      </c>
      <c r="D53" s="44" t="s">
        <v>303</v>
      </c>
      <c r="E53" s="36" t="s">
        <v>88</v>
      </c>
      <c r="F53" s="25" t="str">
        <f>_xlfn.XLOOKUP($T53,翻訳!J:J,翻訳!$F:$F,"",0)&amp;""</f>
        <v>Close all tabs on left</v>
      </c>
      <c r="G53" s="25" t="str">
        <f>_xlfn.XLOOKUP($T53,翻訳!J:J,翻訳!$H:$H,"",0)&amp;""</f>
        <v>左にあるタブをすべて閉じる</v>
      </c>
      <c r="H53" s="8" t="s">
        <v>436</v>
      </c>
      <c r="I53" s="43" t="str">
        <f t="shared" si="5"/>
        <v>✔</v>
      </c>
      <c r="J53" s="4" t="s">
        <v>525</v>
      </c>
      <c r="M53" s="21">
        <f t="shared" si="30"/>
        <v>3</v>
      </c>
      <c r="N53" s="21" t="str">
        <f t="shared" si="15"/>
        <v>tx0</v>
      </c>
      <c r="O53" s="21" t="str">
        <f t="shared" si="27"/>
        <v>!!gx0</v>
      </c>
      <c r="P53" s="22" t="str">
        <f>IF(N53="","",IF(AND(ISERROR(VLOOKUP(AJ53,AJ$1:AJ52,1,0)),ISERROR(VLOOKUP(AJ53,AJ54:AJ$258,1,0))),"ok","▲NG"))</f>
        <v>ok</v>
      </c>
      <c r="Q53" s="23" t="str">
        <f t="shared" si="28"/>
        <v>map("tx0", "!!gx0")</v>
      </c>
      <c r="R53" s="23" t="str">
        <f t="shared" si="29"/>
        <v/>
      </c>
      <c r="T53" s="37" t="str">
        <f t="shared" si="0"/>
        <v>n-103-120-48</v>
      </c>
      <c r="U53" s="38" t="str">
        <f t="shared" si="10"/>
        <v>n</v>
      </c>
      <c r="V53" s="38">
        <f t="shared" si="25"/>
        <v>103</v>
      </c>
      <c r="W53" s="38">
        <f t="shared" si="25"/>
        <v>120</v>
      </c>
      <c r="X53" s="38">
        <f t="shared" si="25"/>
        <v>48</v>
      </c>
      <c r="Y53" s="38" t="str">
        <f t="shared" si="25"/>
        <v/>
      </c>
      <c r="Z53" s="38" t="str">
        <f t="shared" si="25"/>
        <v/>
      </c>
      <c r="AA53" s="38" t="str">
        <f t="shared" si="25"/>
        <v/>
      </c>
      <c r="AB53" s="38" t="str">
        <f t="shared" si="25"/>
        <v/>
      </c>
      <c r="AC53" s="38" t="str">
        <f t="shared" si="25"/>
        <v/>
      </c>
      <c r="AD53" s="38" t="str">
        <f t="shared" si="25"/>
        <v/>
      </c>
      <c r="AE53" s="38" t="str">
        <f t="shared" si="25"/>
        <v/>
      </c>
      <c r="AF53" s="38" t="str">
        <f t="shared" si="25"/>
        <v/>
      </c>
      <c r="AG53" s="38" t="str">
        <f t="shared" si="25"/>
        <v/>
      </c>
      <c r="AH53" s="37" t="s">
        <v>681</v>
      </c>
      <c r="AJ53" s="37" t="str">
        <f t="shared" si="2"/>
        <v>n-116-120-48</v>
      </c>
      <c r="AK53" s="38" t="str">
        <f t="shared" si="13"/>
        <v>n</v>
      </c>
      <c r="AL53" s="38">
        <f t="shared" si="20"/>
        <v>116</v>
      </c>
      <c r="AM53" s="38">
        <f t="shared" si="20"/>
        <v>120</v>
      </c>
      <c r="AN53" s="38">
        <f t="shared" si="20"/>
        <v>48</v>
      </c>
      <c r="AO53" s="38" t="str">
        <f t="shared" si="20"/>
        <v/>
      </c>
      <c r="AP53" s="38" t="str">
        <f t="shared" si="20"/>
        <v/>
      </c>
      <c r="AQ53" s="38" t="str">
        <f t="shared" si="20"/>
        <v/>
      </c>
      <c r="AR53" s="38" t="str">
        <f t="shared" si="20"/>
        <v/>
      </c>
      <c r="AS53" s="38" t="str">
        <f t="shared" si="20"/>
        <v/>
      </c>
      <c r="AT53" s="38" t="str">
        <f t="shared" si="20"/>
        <v/>
      </c>
      <c r="AU53" s="38" t="str">
        <f t="shared" si="20"/>
        <v/>
      </c>
      <c r="AV53" s="38" t="str">
        <f t="shared" si="20"/>
        <v/>
      </c>
      <c r="AW53" s="38" t="str">
        <f t="shared" si="20"/>
        <v/>
      </c>
      <c r="AX53" s="37" t="s">
        <v>567</v>
      </c>
    </row>
    <row r="54" spans="2:50">
      <c r="B54" s="1" t="s">
        <v>539</v>
      </c>
      <c r="C54" s="25" t="str">
        <f>_xlfn.XLOOKUP($T54,翻訳!J:J,翻訳!$D:$D,"",0)&amp;""</f>
        <v>normal</v>
      </c>
      <c r="D54" s="44" t="s">
        <v>303</v>
      </c>
      <c r="E54" s="36" t="s">
        <v>90</v>
      </c>
      <c r="F54" s="25" t="str">
        <f>_xlfn.XLOOKUP($T54,翻訳!J:J,翻訳!$F:$F,"",0)&amp;""</f>
        <v>Close tab on left</v>
      </c>
      <c r="G54" s="25" t="str">
        <f>_xlfn.XLOOKUP($T54,翻訳!J:J,翻訳!$H:$H,"",0)&amp;""</f>
        <v>左のタブを閉じる</v>
      </c>
      <c r="H54" s="8" t="s">
        <v>436</v>
      </c>
      <c r="I54" s="43" t="str">
        <f t="shared" si="5"/>
        <v>✔</v>
      </c>
      <c r="J54" s="4" t="s">
        <v>526</v>
      </c>
      <c r="M54" s="21">
        <f t="shared" si="30"/>
        <v>3</v>
      </c>
      <c r="N54" s="21" t="str">
        <f t="shared" si="15"/>
        <v>txl</v>
      </c>
      <c r="O54" s="21" t="str">
        <f t="shared" si="27"/>
        <v>!!gxt</v>
      </c>
      <c r="P54" s="22" t="str">
        <f>IF(N54="","",IF(AND(ISERROR(VLOOKUP(AJ54,AJ$1:AJ53,1,0)),ISERROR(VLOOKUP(AJ54,AJ55:AJ$258,1,0))),"ok","▲NG"))</f>
        <v>ok</v>
      </c>
      <c r="Q54" s="23" t="str">
        <f t="shared" si="28"/>
        <v>map("txl", "!!gxt")</v>
      </c>
      <c r="R54" s="23" t="str">
        <f t="shared" si="29"/>
        <v/>
      </c>
      <c r="T54" s="37" t="str">
        <f t="shared" si="0"/>
        <v>n-103-120-116</v>
      </c>
      <c r="U54" s="38" t="str">
        <f t="shared" si="10"/>
        <v>n</v>
      </c>
      <c r="V54" s="38">
        <f t="shared" si="25"/>
        <v>103</v>
      </c>
      <c r="W54" s="38">
        <f t="shared" si="25"/>
        <v>120</v>
      </c>
      <c r="X54" s="38">
        <f t="shared" si="25"/>
        <v>116</v>
      </c>
      <c r="Y54" s="38" t="str">
        <f t="shared" si="25"/>
        <v/>
      </c>
      <c r="Z54" s="38" t="str">
        <f t="shared" si="25"/>
        <v/>
      </c>
      <c r="AA54" s="38" t="str">
        <f t="shared" si="25"/>
        <v/>
      </c>
      <c r="AB54" s="38" t="str">
        <f t="shared" si="25"/>
        <v/>
      </c>
      <c r="AC54" s="38" t="str">
        <f t="shared" si="25"/>
        <v/>
      </c>
      <c r="AD54" s="38" t="str">
        <f t="shared" si="25"/>
        <v/>
      </c>
      <c r="AE54" s="38" t="str">
        <f t="shared" si="25"/>
        <v/>
      </c>
      <c r="AF54" s="38" t="str">
        <f t="shared" si="25"/>
        <v/>
      </c>
      <c r="AG54" s="38" t="str">
        <f t="shared" si="25"/>
        <v/>
      </c>
      <c r="AH54" s="37" t="s">
        <v>681</v>
      </c>
      <c r="AJ54" s="37" t="str">
        <f t="shared" si="2"/>
        <v>n-116-120-108</v>
      </c>
      <c r="AK54" s="38" t="str">
        <f t="shared" si="13"/>
        <v>n</v>
      </c>
      <c r="AL54" s="38">
        <f t="shared" si="20"/>
        <v>116</v>
      </c>
      <c r="AM54" s="38">
        <f t="shared" si="20"/>
        <v>120</v>
      </c>
      <c r="AN54" s="38">
        <f t="shared" si="20"/>
        <v>108</v>
      </c>
      <c r="AO54" s="38" t="str">
        <f t="shared" si="20"/>
        <v/>
      </c>
      <c r="AP54" s="38" t="str">
        <f t="shared" si="20"/>
        <v/>
      </c>
      <c r="AQ54" s="38" t="str">
        <f t="shared" si="20"/>
        <v/>
      </c>
      <c r="AR54" s="38" t="str">
        <f t="shared" si="20"/>
        <v/>
      </c>
      <c r="AS54" s="38" t="str">
        <f t="shared" si="20"/>
        <v/>
      </c>
      <c r="AT54" s="38" t="str">
        <f t="shared" si="20"/>
        <v/>
      </c>
      <c r="AU54" s="38" t="str">
        <f t="shared" si="20"/>
        <v/>
      </c>
      <c r="AV54" s="38" t="str">
        <f t="shared" si="20"/>
        <v/>
      </c>
      <c r="AW54" s="38" t="str">
        <f t="shared" si="20"/>
        <v/>
      </c>
      <c r="AX54" s="37" t="s">
        <v>567</v>
      </c>
    </row>
    <row r="55" spans="2:50">
      <c r="B55" s="1" t="s">
        <v>539</v>
      </c>
      <c r="C55" s="25" t="str">
        <f>_xlfn.XLOOKUP($T55,翻訳!J:J,翻訳!$D:$D,"",0)&amp;""</f>
        <v>normal</v>
      </c>
      <c r="D55" s="44" t="s">
        <v>303</v>
      </c>
      <c r="E55" s="36" t="s">
        <v>92</v>
      </c>
      <c r="F55" s="25" t="str">
        <f>_xlfn.XLOOKUP($T55,翻訳!J:J,翻訳!$F:$F,"",0)&amp;""</f>
        <v>Close tab on right</v>
      </c>
      <c r="G55" s="25" t="str">
        <f>_xlfn.XLOOKUP($T55,翻訳!J:J,翻訳!$H:$H,"",0)&amp;""</f>
        <v>右のタブを閉じる</v>
      </c>
      <c r="H55" s="8" t="s">
        <v>436</v>
      </c>
      <c r="I55" s="43" t="str">
        <f t="shared" si="5"/>
        <v>✔</v>
      </c>
      <c r="J55" s="4" t="s">
        <v>527</v>
      </c>
      <c r="M55" s="21">
        <f t="shared" si="30"/>
        <v>3</v>
      </c>
      <c r="N55" s="21" t="str">
        <f t="shared" si="15"/>
        <v>txr</v>
      </c>
      <c r="O55" s="21" t="str">
        <f t="shared" si="27"/>
        <v>!!gxT</v>
      </c>
      <c r="P55" s="22" t="str">
        <f>IF(N55="","",IF(AND(ISERROR(VLOOKUP(AJ55,AJ$1:AJ54,1,0)),ISERROR(VLOOKUP(AJ55,AJ56:AJ$258,1,0))),"ok","▲NG"))</f>
        <v>ok</v>
      </c>
      <c r="Q55" s="23" t="str">
        <f t="shared" si="28"/>
        <v>map("txr", "!!gxT")</v>
      </c>
      <c r="R55" s="23" t="str">
        <f t="shared" si="29"/>
        <v/>
      </c>
      <c r="T55" s="37" t="str">
        <f t="shared" si="0"/>
        <v>n-103-120-84</v>
      </c>
      <c r="U55" s="38" t="str">
        <f t="shared" si="10"/>
        <v>n</v>
      </c>
      <c r="V55" s="38">
        <f t="shared" si="25"/>
        <v>103</v>
      </c>
      <c r="W55" s="38">
        <f t="shared" si="25"/>
        <v>120</v>
      </c>
      <c r="X55" s="38">
        <f t="shared" si="25"/>
        <v>84</v>
      </c>
      <c r="Y55" s="38" t="str">
        <f t="shared" si="25"/>
        <v/>
      </c>
      <c r="Z55" s="38" t="str">
        <f t="shared" si="25"/>
        <v/>
      </c>
      <c r="AA55" s="38" t="str">
        <f t="shared" si="25"/>
        <v/>
      </c>
      <c r="AB55" s="38" t="str">
        <f t="shared" si="25"/>
        <v/>
      </c>
      <c r="AC55" s="38" t="str">
        <f t="shared" si="25"/>
        <v/>
      </c>
      <c r="AD55" s="38" t="str">
        <f t="shared" si="25"/>
        <v/>
      </c>
      <c r="AE55" s="38" t="str">
        <f t="shared" si="25"/>
        <v/>
      </c>
      <c r="AF55" s="38" t="str">
        <f t="shared" si="25"/>
        <v/>
      </c>
      <c r="AG55" s="38" t="str">
        <f t="shared" si="25"/>
        <v/>
      </c>
      <c r="AH55" s="37" t="s">
        <v>681</v>
      </c>
      <c r="AJ55" s="37" t="str">
        <f t="shared" si="2"/>
        <v>n-116-120-114</v>
      </c>
      <c r="AK55" s="38" t="str">
        <f t="shared" si="13"/>
        <v>n</v>
      </c>
      <c r="AL55" s="38">
        <f t="shared" si="20"/>
        <v>116</v>
      </c>
      <c r="AM55" s="38">
        <f t="shared" si="20"/>
        <v>120</v>
      </c>
      <c r="AN55" s="38">
        <f t="shared" si="20"/>
        <v>114</v>
      </c>
      <c r="AO55" s="38" t="str">
        <f t="shared" si="20"/>
        <v/>
      </c>
      <c r="AP55" s="38" t="str">
        <f t="shared" si="20"/>
        <v/>
      </c>
      <c r="AQ55" s="38" t="str">
        <f t="shared" si="20"/>
        <v/>
      </c>
      <c r="AR55" s="38" t="str">
        <f t="shared" si="20"/>
        <v/>
      </c>
      <c r="AS55" s="38" t="str">
        <f t="shared" si="20"/>
        <v/>
      </c>
      <c r="AT55" s="38" t="str">
        <f t="shared" si="20"/>
        <v/>
      </c>
      <c r="AU55" s="38" t="str">
        <f t="shared" si="20"/>
        <v/>
      </c>
      <c r="AV55" s="38" t="str">
        <f t="shared" si="20"/>
        <v/>
      </c>
      <c r="AW55" s="38" t="str">
        <f t="shared" ref="AN55:AW81" si="31">IFERROR(CODE(MID($N55,AW$1,1)),"")</f>
        <v/>
      </c>
      <c r="AX55" s="37" t="s">
        <v>567</v>
      </c>
    </row>
    <row r="56" spans="2:50">
      <c r="B56" s="1" t="s">
        <v>539</v>
      </c>
      <c r="C56" s="25" t="str">
        <f>_xlfn.XLOOKUP($T56,翻訳!J:J,翻訳!$D:$D,"",0)&amp;""</f>
        <v>normal</v>
      </c>
      <c r="D56" s="44" t="s">
        <v>303</v>
      </c>
      <c r="E56" s="36" t="s">
        <v>94</v>
      </c>
      <c r="F56" s="25" t="str">
        <f>_xlfn.XLOOKUP($T56,翻訳!J:J,翻訳!$F:$F,"",0)&amp;""</f>
        <v>Close all tabs on right</v>
      </c>
      <c r="G56" s="25" t="str">
        <f>_xlfn.XLOOKUP($T56,翻訳!J:J,翻訳!$H:$H,"",0)&amp;""</f>
        <v>右にあるタブをすべて閉じる</v>
      </c>
      <c r="H56" s="8" t="s">
        <v>436</v>
      </c>
      <c r="I56" s="43" t="str">
        <f t="shared" si="5"/>
        <v>✔</v>
      </c>
      <c r="J56" s="4" t="s">
        <v>528</v>
      </c>
      <c r="M56" s="21">
        <f t="shared" si="30"/>
        <v>3</v>
      </c>
      <c r="N56" s="21" t="str">
        <f t="shared" si="15"/>
        <v>tx$</v>
      </c>
      <c r="O56" s="21" t="str">
        <f t="shared" si="27"/>
        <v>!!gx$</v>
      </c>
      <c r="P56" s="22" t="str">
        <f>IF(N56="","",IF(AND(ISERROR(VLOOKUP(AJ56,AJ$1:AJ55,1,0)),ISERROR(VLOOKUP(AJ56,AJ57:AJ$258,1,0))),"ok","▲NG"))</f>
        <v>ok</v>
      </c>
      <c r="Q56" s="23" t="str">
        <f t="shared" si="28"/>
        <v>map("tx$", "!!gx$")</v>
      </c>
      <c r="R56" s="23" t="str">
        <f t="shared" si="29"/>
        <v/>
      </c>
      <c r="T56" s="37" t="str">
        <f t="shared" si="0"/>
        <v>n-103-120-36</v>
      </c>
      <c r="U56" s="38" t="str">
        <f t="shared" si="10"/>
        <v>n</v>
      </c>
      <c r="V56" s="38">
        <f t="shared" si="25"/>
        <v>103</v>
      </c>
      <c r="W56" s="38">
        <f t="shared" si="25"/>
        <v>120</v>
      </c>
      <c r="X56" s="38">
        <f t="shared" si="25"/>
        <v>36</v>
      </c>
      <c r="Y56" s="38" t="str">
        <f t="shared" si="25"/>
        <v/>
      </c>
      <c r="Z56" s="38" t="str">
        <f t="shared" si="25"/>
        <v/>
      </c>
      <c r="AA56" s="38" t="str">
        <f t="shared" si="25"/>
        <v/>
      </c>
      <c r="AB56" s="38" t="str">
        <f t="shared" si="25"/>
        <v/>
      </c>
      <c r="AC56" s="38" t="str">
        <f t="shared" si="25"/>
        <v/>
      </c>
      <c r="AD56" s="38" t="str">
        <f t="shared" si="25"/>
        <v/>
      </c>
      <c r="AE56" s="38" t="str">
        <f t="shared" si="25"/>
        <v/>
      </c>
      <c r="AF56" s="38" t="str">
        <f t="shared" si="25"/>
        <v/>
      </c>
      <c r="AG56" s="38" t="str">
        <f t="shared" si="25"/>
        <v/>
      </c>
      <c r="AH56" s="37" t="s">
        <v>681</v>
      </c>
      <c r="AJ56" s="37" t="str">
        <f t="shared" si="2"/>
        <v>n-116-120-36</v>
      </c>
      <c r="AK56" s="38" t="str">
        <f t="shared" si="13"/>
        <v>n</v>
      </c>
      <c r="AL56" s="38">
        <f t="shared" ref="AL56:AM119" si="32">IFERROR(CODE(MID($N56,AL$1,1)),"")</f>
        <v>116</v>
      </c>
      <c r="AM56" s="38">
        <f t="shared" si="32"/>
        <v>120</v>
      </c>
      <c r="AN56" s="38">
        <f t="shared" si="31"/>
        <v>36</v>
      </c>
      <c r="AO56" s="38" t="str">
        <f t="shared" si="31"/>
        <v/>
      </c>
      <c r="AP56" s="38" t="str">
        <f t="shared" si="31"/>
        <v/>
      </c>
      <c r="AQ56" s="38" t="str">
        <f t="shared" si="31"/>
        <v/>
      </c>
      <c r="AR56" s="38" t="str">
        <f t="shared" si="31"/>
        <v/>
      </c>
      <c r="AS56" s="38" t="str">
        <f t="shared" si="31"/>
        <v/>
      </c>
      <c r="AT56" s="38" t="str">
        <f t="shared" si="31"/>
        <v/>
      </c>
      <c r="AU56" s="38" t="str">
        <f t="shared" si="31"/>
        <v/>
      </c>
      <c r="AV56" s="38" t="str">
        <f t="shared" si="31"/>
        <v/>
      </c>
      <c r="AW56" s="38" t="str">
        <f t="shared" si="31"/>
        <v/>
      </c>
      <c r="AX56" s="37" t="s">
        <v>567</v>
      </c>
    </row>
    <row r="57" spans="2:50">
      <c r="B57" s="1" t="s">
        <v>539</v>
      </c>
      <c r="C57" s="25" t="str">
        <f>_xlfn.XLOOKUP($T57,翻訳!J:J,翻訳!$D:$D,"",0)&amp;""</f>
        <v>normal</v>
      </c>
      <c r="D57" s="44" t="s">
        <v>303</v>
      </c>
      <c r="E57" s="36" t="s">
        <v>96</v>
      </c>
      <c r="F57" s="25" t="str">
        <f>_xlfn.XLOOKUP($T57,翻訳!J:J,翻訳!$F:$F,"",0)&amp;""</f>
        <v>Close all tabs except current one</v>
      </c>
      <c r="G57" s="25" t="str">
        <f>_xlfn.XLOOKUP($T57,翻訳!J:J,翻訳!$H:$H,"",0)&amp;""</f>
        <v>現在のタブ以外をすべて閉じる</v>
      </c>
      <c r="H57" s="8" t="s">
        <v>436</v>
      </c>
      <c r="I57" s="43" t="str">
        <f t="shared" si="5"/>
        <v>✔</v>
      </c>
      <c r="J57" s="4" t="s">
        <v>529</v>
      </c>
      <c r="M57" s="21">
        <f t="shared" si="30"/>
        <v>3</v>
      </c>
      <c r="N57" s="21" t="str">
        <f t="shared" si="15"/>
        <v>txx</v>
      </c>
      <c r="O57" s="21" t="str">
        <f t="shared" si="27"/>
        <v>!!gxx</v>
      </c>
      <c r="P57" s="22" t="str">
        <f>IF(N57="","",IF(AND(ISERROR(VLOOKUP(AJ57,AJ$1:AJ56,1,0)),ISERROR(VLOOKUP(AJ57,AJ58:AJ$258,1,0))),"ok","▲NG"))</f>
        <v>ok</v>
      </c>
      <c r="Q57" s="23" t="str">
        <f t="shared" si="28"/>
        <v>map("txx", "!!gxx")</v>
      </c>
      <c r="R57" s="23" t="str">
        <f t="shared" si="29"/>
        <v/>
      </c>
      <c r="T57" s="37" t="str">
        <f t="shared" si="0"/>
        <v>n-103-120-120</v>
      </c>
      <c r="U57" s="38" t="str">
        <f t="shared" si="10"/>
        <v>n</v>
      </c>
      <c r="V57" s="38">
        <f t="shared" si="25"/>
        <v>103</v>
      </c>
      <c r="W57" s="38">
        <f t="shared" si="25"/>
        <v>120</v>
      </c>
      <c r="X57" s="38">
        <f t="shared" si="25"/>
        <v>120</v>
      </c>
      <c r="Y57" s="38" t="str">
        <f t="shared" si="25"/>
        <v/>
      </c>
      <c r="Z57" s="38" t="str">
        <f t="shared" si="25"/>
        <v/>
      </c>
      <c r="AA57" s="38" t="str">
        <f t="shared" si="25"/>
        <v/>
      </c>
      <c r="AB57" s="38" t="str">
        <f t="shared" si="25"/>
        <v/>
      </c>
      <c r="AC57" s="38" t="str">
        <f t="shared" si="25"/>
        <v/>
      </c>
      <c r="AD57" s="38" t="str">
        <f t="shared" si="25"/>
        <v/>
      </c>
      <c r="AE57" s="38" t="str">
        <f t="shared" si="25"/>
        <v/>
      </c>
      <c r="AF57" s="38" t="str">
        <f t="shared" si="25"/>
        <v/>
      </c>
      <c r="AG57" s="38" t="str">
        <f t="shared" si="25"/>
        <v/>
      </c>
      <c r="AH57" s="37" t="s">
        <v>681</v>
      </c>
      <c r="AJ57" s="37" t="str">
        <f t="shared" si="2"/>
        <v>n-116-120-120</v>
      </c>
      <c r="AK57" s="38" t="str">
        <f t="shared" si="13"/>
        <v>n</v>
      </c>
      <c r="AL57" s="38">
        <f t="shared" si="32"/>
        <v>116</v>
      </c>
      <c r="AM57" s="38">
        <f t="shared" si="32"/>
        <v>120</v>
      </c>
      <c r="AN57" s="38">
        <f t="shared" si="31"/>
        <v>120</v>
      </c>
      <c r="AO57" s="38" t="str">
        <f t="shared" si="31"/>
        <v/>
      </c>
      <c r="AP57" s="38" t="str">
        <f t="shared" si="31"/>
        <v/>
      </c>
      <c r="AQ57" s="38" t="str">
        <f t="shared" si="31"/>
        <v/>
      </c>
      <c r="AR57" s="38" t="str">
        <f t="shared" si="31"/>
        <v/>
      </c>
      <c r="AS57" s="38" t="str">
        <f t="shared" si="31"/>
        <v/>
      </c>
      <c r="AT57" s="38" t="str">
        <f t="shared" si="31"/>
        <v/>
      </c>
      <c r="AU57" s="38" t="str">
        <f t="shared" si="31"/>
        <v/>
      </c>
      <c r="AV57" s="38" t="str">
        <f t="shared" si="31"/>
        <v/>
      </c>
      <c r="AW57" s="38" t="str">
        <f t="shared" si="31"/>
        <v/>
      </c>
      <c r="AX57" s="37" t="s">
        <v>567</v>
      </c>
    </row>
    <row r="58" spans="2:50" ht="30">
      <c r="B58" s="1" t="s">
        <v>539</v>
      </c>
      <c r="C58" s="25" t="str">
        <f>_xlfn.XLOOKUP($T58,翻訳!J:J,翻訳!$D:$D,"",0)&amp;""</f>
        <v>normal</v>
      </c>
      <c r="D58" s="44" t="s">
        <v>303</v>
      </c>
      <c r="E58" s="36" t="s">
        <v>661</v>
      </c>
      <c r="F58" s="25" t="str">
        <f>_xlfn.XLOOKUP($T58,翻訳!J:J,翻訳!$F:$F,"",0)&amp;""</f>
        <v>Close playing tab</v>
      </c>
      <c r="G58" s="25" t="str">
        <f>_xlfn.XLOOKUP($T58,翻訳!J:J,翻訳!$H:$H,"",0)&amp;""</f>
        <v>音声再生中のタブを閉じる。複数ある場合は、最も左にあるものが対象。</v>
      </c>
      <c r="H58" s="8" t="s">
        <v>436</v>
      </c>
      <c r="I58" s="43" t="str">
        <f t="shared" si="5"/>
        <v>✔</v>
      </c>
      <c r="J58" s="4" t="s">
        <v>803</v>
      </c>
      <c r="M58" s="21">
        <f t="shared" ref="M58" si="33">LEN(E58)</f>
        <v>3</v>
      </c>
      <c r="N58" s="21" t="str">
        <f t="shared" si="15"/>
        <v>txp</v>
      </c>
      <c r="O58" s="21" t="str">
        <f t="shared" si="27"/>
        <v>!!gxp</v>
      </c>
      <c r="P58" s="22" t="str">
        <f>IF(N58="","",IF(AND(ISERROR(VLOOKUP(AJ58,AJ$1:AJ57,1,0)),ISERROR(VLOOKUP(AJ58,AJ59:AJ$258,1,0))),"ok","▲NG"))</f>
        <v>ok</v>
      </c>
      <c r="Q58" s="23" t="str">
        <f t="shared" si="28"/>
        <v>map("txp", "!!gxp")</v>
      </c>
      <c r="R58" s="23" t="str">
        <f t="shared" si="29"/>
        <v/>
      </c>
      <c r="T58" s="37" t="str">
        <f t="shared" si="0"/>
        <v>n-103-120-112</v>
      </c>
      <c r="U58" s="38" t="str">
        <f t="shared" si="10"/>
        <v>n</v>
      </c>
      <c r="V58" s="38">
        <f t="shared" si="25"/>
        <v>103</v>
      </c>
      <c r="W58" s="38">
        <f t="shared" si="25"/>
        <v>120</v>
      </c>
      <c r="X58" s="38">
        <f t="shared" si="25"/>
        <v>112</v>
      </c>
      <c r="Y58" s="38" t="str">
        <f t="shared" si="25"/>
        <v/>
      </c>
      <c r="Z58" s="38" t="str">
        <f t="shared" si="25"/>
        <v/>
      </c>
      <c r="AA58" s="38" t="str">
        <f t="shared" si="25"/>
        <v/>
      </c>
      <c r="AB58" s="38" t="str">
        <f t="shared" si="25"/>
        <v/>
      </c>
      <c r="AC58" s="38" t="str">
        <f t="shared" si="25"/>
        <v/>
      </c>
      <c r="AD58" s="38" t="str">
        <f t="shared" si="25"/>
        <v/>
      </c>
      <c r="AE58" s="38" t="str">
        <f t="shared" si="25"/>
        <v/>
      </c>
      <c r="AF58" s="38" t="str">
        <f t="shared" si="25"/>
        <v/>
      </c>
      <c r="AG58" s="38" t="str">
        <f t="shared" si="25"/>
        <v/>
      </c>
      <c r="AH58" s="37" t="s">
        <v>681</v>
      </c>
      <c r="AJ58" s="37" t="str">
        <f t="shared" si="2"/>
        <v>n-116-120-112</v>
      </c>
      <c r="AK58" s="38" t="str">
        <f t="shared" si="13"/>
        <v>n</v>
      </c>
      <c r="AL58" s="38">
        <f t="shared" si="32"/>
        <v>116</v>
      </c>
      <c r="AM58" s="38">
        <f t="shared" si="32"/>
        <v>120</v>
      </c>
      <c r="AN58" s="38">
        <f t="shared" si="31"/>
        <v>112</v>
      </c>
      <c r="AO58" s="38" t="str">
        <f t="shared" si="31"/>
        <v/>
      </c>
      <c r="AP58" s="38" t="str">
        <f t="shared" si="31"/>
        <v/>
      </c>
      <c r="AQ58" s="38" t="str">
        <f t="shared" si="31"/>
        <v/>
      </c>
      <c r="AR58" s="38" t="str">
        <f t="shared" si="31"/>
        <v/>
      </c>
      <c r="AS58" s="38" t="str">
        <f t="shared" si="31"/>
        <v/>
      </c>
      <c r="AT58" s="38" t="str">
        <f t="shared" si="31"/>
        <v/>
      </c>
      <c r="AU58" s="38" t="str">
        <f t="shared" si="31"/>
        <v/>
      </c>
      <c r="AV58" s="38" t="str">
        <f t="shared" si="31"/>
        <v/>
      </c>
      <c r="AW58" s="38" t="str">
        <f t="shared" si="31"/>
        <v/>
      </c>
      <c r="AX58" s="37" t="s">
        <v>567</v>
      </c>
    </row>
    <row r="59" spans="2:50">
      <c r="B59" s="1" t="s">
        <v>539</v>
      </c>
      <c r="C59" s="25" t="str">
        <f>_xlfn.XLOOKUP($T59,翻訳!J:J,翻訳!$D:$D,"",0)&amp;""</f>
        <v>normal</v>
      </c>
      <c r="D59" s="44" t="s">
        <v>303</v>
      </c>
      <c r="E59" s="36" t="s">
        <v>98</v>
      </c>
      <c r="F59" s="25" t="str">
        <f>_xlfn.XLOOKUP($T59,翻訳!J:J,翻訳!$F:$F,"",0)&amp;""</f>
        <v>Go one tab left</v>
      </c>
      <c r="G59" s="25" t="str">
        <f>_xlfn.XLOOKUP($T59,翻訳!J:J,翻訳!$H:$H,"",0)&amp;""</f>
        <v>左のタブに行く</v>
      </c>
      <c r="H59" s="8" t="s">
        <v>436</v>
      </c>
      <c r="I59" s="43" t="str">
        <f t="shared" si="5"/>
        <v>✔</v>
      </c>
      <c r="K59" s="4" t="s">
        <v>617</v>
      </c>
      <c r="M59" s="21">
        <f t="shared" si="30"/>
        <v>1</v>
      </c>
      <c r="N59" s="21" t="str">
        <f t="shared" si="15"/>
        <v>E</v>
      </c>
      <c r="O59" s="21" t="str">
        <f t="shared" si="27"/>
        <v>!!E</v>
      </c>
      <c r="P59" s="22" t="str">
        <f>IF(N59="","",IF(AND(ISERROR(VLOOKUP(AJ59,AJ$1:AJ58,1,0)),ISERROR(VLOOKUP(AJ59,AJ60:AJ$258,1,0))),"ok","▲NG"))</f>
        <v>ok</v>
      </c>
      <c r="Q59" s="23" t="str">
        <f t="shared" si="28"/>
        <v>map("E", "!!E")</v>
      </c>
      <c r="R59" s="23" t="str">
        <f t="shared" si="29"/>
        <v>map("J", "!!E")</v>
      </c>
      <c r="T59" s="37" t="str">
        <f t="shared" si="0"/>
        <v>n-69</v>
      </c>
      <c r="U59" s="38" t="str">
        <f t="shared" si="10"/>
        <v>n</v>
      </c>
      <c r="V59" s="38">
        <f t="shared" si="25"/>
        <v>69</v>
      </c>
      <c r="W59" s="38" t="str">
        <f t="shared" si="25"/>
        <v/>
      </c>
      <c r="X59" s="38" t="str">
        <f t="shared" si="25"/>
        <v/>
      </c>
      <c r="Y59" s="38" t="str">
        <f t="shared" ref="W59:AG82" si="34">IFERROR(CODE(MID($E59,Y$1,1)),"")</f>
        <v/>
      </c>
      <c r="Z59" s="38" t="str">
        <f t="shared" si="34"/>
        <v/>
      </c>
      <c r="AA59" s="38" t="str">
        <f t="shared" si="34"/>
        <v/>
      </c>
      <c r="AB59" s="38" t="str">
        <f t="shared" si="34"/>
        <v/>
      </c>
      <c r="AC59" s="38" t="str">
        <f t="shared" si="34"/>
        <v/>
      </c>
      <c r="AD59" s="38" t="str">
        <f t="shared" si="34"/>
        <v/>
      </c>
      <c r="AE59" s="38" t="str">
        <f t="shared" si="34"/>
        <v/>
      </c>
      <c r="AF59" s="38" t="str">
        <f t="shared" si="34"/>
        <v/>
      </c>
      <c r="AG59" s="38" t="str">
        <f t="shared" si="34"/>
        <v/>
      </c>
      <c r="AH59" s="37" t="s">
        <v>681</v>
      </c>
      <c r="AJ59" s="37" t="str">
        <f t="shared" si="2"/>
        <v>n-69</v>
      </c>
      <c r="AK59" s="38" t="str">
        <f t="shared" si="13"/>
        <v>n</v>
      </c>
      <c r="AL59" s="38">
        <f t="shared" si="32"/>
        <v>69</v>
      </c>
      <c r="AM59" s="38" t="str">
        <f t="shared" si="32"/>
        <v/>
      </c>
      <c r="AN59" s="38" t="str">
        <f t="shared" si="31"/>
        <v/>
      </c>
      <c r="AO59" s="38" t="str">
        <f t="shared" si="31"/>
        <v/>
      </c>
      <c r="AP59" s="38" t="str">
        <f t="shared" si="31"/>
        <v/>
      </c>
      <c r="AQ59" s="38" t="str">
        <f t="shared" si="31"/>
        <v/>
      </c>
      <c r="AR59" s="38" t="str">
        <f t="shared" si="31"/>
        <v/>
      </c>
      <c r="AS59" s="38" t="str">
        <f t="shared" si="31"/>
        <v/>
      </c>
      <c r="AT59" s="38" t="str">
        <f t="shared" si="31"/>
        <v/>
      </c>
      <c r="AU59" s="38" t="str">
        <f t="shared" si="31"/>
        <v/>
      </c>
      <c r="AV59" s="38" t="str">
        <f t="shared" si="31"/>
        <v/>
      </c>
      <c r="AW59" s="38" t="str">
        <f t="shared" si="31"/>
        <v/>
      </c>
      <c r="AX59" s="37" t="s">
        <v>567</v>
      </c>
    </row>
    <row r="60" spans="2:50">
      <c r="B60" s="1" t="s">
        <v>539</v>
      </c>
      <c r="C60" s="25" t="str">
        <f>_xlfn.XLOOKUP($T60,翻訳!J:J,翻訳!$D:$D,"",0)&amp;""</f>
        <v>normal</v>
      </c>
      <c r="D60" s="44" t="s">
        <v>303</v>
      </c>
      <c r="E60" s="36" t="s">
        <v>99</v>
      </c>
      <c r="F60" s="25" t="str">
        <f>_xlfn.XLOOKUP($T60,翻訳!J:J,翻訳!$F:$F,"",0)&amp;""</f>
        <v>Go one tab right</v>
      </c>
      <c r="G60" s="25" t="str">
        <f>_xlfn.XLOOKUP($T60,翻訳!J:J,翻訳!$H:$H,"",0)&amp;""</f>
        <v>右のタブに行く</v>
      </c>
      <c r="H60" s="8" t="s">
        <v>436</v>
      </c>
      <c r="I60" s="43" t="str">
        <f t="shared" si="5"/>
        <v>✔</v>
      </c>
      <c r="K60" s="4" t="s">
        <v>616</v>
      </c>
      <c r="M60" s="21">
        <f t="shared" si="30"/>
        <v>1</v>
      </c>
      <c r="N60" s="21" t="str">
        <f t="shared" si="15"/>
        <v>R</v>
      </c>
      <c r="O60" s="21" t="str">
        <f t="shared" si="27"/>
        <v>!!R</v>
      </c>
      <c r="P60" s="22" t="str">
        <f>IF(N60="","",IF(AND(ISERROR(VLOOKUP(AJ60,AJ$1:AJ59,1,0)),ISERROR(VLOOKUP(AJ60,AJ61:AJ$258,1,0))),"ok","▲NG"))</f>
        <v>ok</v>
      </c>
      <c r="Q60" s="23" t="str">
        <f t="shared" si="28"/>
        <v>map("R", "!!R")</v>
      </c>
      <c r="R60" s="23" t="str">
        <f t="shared" si="29"/>
        <v>map("K", "!!R")</v>
      </c>
      <c r="T60" s="37" t="str">
        <f t="shared" si="0"/>
        <v>n-82</v>
      </c>
      <c r="U60" s="38" t="str">
        <f t="shared" si="10"/>
        <v>n</v>
      </c>
      <c r="V60" s="38">
        <f t="shared" ref="V60:V123" si="35">IFERROR(CODE(MID($E60,V$1,1)),"")</f>
        <v>82</v>
      </c>
      <c r="W60" s="38" t="str">
        <f t="shared" si="34"/>
        <v/>
      </c>
      <c r="X60" s="38" t="str">
        <f t="shared" si="34"/>
        <v/>
      </c>
      <c r="Y60" s="38" t="str">
        <f t="shared" si="34"/>
        <v/>
      </c>
      <c r="Z60" s="38" t="str">
        <f t="shared" si="34"/>
        <v/>
      </c>
      <c r="AA60" s="38" t="str">
        <f t="shared" si="34"/>
        <v/>
      </c>
      <c r="AB60" s="38" t="str">
        <f t="shared" si="34"/>
        <v/>
      </c>
      <c r="AC60" s="38" t="str">
        <f t="shared" si="34"/>
        <v/>
      </c>
      <c r="AD60" s="38" t="str">
        <f t="shared" si="34"/>
        <v/>
      </c>
      <c r="AE60" s="38" t="str">
        <f t="shared" si="34"/>
        <v/>
      </c>
      <c r="AF60" s="38" t="str">
        <f t="shared" si="34"/>
        <v/>
      </c>
      <c r="AG60" s="38" t="str">
        <f t="shared" si="34"/>
        <v/>
      </c>
      <c r="AH60" s="37" t="s">
        <v>681</v>
      </c>
      <c r="AJ60" s="37" t="str">
        <f t="shared" si="2"/>
        <v>n-82</v>
      </c>
      <c r="AK60" s="38" t="str">
        <f t="shared" si="13"/>
        <v>n</v>
      </c>
      <c r="AL60" s="38">
        <f t="shared" si="32"/>
        <v>82</v>
      </c>
      <c r="AM60" s="38" t="str">
        <f t="shared" si="32"/>
        <v/>
      </c>
      <c r="AN60" s="38" t="str">
        <f t="shared" si="31"/>
        <v/>
      </c>
      <c r="AO60" s="38" t="str">
        <f t="shared" si="31"/>
        <v/>
      </c>
      <c r="AP60" s="38" t="str">
        <f t="shared" si="31"/>
        <v/>
      </c>
      <c r="AQ60" s="38" t="str">
        <f t="shared" si="31"/>
        <v/>
      </c>
      <c r="AR60" s="38" t="str">
        <f t="shared" si="31"/>
        <v/>
      </c>
      <c r="AS60" s="38" t="str">
        <f t="shared" si="31"/>
        <v/>
      </c>
      <c r="AT60" s="38" t="str">
        <f t="shared" si="31"/>
        <v/>
      </c>
      <c r="AU60" s="38" t="str">
        <f t="shared" si="31"/>
        <v/>
      </c>
      <c r="AV60" s="38" t="str">
        <f t="shared" si="31"/>
        <v/>
      </c>
      <c r="AW60" s="38" t="str">
        <f t="shared" si="31"/>
        <v/>
      </c>
      <c r="AX60" s="37" t="s">
        <v>567</v>
      </c>
    </row>
    <row r="61" spans="2:50" ht="30">
      <c r="B61" s="1" t="s">
        <v>539</v>
      </c>
      <c r="C61" s="25" t="str">
        <f>_xlfn.XLOOKUP($T61,翻訳!J:J,翻訳!$D:$D,"",0)&amp;""</f>
        <v>normal</v>
      </c>
      <c r="D61" s="44" t="s">
        <v>303</v>
      </c>
      <c r="E61" s="36" t="s">
        <v>101</v>
      </c>
      <c r="F61" s="25" t="str">
        <f>_xlfn.XLOOKUP($T61,翻訳!J:J,翻訳!$F:$F,"",0)&amp;""</f>
        <v>Choose a tab</v>
      </c>
      <c r="G61" s="25" t="str">
        <f>_xlfn.XLOOKUP($T61,翻訳!J:J,翻訳!$H:$H,"",0)&amp;""</f>
        <v>オムニバーを表示し、現在開いているタブを候補として選択したタブに移動する。</v>
      </c>
      <c r="H61" s="8" t="s">
        <v>437</v>
      </c>
      <c r="I61" s="43" t="str">
        <f t="shared" si="5"/>
        <v>✔</v>
      </c>
      <c r="L61" t="s">
        <v>448</v>
      </c>
      <c r="M61" s="21">
        <f t="shared" si="30"/>
        <v>1</v>
      </c>
      <c r="N61" s="21" t="str">
        <f t="shared" si="15"/>
        <v/>
      </c>
      <c r="O61" s="21" t="str">
        <f t="shared" si="27"/>
        <v>!!T</v>
      </c>
      <c r="P61" s="22" t="str">
        <f>IF(N61="","",IF(AND(ISERROR(VLOOKUP(AJ61,AJ$1:AJ60,1,0)),ISERROR(VLOOKUP(AJ61,AJ62:AJ$258,1,0))),"ok","▲NG"))</f>
        <v/>
      </c>
      <c r="Q61" s="23" t="str">
        <f t="shared" si="28"/>
        <v/>
      </c>
      <c r="R61" s="23" t="str">
        <f t="shared" si="29"/>
        <v/>
      </c>
      <c r="T61" s="37" t="str">
        <f t="shared" si="0"/>
        <v>n-84</v>
      </c>
      <c r="U61" s="38" t="str">
        <f t="shared" si="10"/>
        <v>n</v>
      </c>
      <c r="V61" s="38">
        <f t="shared" si="35"/>
        <v>84</v>
      </c>
      <c r="W61" s="38" t="str">
        <f t="shared" si="34"/>
        <v/>
      </c>
      <c r="X61" s="38" t="str">
        <f t="shared" si="34"/>
        <v/>
      </c>
      <c r="Y61" s="38" t="str">
        <f t="shared" si="34"/>
        <v/>
      </c>
      <c r="Z61" s="38" t="str">
        <f t="shared" si="34"/>
        <v/>
      </c>
      <c r="AA61" s="38" t="str">
        <f t="shared" si="34"/>
        <v/>
      </c>
      <c r="AB61" s="38" t="str">
        <f t="shared" si="34"/>
        <v/>
      </c>
      <c r="AC61" s="38" t="str">
        <f t="shared" si="34"/>
        <v/>
      </c>
      <c r="AD61" s="38" t="str">
        <f t="shared" si="34"/>
        <v/>
      </c>
      <c r="AE61" s="38" t="str">
        <f t="shared" si="34"/>
        <v/>
      </c>
      <c r="AF61" s="38" t="str">
        <f t="shared" si="34"/>
        <v/>
      </c>
      <c r="AG61" s="38" t="str">
        <f t="shared" si="34"/>
        <v/>
      </c>
      <c r="AH61" s="37" t="s">
        <v>681</v>
      </c>
      <c r="AJ61" s="37" t="str">
        <f t="shared" si="2"/>
        <v>n</v>
      </c>
      <c r="AK61" s="38" t="str">
        <f t="shared" si="13"/>
        <v>n</v>
      </c>
      <c r="AL61" s="38" t="str">
        <f t="shared" si="32"/>
        <v/>
      </c>
      <c r="AM61" s="38" t="str">
        <f t="shared" si="32"/>
        <v/>
      </c>
      <c r="AN61" s="38" t="str">
        <f t="shared" si="31"/>
        <v/>
      </c>
      <c r="AO61" s="38" t="str">
        <f t="shared" si="31"/>
        <v/>
      </c>
      <c r="AP61" s="38" t="str">
        <f t="shared" si="31"/>
        <v/>
      </c>
      <c r="AQ61" s="38" t="str">
        <f t="shared" si="31"/>
        <v/>
      </c>
      <c r="AR61" s="38" t="str">
        <f t="shared" si="31"/>
        <v/>
      </c>
      <c r="AS61" s="38" t="str">
        <f t="shared" si="31"/>
        <v/>
      </c>
      <c r="AT61" s="38" t="str">
        <f t="shared" si="31"/>
        <v/>
      </c>
      <c r="AU61" s="38" t="str">
        <f t="shared" si="31"/>
        <v/>
      </c>
      <c r="AV61" s="38" t="str">
        <f t="shared" si="31"/>
        <v/>
      </c>
      <c r="AW61" s="38" t="str">
        <f t="shared" si="31"/>
        <v/>
      </c>
      <c r="AX61" s="37" t="s">
        <v>567</v>
      </c>
    </row>
    <row r="62" spans="2:50" ht="45">
      <c r="B62" s="1" t="s">
        <v>539</v>
      </c>
      <c r="C62" s="25" t="str">
        <f>_xlfn.XLOOKUP($T62,翻訳!J:J,翻訳!$D:$D,"",0)&amp;""</f>
        <v>normal</v>
      </c>
      <c r="D62" s="44" t="s">
        <v>303</v>
      </c>
      <c r="E62" s="36" t="s">
        <v>103</v>
      </c>
      <c r="F62" s="25" t="str">
        <f>_xlfn.XLOOKUP($T62,翻訳!J:J,翻訳!$F:$F,"",0)&amp;""</f>
        <v>Gather filtered tabs into current window</v>
      </c>
      <c r="G62" s="25" t="str">
        <f>_xlfn.XLOOKUP($T62,翻訳!J:J,翻訳!$H:$H,"",0)&amp;""</f>
        <v>オムニバーを表示し、別ウィンドウのChromeで開いているタブを候補とし、文字列で対象を絞り込んで列挙されているものすべてを現在のウィンドウに集める。</v>
      </c>
      <c r="H62" s="8" t="s">
        <v>436</v>
      </c>
      <c r="I62" s="43" t="str">
        <f t="shared" si="5"/>
        <v>✔</v>
      </c>
      <c r="J62" s="4" t="s">
        <v>532</v>
      </c>
      <c r="M62" s="21">
        <f t="shared" si="30"/>
        <v>3</v>
      </c>
      <c r="N62" s="21" t="str">
        <f t="shared" si="15"/>
        <v>tgt</v>
      </c>
      <c r="O62" s="21" t="str">
        <f t="shared" si="27"/>
        <v>!!;gt</v>
      </c>
      <c r="P62" s="22" t="str">
        <f>IF(N62="","",IF(AND(ISERROR(VLOOKUP(AJ62,AJ$1:AJ61,1,0)),ISERROR(VLOOKUP(AJ62,AJ63:AJ$258,1,0))),"ok","▲NG"))</f>
        <v>ok</v>
      </c>
      <c r="Q62" s="23" t="str">
        <f t="shared" si="28"/>
        <v>map("tgt", "!!;gt")</v>
      </c>
      <c r="R62" s="23" t="str">
        <f t="shared" si="29"/>
        <v/>
      </c>
      <c r="T62" s="37" t="str">
        <f t="shared" si="0"/>
        <v>n-59-103-116</v>
      </c>
      <c r="U62" s="38" t="str">
        <f t="shared" si="10"/>
        <v>n</v>
      </c>
      <c r="V62" s="38">
        <f t="shared" si="35"/>
        <v>59</v>
      </c>
      <c r="W62" s="38">
        <f t="shared" si="34"/>
        <v>103</v>
      </c>
      <c r="X62" s="38">
        <f t="shared" si="34"/>
        <v>116</v>
      </c>
      <c r="Y62" s="38" t="str">
        <f t="shared" si="34"/>
        <v/>
      </c>
      <c r="Z62" s="38" t="str">
        <f t="shared" si="34"/>
        <v/>
      </c>
      <c r="AA62" s="38" t="str">
        <f t="shared" si="34"/>
        <v/>
      </c>
      <c r="AB62" s="38" t="str">
        <f t="shared" si="34"/>
        <v/>
      </c>
      <c r="AC62" s="38" t="str">
        <f t="shared" si="34"/>
        <v/>
      </c>
      <c r="AD62" s="38" t="str">
        <f t="shared" si="34"/>
        <v/>
      </c>
      <c r="AE62" s="38" t="str">
        <f t="shared" si="34"/>
        <v/>
      </c>
      <c r="AF62" s="38" t="str">
        <f t="shared" si="34"/>
        <v/>
      </c>
      <c r="AG62" s="38" t="str">
        <f t="shared" si="34"/>
        <v/>
      </c>
      <c r="AH62" s="37" t="s">
        <v>681</v>
      </c>
      <c r="AJ62" s="37" t="str">
        <f t="shared" si="2"/>
        <v>n-116-103-116</v>
      </c>
      <c r="AK62" s="38" t="str">
        <f t="shared" si="13"/>
        <v>n</v>
      </c>
      <c r="AL62" s="38">
        <f t="shared" si="32"/>
        <v>116</v>
      </c>
      <c r="AM62" s="38">
        <f t="shared" si="32"/>
        <v>103</v>
      </c>
      <c r="AN62" s="38">
        <f t="shared" si="31"/>
        <v>116</v>
      </c>
      <c r="AO62" s="38" t="str">
        <f t="shared" si="31"/>
        <v/>
      </c>
      <c r="AP62" s="38" t="str">
        <f t="shared" si="31"/>
        <v/>
      </c>
      <c r="AQ62" s="38" t="str">
        <f t="shared" si="31"/>
        <v/>
      </c>
      <c r="AR62" s="38" t="str">
        <f t="shared" si="31"/>
        <v/>
      </c>
      <c r="AS62" s="38" t="str">
        <f t="shared" si="31"/>
        <v/>
      </c>
      <c r="AT62" s="38" t="str">
        <f t="shared" si="31"/>
        <v/>
      </c>
      <c r="AU62" s="38" t="str">
        <f t="shared" si="31"/>
        <v/>
      </c>
      <c r="AV62" s="38" t="str">
        <f t="shared" si="31"/>
        <v/>
      </c>
      <c r="AW62" s="38" t="str">
        <f t="shared" si="31"/>
        <v/>
      </c>
      <c r="AX62" s="37" t="s">
        <v>567</v>
      </c>
    </row>
    <row r="63" spans="2:50" ht="30">
      <c r="B63" s="1" t="s">
        <v>539</v>
      </c>
      <c r="C63" s="25" t="str">
        <f>_xlfn.XLOOKUP($T63,翻訳!J:J,翻訳!$D:$D,"",0)&amp;""</f>
        <v>normal</v>
      </c>
      <c r="D63" s="44" t="s">
        <v>303</v>
      </c>
      <c r="E63" s="36" t="s">
        <v>105</v>
      </c>
      <c r="F63" s="25" t="str">
        <f>_xlfn.XLOOKUP($T63,翻訳!J:J,翻訳!$F:$F,"",0)&amp;""</f>
        <v>Gather all tabs into current window</v>
      </c>
      <c r="G63" s="25" t="str">
        <f>_xlfn.XLOOKUP($T63,翻訳!J:J,翻訳!$H:$H,"",0)&amp;""</f>
        <v>別ウィンドウのChromeで開いているタブすべてを現在のウィンドウに集める。</v>
      </c>
      <c r="H63" s="8" t="s">
        <v>436</v>
      </c>
      <c r="I63" s="43" t="str">
        <f t="shared" si="5"/>
        <v>✔</v>
      </c>
      <c r="J63" s="4" t="s">
        <v>533</v>
      </c>
      <c r="M63" s="21">
        <f t="shared" si="30"/>
        <v>3</v>
      </c>
      <c r="N63" s="21" t="str">
        <f t="shared" si="15"/>
        <v>tgw</v>
      </c>
      <c r="O63" s="21" t="str">
        <f t="shared" si="27"/>
        <v>!!;gw</v>
      </c>
      <c r="P63" s="22" t="str">
        <f>IF(N63="","",IF(AND(ISERROR(VLOOKUP(AJ63,AJ$1:AJ62,1,0)),ISERROR(VLOOKUP(AJ63,AJ64:AJ$258,1,0))),"ok","▲NG"))</f>
        <v>ok</v>
      </c>
      <c r="Q63" s="23" t="str">
        <f t="shared" si="28"/>
        <v>map("tgw", "!!;gw")</v>
      </c>
      <c r="R63" s="23" t="str">
        <f t="shared" si="29"/>
        <v/>
      </c>
      <c r="T63" s="37" t="str">
        <f t="shared" si="0"/>
        <v>n-59-103-119</v>
      </c>
      <c r="U63" s="38" t="str">
        <f t="shared" si="10"/>
        <v>n</v>
      </c>
      <c r="V63" s="38">
        <f t="shared" si="35"/>
        <v>59</v>
      </c>
      <c r="W63" s="38">
        <f t="shared" si="34"/>
        <v>103</v>
      </c>
      <c r="X63" s="38">
        <f t="shared" si="34"/>
        <v>119</v>
      </c>
      <c r="Y63" s="38" t="str">
        <f t="shared" si="34"/>
        <v/>
      </c>
      <c r="Z63" s="38" t="str">
        <f t="shared" si="34"/>
        <v/>
      </c>
      <c r="AA63" s="38" t="str">
        <f t="shared" si="34"/>
        <v/>
      </c>
      <c r="AB63" s="38" t="str">
        <f t="shared" si="34"/>
        <v/>
      </c>
      <c r="AC63" s="38" t="str">
        <f t="shared" si="34"/>
        <v/>
      </c>
      <c r="AD63" s="38" t="str">
        <f t="shared" si="34"/>
        <v/>
      </c>
      <c r="AE63" s="38" t="str">
        <f t="shared" si="34"/>
        <v/>
      </c>
      <c r="AF63" s="38" t="str">
        <f t="shared" si="34"/>
        <v/>
      </c>
      <c r="AG63" s="38" t="str">
        <f t="shared" si="34"/>
        <v/>
      </c>
      <c r="AH63" s="37" t="s">
        <v>681</v>
      </c>
      <c r="AJ63" s="37" t="str">
        <f t="shared" si="2"/>
        <v>n-116-103-119</v>
      </c>
      <c r="AK63" s="38" t="str">
        <f t="shared" si="13"/>
        <v>n</v>
      </c>
      <c r="AL63" s="38">
        <f t="shared" si="32"/>
        <v>116</v>
      </c>
      <c r="AM63" s="38">
        <f t="shared" si="32"/>
        <v>103</v>
      </c>
      <c r="AN63" s="38">
        <f t="shared" si="31"/>
        <v>119</v>
      </c>
      <c r="AO63" s="38" t="str">
        <f t="shared" si="31"/>
        <v/>
      </c>
      <c r="AP63" s="38" t="str">
        <f t="shared" si="31"/>
        <v/>
      </c>
      <c r="AQ63" s="38" t="str">
        <f t="shared" si="31"/>
        <v/>
      </c>
      <c r="AR63" s="38" t="str">
        <f t="shared" si="31"/>
        <v/>
      </c>
      <c r="AS63" s="38" t="str">
        <f t="shared" si="31"/>
        <v/>
      </c>
      <c r="AT63" s="38" t="str">
        <f t="shared" si="31"/>
        <v/>
      </c>
      <c r="AU63" s="38" t="str">
        <f t="shared" si="31"/>
        <v/>
      </c>
      <c r="AV63" s="38" t="str">
        <f t="shared" si="31"/>
        <v/>
      </c>
      <c r="AW63" s="38" t="str">
        <f t="shared" si="31"/>
        <v/>
      </c>
      <c r="AX63" s="37" t="s">
        <v>567</v>
      </c>
    </row>
    <row r="64" spans="2:50">
      <c r="B64" s="1" t="s">
        <v>539</v>
      </c>
      <c r="C64" s="25" t="str">
        <f>_xlfn.XLOOKUP($T64,翻訳!J:J,翻訳!$D:$D,"",0)&amp;""</f>
        <v>normal</v>
      </c>
      <c r="D64" s="44" t="s">
        <v>303</v>
      </c>
      <c r="E64" s="36" t="s">
        <v>107</v>
      </c>
      <c r="F64" s="25" t="str">
        <f>_xlfn.XLOOKUP($T64,翻訳!J:J,翻訳!$F:$F,"",0)&amp;""</f>
        <v>zoom reset</v>
      </c>
      <c r="G64" s="25" t="str">
        <f>_xlfn.XLOOKUP($T64,翻訳!J:J,翻訳!$H:$H,"",0)&amp;""</f>
        <v>ズーム状態をリセットして100%に戻す。</v>
      </c>
      <c r="H64" s="8" t="s">
        <v>436</v>
      </c>
      <c r="I64" s="43" t="str">
        <f t="shared" si="5"/>
        <v>-</v>
      </c>
      <c r="M64" s="21">
        <f t="shared" si="30"/>
        <v>2</v>
      </c>
      <c r="N64" s="21" t="str">
        <f t="shared" si="15"/>
        <v>zr</v>
      </c>
      <c r="O64" s="21" t="str">
        <f t="shared" si="27"/>
        <v>!!zr</v>
      </c>
      <c r="P64" s="22" t="str">
        <f>IF(N64="","",IF(AND(ISERROR(VLOOKUP(AJ64,AJ$1:AJ63,1,0)),ISERROR(VLOOKUP(AJ64,AJ65:AJ$258,1,0))),"ok","▲NG"))</f>
        <v>ok</v>
      </c>
      <c r="Q64" s="23" t="str">
        <f t="shared" si="28"/>
        <v/>
      </c>
      <c r="R64" s="23" t="str">
        <f t="shared" si="29"/>
        <v/>
      </c>
      <c r="T64" s="37" t="str">
        <f t="shared" si="0"/>
        <v>n-122-114</v>
      </c>
      <c r="U64" s="38" t="str">
        <f t="shared" si="10"/>
        <v>n</v>
      </c>
      <c r="V64" s="38">
        <f t="shared" si="35"/>
        <v>122</v>
      </c>
      <c r="W64" s="38">
        <f t="shared" si="34"/>
        <v>114</v>
      </c>
      <c r="X64" s="38" t="str">
        <f t="shared" si="34"/>
        <v/>
      </c>
      <c r="Y64" s="38" t="str">
        <f t="shared" si="34"/>
        <v/>
      </c>
      <c r="Z64" s="38" t="str">
        <f t="shared" si="34"/>
        <v/>
      </c>
      <c r="AA64" s="38" t="str">
        <f t="shared" si="34"/>
        <v/>
      </c>
      <c r="AB64" s="38" t="str">
        <f t="shared" si="34"/>
        <v/>
      </c>
      <c r="AC64" s="38" t="str">
        <f t="shared" si="34"/>
        <v/>
      </c>
      <c r="AD64" s="38" t="str">
        <f t="shared" si="34"/>
        <v/>
      </c>
      <c r="AE64" s="38" t="str">
        <f t="shared" si="34"/>
        <v/>
      </c>
      <c r="AF64" s="38" t="str">
        <f t="shared" si="34"/>
        <v/>
      </c>
      <c r="AG64" s="38" t="str">
        <f t="shared" si="34"/>
        <v/>
      </c>
      <c r="AH64" s="37" t="s">
        <v>681</v>
      </c>
      <c r="AJ64" s="37" t="str">
        <f t="shared" si="2"/>
        <v>n-122-114</v>
      </c>
      <c r="AK64" s="38" t="str">
        <f t="shared" si="13"/>
        <v>n</v>
      </c>
      <c r="AL64" s="38">
        <f t="shared" si="32"/>
        <v>122</v>
      </c>
      <c r="AM64" s="38">
        <f t="shared" si="32"/>
        <v>114</v>
      </c>
      <c r="AN64" s="38" t="str">
        <f t="shared" si="31"/>
        <v/>
      </c>
      <c r="AO64" s="38" t="str">
        <f t="shared" si="31"/>
        <v/>
      </c>
      <c r="AP64" s="38" t="str">
        <f t="shared" si="31"/>
        <v/>
      </c>
      <c r="AQ64" s="38" t="str">
        <f t="shared" si="31"/>
        <v/>
      </c>
      <c r="AR64" s="38" t="str">
        <f t="shared" si="31"/>
        <v/>
      </c>
      <c r="AS64" s="38" t="str">
        <f t="shared" si="31"/>
        <v/>
      </c>
      <c r="AT64" s="38" t="str">
        <f t="shared" si="31"/>
        <v/>
      </c>
      <c r="AU64" s="38" t="str">
        <f t="shared" si="31"/>
        <v/>
      </c>
      <c r="AV64" s="38" t="str">
        <f t="shared" si="31"/>
        <v/>
      </c>
      <c r="AW64" s="38" t="str">
        <f t="shared" si="31"/>
        <v/>
      </c>
      <c r="AX64" s="37" t="s">
        <v>567</v>
      </c>
    </row>
    <row r="65" spans="2:50">
      <c r="B65" s="1" t="s">
        <v>539</v>
      </c>
      <c r="C65" s="25" t="str">
        <f>_xlfn.XLOOKUP($T65,翻訳!J:J,翻訳!$D:$D,"",0)&amp;""</f>
        <v>normal</v>
      </c>
      <c r="D65" s="44" t="s">
        <v>303</v>
      </c>
      <c r="E65" s="36" t="s">
        <v>109</v>
      </c>
      <c r="F65" s="25" t="str">
        <f>_xlfn.XLOOKUP($T65,翻訳!J:J,翻訳!$F:$F,"",0)&amp;""</f>
        <v>zoom in</v>
      </c>
      <c r="G65" s="25" t="str">
        <f>_xlfn.XLOOKUP($T65,翻訳!J:J,翻訳!$H:$H,"",0)&amp;""</f>
        <v>ズームイン</v>
      </c>
      <c r="H65" s="8" t="s">
        <v>436</v>
      </c>
      <c r="I65" s="43" t="str">
        <f t="shared" si="5"/>
        <v>-</v>
      </c>
      <c r="M65" s="21">
        <f t="shared" si="30"/>
        <v>2</v>
      </c>
      <c r="N65" s="21" t="str">
        <f t="shared" si="15"/>
        <v>zi</v>
      </c>
      <c r="O65" s="21" t="str">
        <f t="shared" si="27"/>
        <v>!!zi</v>
      </c>
      <c r="P65" s="22" t="str">
        <f>IF(N65="","",IF(AND(ISERROR(VLOOKUP(AJ65,AJ$1:AJ64,1,0)),ISERROR(VLOOKUP(AJ65,AJ66:AJ$258,1,0))),"ok","▲NG"))</f>
        <v>ok</v>
      </c>
      <c r="Q65" s="23" t="str">
        <f t="shared" si="28"/>
        <v/>
      </c>
      <c r="R65" s="23" t="str">
        <f t="shared" si="29"/>
        <v/>
      </c>
      <c r="T65" s="37" t="str">
        <f t="shared" si="0"/>
        <v>n-122-105</v>
      </c>
      <c r="U65" s="38" t="str">
        <f t="shared" si="10"/>
        <v>n</v>
      </c>
      <c r="V65" s="38">
        <f t="shared" si="35"/>
        <v>122</v>
      </c>
      <c r="W65" s="38">
        <f t="shared" si="34"/>
        <v>105</v>
      </c>
      <c r="X65" s="38" t="str">
        <f t="shared" si="34"/>
        <v/>
      </c>
      <c r="Y65" s="38" t="str">
        <f t="shared" si="34"/>
        <v/>
      </c>
      <c r="Z65" s="38" t="str">
        <f t="shared" si="34"/>
        <v/>
      </c>
      <c r="AA65" s="38" t="str">
        <f t="shared" si="34"/>
        <v/>
      </c>
      <c r="AB65" s="38" t="str">
        <f t="shared" si="34"/>
        <v/>
      </c>
      <c r="AC65" s="38" t="str">
        <f t="shared" si="34"/>
        <v/>
      </c>
      <c r="AD65" s="38" t="str">
        <f t="shared" si="34"/>
        <v/>
      </c>
      <c r="AE65" s="38" t="str">
        <f t="shared" si="34"/>
        <v/>
      </c>
      <c r="AF65" s="38" t="str">
        <f t="shared" si="34"/>
        <v/>
      </c>
      <c r="AG65" s="38" t="str">
        <f t="shared" si="34"/>
        <v/>
      </c>
      <c r="AH65" s="37" t="s">
        <v>681</v>
      </c>
      <c r="AJ65" s="37" t="str">
        <f t="shared" si="2"/>
        <v>n-122-105</v>
      </c>
      <c r="AK65" s="38" t="str">
        <f t="shared" si="13"/>
        <v>n</v>
      </c>
      <c r="AL65" s="38">
        <f t="shared" si="32"/>
        <v>122</v>
      </c>
      <c r="AM65" s="38">
        <f t="shared" si="32"/>
        <v>105</v>
      </c>
      <c r="AN65" s="38" t="str">
        <f t="shared" si="31"/>
        <v/>
      </c>
      <c r="AO65" s="38" t="str">
        <f t="shared" si="31"/>
        <v/>
      </c>
      <c r="AP65" s="38" t="str">
        <f t="shared" si="31"/>
        <v/>
      </c>
      <c r="AQ65" s="38" t="str">
        <f t="shared" si="31"/>
        <v/>
      </c>
      <c r="AR65" s="38" t="str">
        <f t="shared" si="31"/>
        <v/>
      </c>
      <c r="AS65" s="38" t="str">
        <f t="shared" si="31"/>
        <v/>
      </c>
      <c r="AT65" s="38" t="str">
        <f t="shared" si="31"/>
        <v/>
      </c>
      <c r="AU65" s="38" t="str">
        <f t="shared" si="31"/>
        <v/>
      </c>
      <c r="AV65" s="38" t="str">
        <f t="shared" si="31"/>
        <v/>
      </c>
      <c r="AW65" s="38" t="str">
        <f t="shared" si="31"/>
        <v/>
      </c>
      <c r="AX65" s="37" t="s">
        <v>567</v>
      </c>
    </row>
    <row r="66" spans="2:50">
      <c r="B66" s="1" t="s">
        <v>539</v>
      </c>
      <c r="C66" s="25" t="str">
        <f>_xlfn.XLOOKUP($T66,翻訳!J:J,翻訳!$D:$D,"",0)&amp;""</f>
        <v>normal</v>
      </c>
      <c r="D66" s="44" t="s">
        <v>303</v>
      </c>
      <c r="E66" s="36" t="s">
        <v>111</v>
      </c>
      <c r="F66" s="25" t="str">
        <f>_xlfn.XLOOKUP($T66,翻訳!J:J,翻訳!$F:$F,"",0)&amp;""</f>
        <v>zoom out</v>
      </c>
      <c r="G66" s="25" t="str">
        <f>_xlfn.XLOOKUP($T66,翻訳!J:J,翻訳!$H:$H,"",0)&amp;""</f>
        <v>ズームアウト</v>
      </c>
      <c r="H66" s="8" t="s">
        <v>436</v>
      </c>
      <c r="I66" s="43" t="str">
        <f t="shared" si="5"/>
        <v>-</v>
      </c>
      <c r="M66" s="21">
        <f t="shared" si="30"/>
        <v>2</v>
      </c>
      <c r="N66" s="21" t="str">
        <f t="shared" si="15"/>
        <v>zo</v>
      </c>
      <c r="O66" s="21" t="str">
        <f t="shared" si="27"/>
        <v>!!zo</v>
      </c>
      <c r="P66" s="22" t="str">
        <f>IF(N66="","",IF(AND(ISERROR(VLOOKUP(AJ66,AJ$1:AJ65,1,0)),ISERROR(VLOOKUP(AJ66,AJ67:AJ$258,1,0))),"ok","▲NG"))</f>
        <v>ok</v>
      </c>
      <c r="Q66" s="23" t="str">
        <f t="shared" si="28"/>
        <v/>
      </c>
      <c r="R66" s="23" t="str">
        <f t="shared" si="29"/>
        <v/>
      </c>
      <c r="T66" s="37" t="str">
        <f t="shared" ref="T66:T129" si="36">_xlfn.TEXTJOIN("-",TRUE,U66:AG66)</f>
        <v>n-122-111</v>
      </c>
      <c r="U66" s="38" t="str">
        <f t="shared" si="10"/>
        <v>n</v>
      </c>
      <c r="V66" s="38">
        <f t="shared" si="35"/>
        <v>122</v>
      </c>
      <c r="W66" s="38">
        <f t="shared" si="34"/>
        <v>111</v>
      </c>
      <c r="X66" s="38" t="str">
        <f t="shared" si="34"/>
        <v/>
      </c>
      <c r="Y66" s="38" t="str">
        <f t="shared" si="34"/>
        <v/>
      </c>
      <c r="Z66" s="38" t="str">
        <f t="shared" si="34"/>
        <v/>
      </c>
      <c r="AA66" s="38" t="str">
        <f t="shared" si="34"/>
        <v/>
      </c>
      <c r="AB66" s="38" t="str">
        <f t="shared" si="34"/>
        <v/>
      </c>
      <c r="AC66" s="38" t="str">
        <f t="shared" si="34"/>
        <v/>
      </c>
      <c r="AD66" s="38" t="str">
        <f t="shared" si="34"/>
        <v/>
      </c>
      <c r="AE66" s="38" t="str">
        <f t="shared" si="34"/>
        <v/>
      </c>
      <c r="AF66" s="38" t="str">
        <f t="shared" si="34"/>
        <v/>
      </c>
      <c r="AG66" s="38" t="str">
        <f t="shared" si="34"/>
        <v/>
      </c>
      <c r="AH66" s="37" t="s">
        <v>681</v>
      </c>
      <c r="AJ66" s="37" t="str">
        <f t="shared" ref="AJ66:AJ129" si="37">_xlfn.TEXTJOIN("-",TRUE,AK66:AW66)</f>
        <v>n-122-111</v>
      </c>
      <c r="AK66" s="38" t="str">
        <f t="shared" si="13"/>
        <v>n</v>
      </c>
      <c r="AL66" s="38">
        <f t="shared" si="32"/>
        <v>122</v>
      </c>
      <c r="AM66" s="38">
        <f t="shared" si="32"/>
        <v>111</v>
      </c>
      <c r="AN66" s="38" t="str">
        <f t="shared" si="31"/>
        <v/>
      </c>
      <c r="AO66" s="38" t="str">
        <f t="shared" si="31"/>
        <v/>
      </c>
      <c r="AP66" s="38" t="str">
        <f t="shared" si="31"/>
        <v/>
      </c>
      <c r="AQ66" s="38" t="str">
        <f t="shared" si="31"/>
        <v/>
      </c>
      <c r="AR66" s="38" t="str">
        <f t="shared" si="31"/>
        <v/>
      </c>
      <c r="AS66" s="38" t="str">
        <f t="shared" si="31"/>
        <v/>
      </c>
      <c r="AT66" s="38" t="str">
        <f t="shared" si="31"/>
        <v/>
      </c>
      <c r="AU66" s="38" t="str">
        <f t="shared" si="31"/>
        <v/>
      </c>
      <c r="AV66" s="38" t="str">
        <f t="shared" si="31"/>
        <v/>
      </c>
      <c r="AW66" s="38" t="str">
        <f t="shared" si="31"/>
        <v/>
      </c>
      <c r="AX66" s="37" t="s">
        <v>567</v>
      </c>
    </row>
    <row r="67" spans="2:50">
      <c r="B67" s="1" t="s">
        <v>539</v>
      </c>
      <c r="C67" s="25" t="str">
        <f>_xlfn.XLOOKUP($T67,翻訳!J:J,翻訳!$D:$D,"",0)&amp;""</f>
        <v>normal</v>
      </c>
      <c r="D67" s="44" t="s">
        <v>303</v>
      </c>
      <c r="E67" s="36" t="s">
        <v>113</v>
      </c>
      <c r="F67" s="25" t="str">
        <f>_xlfn.XLOOKUP($T67,翻訳!J:J,翻訳!$F:$F,"",0)&amp;""</f>
        <v>pin/unpin current tab</v>
      </c>
      <c r="G67" s="25" t="str">
        <f>_xlfn.XLOOKUP($T67,翻訳!J:J,翻訳!$H:$H,"",0)&amp;""</f>
        <v>現在のタブをピン留め・解除</v>
      </c>
      <c r="H67" s="8" t="s">
        <v>436</v>
      </c>
      <c r="I67" s="43" t="str">
        <f t="shared" ref="I67:I129" si="38">IF(H67="○",IF(LEN(J67&amp;K67)&gt;0,"✔","-"),IF(H67="×","✔","-"))</f>
        <v>✔</v>
      </c>
      <c r="J67" s="4" t="s">
        <v>534</v>
      </c>
      <c r="M67" s="21">
        <f t="shared" si="30"/>
        <v>7</v>
      </c>
      <c r="N67" s="21" t="str">
        <f t="shared" si="15"/>
        <v>tp</v>
      </c>
      <c r="O67" s="21" t="str">
        <f t="shared" si="27"/>
        <v>!!&lt;Alt-p&gt;</v>
      </c>
      <c r="P67" s="22" t="str">
        <f>IF(N67="","",IF(AND(ISERROR(VLOOKUP(AJ67,AJ$1:AJ66,1,0)),ISERROR(VLOOKUP(AJ67,AJ68:AJ$258,1,0))),"ok","▲NG"))</f>
        <v>ok</v>
      </c>
      <c r="Q67" s="23" t="str">
        <f t="shared" si="28"/>
        <v>map("tp", "!!&lt;Alt-p&gt;")</v>
      </c>
      <c r="R67" s="23" t="str">
        <f t="shared" si="29"/>
        <v/>
      </c>
      <c r="T67" s="37" t="str">
        <f t="shared" si="36"/>
        <v>n-60-65-108-116-45-112-62</v>
      </c>
      <c r="U67" s="38" t="str">
        <f t="shared" ref="U67:U130" si="39">IF($D67="","",$D67)</f>
        <v>n</v>
      </c>
      <c r="V67" s="38">
        <f t="shared" si="35"/>
        <v>60</v>
      </c>
      <c r="W67" s="38">
        <f t="shared" si="34"/>
        <v>65</v>
      </c>
      <c r="X67" s="38">
        <f t="shared" si="34"/>
        <v>108</v>
      </c>
      <c r="Y67" s="38">
        <f t="shared" si="34"/>
        <v>116</v>
      </c>
      <c r="Z67" s="38">
        <f t="shared" si="34"/>
        <v>45</v>
      </c>
      <c r="AA67" s="38">
        <f t="shared" si="34"/>
        <v>112</v>
      </c>
      <c r="AB67" s="38">
        <f t="shared" si="34"/>
        <v>62</v>
      </c>
      <c r="AC67" s="38" t="str">
        <f t="shared" si="34"/>
        <v/>
      </c>
      <c r="AD67" s="38" t="str">
        <f t="shared" si="34"/>
        <v/>
      </c>
      <c r="AE67" s="38" t="str">
        <f t="shared" si="34"/>
        <v/>
      </c>
      <c r="AF67" s="38" t="str">
        <f t="shared" si="34"/>
        <v/>
      </c>
      <c r="AG67" s="38" t="str">
        <f t="shared" si="34"/>
        <v/>
      </c>
      <c r="AH67" s="37" t="s">
        <v>681</v>
      </c>
      <c r="AJ67" s="37" t="str">
        <f t="shared" si="37"/>
        <v>n-116-112</v>
      </c>
      <c r="AK67" s="38" t="str">
        <f t="shared" ref="AK67:AK130" si="40">IF($D67="","",$D67)</f>
        <v>n</v>
      </c>
      <c r="AL67" s="38">
        <f t="shared" si="32"/>
        <v>116</v>
      </c>
      <c r="AM67" s="38">
        <f t="shared" si="32"/>
        <v>112</v>
      </c>
      <c r="AN67" s="38" t="str">
        <f t="shared" si="31"/>
        <v/>
      </c>
      <c r="AO67" s="38" t="str">
        <f t="shared" si="31"/>
        <v/>
      </c>
      <c r="AP67" s="38" t="str">
        <f t="shared" si="31"/>
        <v/>
      </c>
      <c r="AQ67" s="38" t="str">
        <f t="shared" si="31"/>
        <v/>
      </c>
      <c r="AR67" s="38" t="str">
        <f t="shared" si="31"/>
        <v/>
      </c>
      <c r="AS67" s="38" t="str">
        <f t="shared" si="31"/>
        <v/>
      </c>
      <c r="AT67" s="38" t="str">
        <f t="shared" si="31"/>
        <v/>
      </c>
      <c r="AU67" s="38" t="str">
        <f t="shared" si="31"/>
        <v/>
      </c>
      <c r="AV67" s="38" t="str">
        <f t="shared" si="31"/>
        <v/>
      </c>
      <c r="AW67" s="38" t="str">
        <f t="shared" si="31"/>
        <v/>
      </c>
      <c r="AX67" s="37" t="s">
        <v>567</v>
      </c>
    </row>
    <row r="68" spans="2:50">
      <c r="B68" s="1" t="s">
        <v>539</v>
      </c>
      <c r="C68" s="25" t="str">
        <f>_xlfn.XLOOKUP($T68,翻訳!J:J,翻訳!$D:$D,"",0)&amp;""</f>
        <v>normal</v>
      </c>
      <c r="D68" s="44" t="s">
        <v>303</v>
      </c>
      <c r="E68" s="36" t="s">
        <v>115</v>
      </c>
      <c r="F68" s="25" t="str">
        <f>_xlfn.XLOOKUP($T68,翻訳!J:J,翻訳!$F:$F,"",0)&amp;""</f>
        <v>mute/unmute current tab</v>
      </c>
      <c r="G68" s="25" t="str">
        <f>_xlfn.XLOOKUP($T68,翻訳!J:J,翻訳!$H:$H,"",0)&amp;""</f>
        <v>現在のタブをミュート・解除</v>
      </c>
      <c r="H68" s="8" t="s">
        <v>436</v>
      </c>
      <c r="I68" s="43" t="str">
        <f t="shared" si="38"/>
        <v>✔</v>
      </c>
      <c r="J68" s="4" t="s">
        <v>535</v>
      </c>
      <c r="M68" s="21">
        <f t="shared" si="30"/>
        <v>7</v>
      </c>
      <c r="N68" s="21" t="str">
        <f t="shared" ref="N68:N131" si="41">IF(H68="○",IF(J68="",E68,J68),"")</f>
        <v>tm</v>
      </c>
      <c r="O68" s="21" t="str">
        <f t="shared" si="27"/>
        <v>!!&lt;Alt-m&gt;</v>
      </c>
      <c r="P68" s="22" t="str">
        <f>IF(N68="","",IF(AND(ISERROR(VLOOKUP(AJ68,AJ$1:AJ67,1,0)),ISERROR(VLOOKUP(AJ68,AJ69:AJ$258,1,0))),"ok","▲NG"))</f>
        <v>ok</v>
      </c>
      <c r="Q68" s="23" t="str">
        <f t="shared" si="28"/>
        <v>map("tm", "!!&lt;Alt-m&gt;")</v>
      </c>
      <c r="R68" s="23" t="str">
        <f t="shared" si="29"/>
        <v/>
      </c>
      <c r="T68" s="37" t="str">
        <f t="shared" si="36"/>
        <v>n-60-65-108-116-45-109-62</v>
      </c>
      <c r="U68" s="38" t="str">
        <f t="shared" si="39"/>
        <v>n</v>
      </c>
      <c r="V68" s="38">
        <f t="shared" si="35"/>
        <v>60</v>
      </c>
      <c r="W68" s="38">
        <f t="shared" si="34"/>
        <v>65</v>
      </c>
      <c r="X68" s="38">
        <f t="shared" si="34"/>
        <v>108</v>
      </c>
      <c r="Y68" s="38">
        <f t="shared" si="34"/>
        <v>116</v>
      </c>
      <c r="Z68" s="38">
        <f t="shared" si="34"/>
        <v>45</v>
      </c>
      <c r="AA68" s="38">
        <f t="shared" si="34"/>
        <v>109</v>
      </c>
      <c r="AB68" s="38">
        <f t="shared" si="34"/>
        <v>62</v>
      </c>
      <c r="AC68" s="38" t="str">
        <f t="shared" si="34"/>
        <v/>
      </c>
      <c r="AD68" s="38" t="str">
        <f t="shared" si="34"/>
        <v/>
      </c>
      <c r="AE68" s="38" t="str">
        <f t="shared" si="34"/>
        <v/>
      </c>
      <c r="AF68" s="38" t="str">
        <f t="shared" si="34"/>
        <v/>
      </c>
      <c r="AG68" s="38" t="str">
        <f t="shared" si="34"/>
        <v/>
      </c>
      <c r="AH68" s="37" t="s">
        <v>681</v>
      </c>
      <c r="AJ68" s="37" t="str">
        <f t="shared" si="37"/>
        <v>n-116-109</v>
      </c>
      <c r="AK68" s="38" t="str">
        <f t="shared" si="40"/>
        <v>n</v>
      </c>
      <c r="AL68" s="38">
        <f t="shared" si="32"/>
        <v>116</v>
      </c>
      <c r="AM68" s="38">
        <f t="shared" si="32"/>
        <v>109</v>
      </c>
      <c r="AN68" s="38" t="str">
        <f t="shared" si="31"/>
        <v/>
      </c>
      <c r="AO68" s="38" t="str">
        <f t="shared" si="31"/>
        <v/>
      </c>
      <c r="AP68" s="38" t="str">
        <f t="shared" si="31"/>
        <v/>
      </c>
      <c r="AQ68" s="38" t="str">
        <f t="shared" si="31"/>
        <v/>
      </c>
      <c r="AR68" s="38" t="str">
        <f t="shared" si="31"/>
        <v/>
      </c>
      <c r="AS68" s="38" t="str">
        <f t="shared" si="31"/>
        <v/>
      </c>
      <c r="AT68" s="38" t="str">
        <f t="shared" si="31"/>
        <v/>
      </c>
      <c r="AU68" s="38" t="str">
        <f t="shared" si="31"/>
        <v/>
      </c>
      <c r="AV68" s="38" t="str">
        <f t="shared" si="31"/>
        <v/>
      </c>
      <c r="AW68" s="38" t="str">
        <f t="shared" si="31"/>
        <v/>
      </c>
      <c r="AX68" s="37" t="s">
        <v>567</v>
      </c>
    </row>
    <row r="69" spans="2:50">
      <c r="B69" s="1" t="s">
        <v>539</v>
      </c>
      <c r="C69" s="25" t="str">
        <f>_xlfn.XLOOKUP($T69,翻訳!J:J,翻訳!$D:$D,"",0)&amp;""</f>
        <v>normal</v>
      </c>
      <c r="D69" s="44" t="s">
        <v>303</v>
      </c>
      <c r="E69" s="36" t="s">
        <v>117</v>
      </c>
      <c r="F69" s="25" t="str">
        <f>_xlfn.XLOOKUP($T69,翻訳!J:J,翻訳!$F:$F,"",0)&amp;""</f>
        <v>Open newtab</v>
      </c>
      <c r="G69" s="25" t="str">
        <f>_xlfn.XLOOKUP($T69,翻訳!J:J,翻訳!$H:$H,"",0)&amp;""</f>
        <v>新しいタブを開いてアクティブにする</v>
      </c>
      <c r="H69" s="8" t="s">
        <v>436</v>
      </c>
      <c r="I69" s="43" t="str">
        <f t="shared" si="38"/>
        <v>✔</v>
      </c>
      <c r="J69" s="4" t="s">
        <v>536</v>
      </c>
      <c r="M69" s="21">
        <f t="shared" si="30"/>
        <v>2</v>
      </c>
      <c r="N69" s="21" t="str">
        <f t="shared" si="41"/>
        <v>tn</v>
      </c>
      <c r="O69" s="21" t="str">
        <f t="shared" si="27"/>
        <v>!!on</v>
      </c>
      <c r="P69" s="22" t="str">
        <f>IF(N69="","",IF(AND(ISERROR(VLOOKUP(AJ69,AJ$1:AJ68,1,0)),ISERROR(VLOOKUP(AJ69,AJ70:AJ$258,1,0))),"ok","▲NG"))</f>
        <v>ok</v>
      </c>
      <c r="Q69" s="23" t="str">
        <f t="shared" si="28"/>
        <v>map("tn", "!!on")</v>
      </c>
      <c r="R69" s="23" t="str">
        <f t="shared" si="29"/>
        <v/>
      </c>
      <c r="T69" s="37" t="str">
        <f t="shared" si="36"/>
        <v>n-111-110</v>
      </c>
      <c r="U69" s="38" t="str">
        <f t="shared" si="39"/>
        <v>n</v>
      </c>
      <c r="V69" s="38">
        <f t="shared" si="35"/>
        <v>111</v>
      </c>
      <c r="W69" s="38">
        <f t="shared" si="34"/>
        <v>110</v>
      </c>
      <c r="X69" s="38" t="str">
        <f t="shared" si="34"/>
        <v/>
      </c>
      <c r="Y69" s="38" t="str">
        <f t="shared" si="34"/>
        <v/>
      </c>
      <c r="Z69" s="38" t="str">
        <f t="shared" si="34"/>
        <v/>
      </c>
      <c r="AA69" s="38" t="str">
        <f t="shared" si="34"/>
        <v/>
      </c>
      <c r="AB69" s="38" t="str">
        <f t="shared" si="34"/>
        <v/>
      </c>
      <c r="AC69" s="38" t="str">
        <f t="shared" si="34"/>
        <v/>
      </c>
      <c r="AD69" s="38" t="str">
        <f t="shared" si="34"/>
        <v/>
      </c>
      <c r="AE69" s="38" t="str">
        <f t="shared" si="34"/>
        <v/>
      </c>
      <c r="AF69" s="38" t="str">
        <f t="shared" si="34"/>
        <v/>
      </c>
      <c r="AG69" s="38" t="str">
        <f t="shared" si="34"/>
        <v/>
      </c>
      <c r="AH69" s="37" t="s">
        <v>681</v>
      </c>
      <c r="AJ69" s="37" t="str">
        <f t="shared" si="37"/>
        <v>n-116-110</v>
      </c>
      <c r="AK69" s="38" t="str">
        <f t="shared" si="40"/>
        <v>n</v>
      </c>
      <c r="AL69" s="38">
        <f t="shared" si="32"/>
        <v>116</v>
      </c>
      <c r="AM69" s="38">
        <f t="shared" si="32"/>
        <v>110</v>
      </c>
      <c r="AN69" s="38" t="str">
        <f t="shared" si="31"/>
        <v/>
      </c>
      <c r="AO69" s="38" t="str">
        <f t="shared" si="31"/>
        <v/>
      </c>
      <c r="AP69" s="38" t="str">
        <f t="shared" si="31"/>
        <v/>
      </c>
      <c r="AQ69" s="38" t="str">
        <f t="shared" si="31"/>
        <v/>
      </c>
      <c r="AR69" s="38" t="str">
        <f t="shared" si="31"/>
        <v/>
      </c>
      <c r="AS69" s="38" t="str">
        <f t="shared" si="31"/>
        <v/>
      </c>
      <c r="AT69" s="38" t="str">
        <f t="shared" si="31"/>
        <v/>
      </c>
      <c r="AU69" s="38" t="str">
        <f t="shared" si="31"/>
        <v/>
      </c>
      <c r="AV69" s="38" t="str">
        <f t="shared" si="31"/>
        <v/>
      </c>
      <c r="AW69" s="38" t="str">
        <f t="shared" si="31"/>
        <v/>
      </c>
      <c r="AX69" s="37" t="s">
        <v>567</v>
      </c>
    </row>
    <row r="70" spans="2:50">
      <c r="B70" s="1" t="s">
        <v>539</v>
      </c>
      <c r="C70" s="25" t="str">
        <f>_xlfn.XLOOKUP($T70,翻訳!J:J,翻訳!$D:$D,"",0)&amp;""</f>
        <v>normal</v>
      </c>
      <c r="D70" s="44" t="s">
        <v>303</v>
      </c>
      <c r="E70" s="36" t="s">
        <v>119</v>
      </c>
      <c r="F70" s="25" t="str">
        <f>_xlfn.XLOOKUP($T70,翻訳!J:J,翻訳!$F:$F,"",0)&amp;""</f>
        <v>Close current tab</v>
      </c>
      <c r="G70" s="25" t="str">
        <f>_xlfn.XLOOKUP($T70,翻訳!J:J,翻訳!$H:$H,"",0)&amp;""</f>
        <v>現在のタブを閉じる</v>
      </c>
      <c r="H70" s="8" t="s">
        <v>436</v>
      </c>
      <c r="I70" s="43" t="str">
        <f t="shared" si="38"/>
        <v>-</v>
      </c>
      <c r="M70" s="21">
        <f t="shared" si="30"/>
        <v>1</v>
      </c>
      <c r="N70" s="21" t="str">
        <f t="shared" si="41"/>
        <v>x</v>
      </c>
      <c r="O70" s="21" t="str">
        <f t="shared" si="27"/>
        <v>!!x</v>
      </c>
      <c r="P70" s="22" t="str">
        <f>IF(N70="","",IF(AND(ISERROR(VLOOKUP(AJ70,AJ$1:AJ69,1,0)),ISERROR(VLOOKUP(AJ70,AJ71:AJ$258,1,0))),"ok","▲NG"))</f>
        <v>ok</v>
      </c>
      <c r="Q70" s="23" t="str">
        <f t="shared" si="28"/>
        <v/>
      </c>
      <c r="R70" s="23" t="str">
        <f t="shared" si="29"/>
        <v/>
      </c>
      <c r="T70" s="37" t="str">
        <f t="shared" si="36"/>
        <v>n-120</v>
      </c>
      <c r="U70" s="38" t="str">
        <f t="shared" si="39"/>
        <v>n</v>
      </c>
      <c r="V70" s="38">
        <f t="shared" si="35"/>
        <v>120</v>
      </c>
      <c r="W70" s="38" t="str">
        <f t="shared" si="34"/>
        <v/>
      </c>
      <c r="X70" s="38" t="str">
        <f t="shared" si="34"/>
        <v/>
      </c>
      <c r="Y70" s="38" t="str">
        <f t="shared" si="34"/>
        <v/>
      </c>
      <c r="Z70" s="38" t="str">
        <f t="shared" si="34"/>
        <v/>
      </c>
      <c r="AA70" s="38" t="str">
        <f t="shared" si="34"/>
        <v/>
      </c>
      <c r="AB70" s="38" t="str">
        <f t="shared" si="34"/>
        <v/>
      </c>
      <c r="AC70" s="38" t="str">
        <f t="shared" si="34"/>
        <v/>
      </c>
      <c r="AD70" s="38" t="str">
        <f t="shared" si="34"/>
        <v/>
      </c>
      <c r="AE70" s="38" t="str">
        <f t="shared" si="34"/>
        <v/>
      </c>
      <c r="AF70" s="38" t="str">
        <f t="shared" si="34"/>
        <v/>
      </c>
      <c r="AG70" s="38" t="str">
        <f t="shared" si="34"/>
        <v/>
      </c>
      <c r="AH70" s="37" t="s">
        <v>681</v>
      </c>
      <c r="AJ70" s="37" t="str">
        <f t="shared" si="37"/>
        <v>n-120</v>
      </c>
      <c r="AK70" s="38" t="str">
        <f t="shared" si="40"/>
        <v>n</v>
      </c>
      <c r="AL70" s="38">
        <f t="shared" si="32"/>
        <v>120</v>
      </c>
      <c r="AM70" s="38" t="str">
        <f t="shared" si="32"/>
        <v/>
      </c>
      <c r="AN70" s="38" t="str">
        <f t="shared" si="31"/>
        <v/>
      </c>
      <c r="AO70" s="38" t="str">
        <f t="shared" si="31"/>
        <v/>
      </c>
      <c r="AP70" s="38" t="str">
        <f t="shared" si="31"/>
        <v/>
      </c>
      <c r="AQ70" s="38" t="str">
        <f t="shared" si="31"/>
        <v/>
      </c>
      <c r="AR70" s="38" t="str">
        <f t="shared" si="31"/>
        <v/>
      </c>
      <c r="AS70" s="38" t="str">
        <f t="shared" si="31"/>
        <v/>
      </c>
      <c r="AT70" s="38" t="str">
        <f t="shared" si="31"/>
        <v/>
      </c>
      <c r="AU70" s="38" t="str">
        <f t="shared" si="31"/>
        <v/>
      </c>
      <c r="AV70" s="38" t="str">
        <f t="shared" si="31"/>
        <v/>
      </c>
      <c r="AW70" s="38" t="str">
        <f t="shared" si="31"/>
        <v/>
      </c>
      <c r="AX70" s="37" t="s">
        <v>567</v>
      </c>
    </row>
    <row r="71" spans="2:50">
      <c r="B71" s="1" t="s">
        <v>539</v>
      </c>
      <c r="C71" s="25" t="str">
        <f>_xlfn.XLOOKUP($T71,翻訳!J:J,翻訳!$D:$D,"",0)&amp;""</f>
        <v>normal</v>
      </c>
      <c r="D71" s="44" t="s">
        <v>303</v>
      </c>
      <c r="E71" s="36" t="s">
        <v>121</v>
      </c>
      <c r="F71" s="25" t="str">
        <f>_xlfn.XLOOKUP($T71,翻訳!J:J,翻訳!$F:$F,"",0)&amp;""</f>
        <v>Restore closed tab</v>
      </c>
      <c r="G71" s="25" t="str">
        <f>_xlfn.XLOOKUP($T71,翻訳!J:J,翻訳!$H:$H,"",0)&amp;""</f>
        <v>閉じたタブを復元する</v>
      </c>
      <c r="H71" s="8" t="s">
        <v>436</v>
      </c>
      <c r="I71" s="43" t="str">
        <f t="shared" si="38"/>
        <v>-</v>
      </c>
      <c r="M71" s="21">
        <f t="shared" si="30"/>
        <v>1</v>
      </c>
      <c r="N71" s="21" t="str">
        <f t="shared" si="41"/>
        <v>X</v>
      </c>
      <c r="O71" s="21" t="str">
        <f t="shared" si="27"/>
        <v>!!X</v>
      </c>
      <c r="P71" s="22" t="str">
        <f>IF(N71="","",IF(AND(ISERROR(VLOOKUP(AJ71,AJ$1:AJ70,1,0)),ISERROR(VLOOKUP(AJ71,AJ72:AJ$258,1,0))),"ok","▲NG"))</f>
        <v>ok</v>
      </c>
      <c r="Q71" s="23" t="str">
        <f t="shared" si="28"/>
        <v/>
      </c>
      <c r="R71" s="23" t="str">
        <f t="shared" si="29"/>
        <v/>
      </c>
      <c r="T71" s="37" t="str">
        <f t="shared" si="36"/>
        <v>n-88</v>
      </c>
      <c r="U71" s="38" t="str">
        <f t="shared" si="39"/>
        <v>n</v>
      </c>
      <c r="V71" s="38">
        <f t="shared" si="35"/>
        <v>88</v>
      </c>
      <c r="W71" s="38" t="str">
        <f t="shared" si="34"/>
        <v/>
      </c>
      <c r="X71" s="38" t="str">
        <f t="shared" si="34"/>
        <v/>
      </c>
      <c r="Y71" s="38" t="str">
        <f t="shared" si="34"/>
        <v/>
      </c>
      <c r="Z71" s="38" t="str">
        <f t="shared" si="34"/>
        <v/>
      </c>
      <c r="AA71" s="38" t="str">
        <f t="shared" si="34"/>
        <v/>
      </c>
      <c r="AB71" s="38" t="str">
        <f t="shared" si="34"/>
        <v/>
      </c>
      <c r="AC71" s="38" t="str">
        <f t="shared" si="34"/>
        <v/>
      </c>
      <c r="AD71" s="38" t="str">
        <f t="shared" si="34"/>
        <v/>
      </c>
      <c r="AE71" s="38" t="str">
        <f t="shared" si="34"/>
        <v/>
      </c>
      <c r="AF71" s="38" t="str">
        <f t="shared" si="34"/>
        <v/>
      </c>
      <c r="AG71" s="38" t="str">
        <f t="shared" si="34"/>
        <v/>
      </c>
      <c r="AH71" s="37" t="s">
        <v>681</v>
      </c>
      <c r="AJ71" s="37" t="str">
        <f t="shared" si="37"/>
        <v>n-88</v>
      </c>
      <c r="AK71" s="38" t="str">
        <f t="shared" si="40"/>
        <v>n</v>
      </c>
      <c r="AL71" s="38">
        <f t="shared" si="32"/>
        <v>88</v>
      </c>
      <c r="AM71" s="38" t="str">
        <f t="shared" si="32"/>
        <v/>
      </c>
      <c r="AN71" s="38" t="str">
        <f t="shared" si="31"/>
        <v/>
      </c>
      <c r="AO71" s="38" t="str">
        <f t="shared" si="31"/>
        <v/>
      </c>
      <c r="AP71" s="38" t="str">
        <f t="shared" si="31"/>
        <v/>
      </c>
      <c r="AQ71" s="38" t="str">
        <f t="shared" si="31"/>
        <v/>
      </c>
      <c r="AR71" s="38" t="str">
        <f t="shared" si="31"/>
        <v/>
      </c>
      <c r="AS71" s="38" t="str">
        <f t="shared" si="31"/>
        <v/>
      </c>
      <c r="AT71" s="38" t="str">
        <f t="shared" si="31"/>
        <v/>
      </c>
      <c r="AU71" s="38" t="str">
        <f t="shared" si="31"/>
        <v/>
      </c>
      <c r="AV71" s="38" t="str">
        <f t="shared" si="31"/>
        <v/>
      </c>
      <c r="AW71" s="38" t="str">
        <f t="shared" si="31"/>
        <v/>
      </c>
      <c r="AX71" s="37" t="s">
        <v>567</v>
      </c>
    </row>
    <row r="72" spans="2:50">
      <c r="B72" s="1" t="s">
        <v>539</v>
      </c>
      <c r="C72" s="25" t="str">
        <f>_xlfn.XLOOKUP($T72,翻訳!J:J,翻訳!$D:$D,"",0)&amp;""</f>
        <v>normal</v>
      </c>
      <c r="D72" s="44" t="s">
        <v>303</v>
      </c>
      <c r="E72" s="36" t="s">
        <v>123</v>
      </c>
      <c r="F72" s="25" t="str">
        <f>_xlfn.XLOOKUP($T72,翻訳!J:J,翻訳!$F:$F,"",0)&amp;""</f>
        <v>Move current tab to another window</v>
      </c>
      <c r="G72" s="25" t="str">
        <f>_xlfn.XLOOKUP($T72,翻訳!J:J,翻訳!$H:$H,"",0)&amp;""</f>
        <v>現在のタブを新規ウィンドウに移動する</v>
      </c>
      <c r="H72" s="8" t="s">
        <v>436</v>
      </c>
      <c r="I72" s="43" t="str">
        <f t="shared" si="38"/>
        <v>-</v>
      </c>
      <c r="M72" s="21">
        <f t="shared" si="30"/>
        <v>1</v>
      </c>
      <c r="N72" s="21" t="str">
        <f t="shared" si="41"/>
        <v>W</v>
      </c>
      <c r="O72" s="21" t="str">
        <f t="shared" si="27"/>
        <v>!!W</v>
      </c>
      <c r="P72" s="22" t="str">
        <f>IF(N72="","",IF(AND(ISERROR(VLOOKUP(AJ72,AJ$1:AJ71,1,0)),ISERROR(VLOOKUP(AJ72,AJ73:AJ$258,1,0))),"ok","▲NG"))</f>
        <v>ok</v>
      </c>
      <c r="Q72" s="23" t="str">
        <f t="shared" si="28"/>
        <v/>
      </c>
      <c r="R72" s="23" t="str">
        <f t="shared" si="29"/>
        <v/>
      </c>
      <c r="T72" s="37" t="str">
        <f t="shared" si="36"/>
        <v>n-87</v>
      </c>
      <c r="U72" s="38" t="str">
        <f t="shared" si="39"/>
        <v>n</v>
      </c>
      <c r="V72" s="38">
        <f t="shared" si="35"/>
        <v>87</v>
      </c>
      <c r="W72" s="38" t="str">
        <f t="shared" si="34"/>
        <v/>
      </c>
      <c r="X72" s="38" t="str">
        <f t="shared" si="34"/>
        <v/>
      </c>
      <c r="Y72" s="38" t="str">
        <f t="shared" si="34"/>
        <v/>
      </c>
      <c r="Z72" s="38" t="str">
        <f t="shared" si="34"/>
        <v/>
      </c>
      <c r="AA72" s="38" t="str">
        <f t="shared" si="34"/>
        <v/>
      </c>
      <c r="AB72" s="38" t="str">
        <f t="shared" si="34"/>
        <v/>
      </c>
      <c r="AC72" s="38" t="str">
        <f t="shared" si="34"/>
        <v/>
      </c>
      <c r="AD72" s="38" t="str">
        <f t="shared" si="34"/>
        <v/>
      </c>
      <c r="AE72" s="38" t="str">
        <f t="shared" si="34"/>
        <v/>
      </c>
      <c r="AF72" s="38" t="str">
        <f t="shared" si="34"/>
        <v/>
      </c>
      <c r="AG72" s="38" t="str">
        <f t="shared" si="34"/>
        <v/>
      </c>
      <c r="AH72" s="37" t="s">
        <v>681</v>
      </c>
      <c r="AJ72" s="37" t="str">
        <f t="shared" si="37"/>
        <v>n-87</v>
      </c>
      <c r="AK72" s="38" t="str">
        <f t="shared" si="40"/>
        <v>n</v>
      </c>
      <c r="AL72" s="38">
        <f t="shared" si="32"/>
        <v>87</v>
      </c>
      <c r="AM72" s="38" t="str">
        <f t="shared" si="32"/>
        <v/>
      </c>
      <c r="AN72" s="38" t="str">
        <f t="shared" si="31"/>
        <v/>
      </c>
      <c r="AO72" s="38" t="str">
        <f t="shared" si="31"/>
        <v/>
      </c>
      <c r="AP72" s="38" t="str">
        <f t="shared" si="31"/>
        <v/>
      </c>
      <c r="AQ72" s="38" t="str">
        <f t="shared" si="31"/>
        <v/>
      </c>
      <c r="AR72" s="38" t="str">
        <f t="shared" si="31"/>
        <v/>
      </c>
      <c r="AS72" s="38" t="str">
        <f t="shared" si="31"/>
        <v/>
      </c>
      <c r="AT72" s="38" t="str">
        <f t="shared" si="31"/>
        <v/>
      </c>
      <c r="AU72" s="38" t="str">
        <f t="shared" si="31"/>
        <v/>
      </c>
      <c r="AV72" s="38" t="str">
        <f t="shared" si="31"/>
        <v/>
      </c>
      <c r="AW72" s="38" t="str">
        <f t="shared" si="31"/>
        <v/>
      </c>
      <c r="AX72" s="37" t="s">
        <v>567</v>
      </c>
    </row>
    <row r="73" spans="2:50">
      <c r="B73" s="1" t="s">
        <v>539</v>
      </c>
      <c r="C73" s="25" t="str">
        <f>_xlfn.XLOOKUP($T73,翻訳!J:J,翻訳!$D:$D,"",0)&amp;""</f>
        <v>normal</v>
      </c>
      <c r="D73" s="44" t="s">
        <v>303</v>
      </c>
      <c r="E73" s="36" t="s">
        <v>125</v>
      </c>
      <c r="F73" s="25" t="str">
        <f>_xlfn.XLOOKUP($T73,翻訳!J:J,翻訳!$F:$F,"",0)&amp;""</f>
        <v>Move current tab to left</v>
      </c>
      <c r="G73" s="25" t="str">
        <f>_xlfn.XLOOKUP($T73,翻訳!J:J,翻訳!$H:$H,"",0)&amp;""</f>
        <v>現在のタブを左に移動する</v>
      </c>
      <c r="H73" s="8" t="s">
        <v>436</v>
      </c>
      <c r="I73" s="43" t="str">
        <f t="shared" si="38"/>
        <v>-</v>
      </c>
      <c r="M73" s="21">
        <f t="shared" si="30"/>
        <v>2</v>
      </c>
      <c r="N73" s="21" t="str">
        <f t="shared" si="41"/>
        <v>&lt;&lt;</v>
      </c>
      <c r="O73" s="21" t="str">
        <f t="shared" si="27"/>
        <v>!!&lt;&lt;</v>
      </c>
      <c r="P73" s="22" t="str">
        <f>IF(N73="","",IF(AND(ISERROR(VLOOKUP(AJ73,AJ$1:AJ72,1,0)),ISERROR(VLOOKUP(AJ73,AJ74:AJ$258,1,0))),"ok","▲NG"))</f>
        <v>ok</v>
      </c>
      <c r="Q73" s="23" t="str">
        <f t="shared" si="28"/>
        <v/>
      </c>
      <c r="R73" s="23" t="str">
        <f t="shared" si="29"/>
        <v/>
      </c>
      <c r="T73" s="37" t="str">
        <f t="shared" si="36"/>
        <v>n-60-60</v>
      </c>
      <c r="U73" s="38" t="str">
        <f t="shared" si="39"/>
        <v>n</v>
      </c>
      <c r="V73" s="38">
        <f t="shared" si="35"/>
        <v>60</v>
      </c>
      <c r="W73" s="38">
        <f t="shared" si="34"/>
        <v>60</v>
      </c>
      <c r="X73" s="38" t="str">
        <f t="shared" si="34"/>
        <v/>
      </c>
      <c r="Y73" s="38" t="str">
        <f t="shared" si="34"/>
        <v/>
      </c>
      <c r="Z73" s="38" t="str">
        <f t="shared" si="34"/>
        <v/>
      </c>
      <c r="AA73" s="38" t="str">
        <f t="shared" si="34"/>
        <v/>
      </c>
      <c r="AB73" s="38" t="str">
        <f t="shared" si="34"/>
        <v/>
      </c>
      <c r="AC73" s="38" t="str">
        <f t="shared" si="34"/>
        <v/>
      </c>
      <c r="AD73" s="38" t="str">
        <f t="shared" si="34"/>
        <v/>
      </c>
      <c r="AE73" s="38" t="str">
        <f t="shared" si="34"/>
        <v/>
      </c>
      <c r="AF73" s="38" t="str">
        <f t="shared" si="34"/>
        <v/>
      </c>
      <c r="AG73" s="38" t="str">
        <f t="shared" si="34"/>
        <v/>
      </c>
      <c r="AH73" s="37" t="s">
        <v>681</v>
      </c>
      <c r="AJ73" s="37" t="str">
        <f t="shared" si="37"/>
        <v>n-60-60</v>
      </c>
      <c r="AK73" s="38" t="str">
        <f t="shared" si="40"/>
        <v>n</v>
      </c>
      <c r="AL73" s="38">
        <f t="shared" si="32"/>
        <v>60</v>
      </c>
      <c r="AM73" s="38">
        <f t="shared" si="32"/>
        <v>60</v>
      </c>
      <c r="AN73" s="38" t="str">
        <f t="shared" si="31"/>
        <v/>
      </c>
      <c r="AO73" s="38" t="str">
        <f t="shared" si="31"/>
        <v/>
      </c>
      <c r="AP73" s="38" t="str">
        <f t="shared" si="31"/>
        <v/>
      </c>
      <c r="AQ73" s="38" t="str">
        <f t="shared" si="31"/>
        <v/>
      </c>
      <c r="AR73" s="38" t="str">
        <f t="shared" si="31"/>
        <v/>
      </c>
      <c r="AS73" s="38" t="str">
        <f t="shared" si="31"/>
        <v/>
      </c>
      <c r="AT73" s="38" t="str">
        <f t="shared" si="31"/>
        <v/>
      </c>
      <c r="AU73" s="38" t="str">
        <f t="shared" si="31"/>
        <v/>
      </c>
      <c r="AV73" s="38" t="str">
        <f t="shared" si="31"/>
        <v/>
      </c>
      <c r="AW73" s="38" t="str">
        <f t="shared" si="31"/>
        <v/>
      </c>
      <c r="AX73" s="37" t="s">
        <v>567</v>
      </c>
    </row>
    <row r="74" spans="2:50">
      <c r="B74" s="1" t="s">
        <v>539</v>
      </c>
      <c r="C74" s="25" t="str">
        <f>_xlfn.XLOOKUP($T74,翻訳!J:J,翻訳!$D:$D,"",0)&amp;""</f>
        <v>normal</v>
      </c>
      <c r="D74" s="44" t="s">
        <v>303</v>
      </c>
      <c r="E74" s="36" t="s">
        <v>127</v>
      </c>
      <c r="F74" s="25" t="str">
        <f>_xlfn.XLOOKUP($T74,翻訳!J:J,翻訳!$F:$F,"",0)&amp;""</f>
        <v>Move current tab to right</v>
      </c>
      <c r="G74" s="25" t="str">
        <f>_xlfn.XLOOKUP($T74,翻訳!J:J,翻訳!$H:$H,"",0)&amp;""</f>
        <v>現在のタブを右に移動する</v>
      </c>
      <c r="H74" s="8" t="s">
        <v>436</v>
      </c>
      <c r="I74" s="43" t="str">
        <f t="shared" si="38"/>
        <v>-</v>
      </c>
      <c r="M74" s="21">
        <f t="shared" si="30"/>
        <v>2</v>
      </c>
      <c r="N74" s="21" t="str">
        <f t="shared" si="41"/>
        <v>&gt;&gt;</v>
      </c>
      <c r="O74" s="21" t="str">
        <f t="shared" si="27"/>
        <v>!!&gt;&gt;</v>
      </c>
      <c r="P74" s="22" t="str">
        <f>IF(N74="","",IF(AND(ISERROR(VLOOKUP(AJ74,AJ$1:AJ73,1,0)),ISERROR(VLOOKUP(AJ74,AJ75:AJ$258,1,0))),"ok","▲NG"))</f>
        <v>ok</v>
      </c>
      <c r="Q74" s="23" t="str">
        <f t="shared" si="28"/>
        <v/>
      </c>
      <c r="R74" s="23" t="str">
        <f t="shared" si="29"/>
        <v/>
      </c>
      <c r="T74" s="37" t="str">
        <f t="shared" si="36"/>
        <v>n-62-62</v>
      </c>
      <c r="U74" s="38" t="str">
        <f t="shared" si="39"/>
        <v>n</v>
      </c>
      <c r="V74" s="38">
        <f t="shared" si="35"/>
        <v>62</v>
      </c>
      <c r="W74" s="38">
        <f t="shared" si="34"/>
        <v>62</v>
      </c>
      <c r="X74" s="38" t="str">
        <f t="shared" si="34"/>
        <v/>
      </c>
      <c r="Y74" s="38" t="str">
        <f t="shared" si="34"/>
        <v/>
      </c>
      <c r="Z74" s="38" t="str">
        <f t="shared" si="34"/>
        <v/>
      </c>
      <c r="AA74" s="38" t="str">
        <f t="shared" si="34"/>
        <v/>
      </c>
      <c r="AB74" s="38" t="str">
        <f t="shared" si="34"/>
        <v/>
      </c>
      <c r="AC74" s="38" t="str">
        <f t="shared" si="34"/>
        <v/>
      </c>
      <c r="AD74" s="38" t="str">
        <f t="shared" si="34"/>
        <v/>
      </c>
      <c r="AE74" s="38" t="str">
        <f t="shared" si="34"/>
        <v/>
      </c>
      <c r="AF74" s="38" t="str">
        <f t="shared" si="34"/>
        <v/>
      </c>
      <c r="AG74" s="38" t="str">
        <f t="shared" si="34"/>
        <v/>
      </c>
      <c r="AH74" s="37" t="s">
        <v>681</v>
      </c>
      <c r="AJ74" s="37" t="str">
        <f t="shared" si="37"/>
        <v>n-62-62</v>
      </c>
      <c r="AK74" s="38" t="str">
        <f t="shared" si="40"/>
        <v>n</v>
      </c>
      <c r="AL74" s="38">
        <f t="shared" si="32"/>
        <v>62</v>
      </c>
      <c r="AM74" s="38">
        <f t="shared" si="32"/>
        <v>62</v>
      </c>
      <c r="AN74" s="38" t="str">
        <f t="shared" si="31"/>
        <v/>
      </c>
      <c r="AO74" s="38" t="str">
        <f t="shared" si="31"/>
        <v/>
      </c>
      <c r="AP74" s="38" t="str">
        <f t="shared" si="31"/>
        <v/>
      </c>
      <c r="AQ74" s="38" t="str">
        <f t="shared" si="31"/>
        <v/>
      </c>
      <c r="AR74" s="38" t="str">
        <f t="shared" si="31"/>
        <v/>
      </c>
      <c r="AS74" s="38" t="str">
        <f t="shared" si="31"/>
        <v/>
      </c>
      <c r="AT74" s="38" t="str">
        <f t="shared" si="31"/>
        <v/>
      </c>
      <c r="AU74" s="38" t="str">
        <f t="shared" si="31"/>
        <v/>
      </c>
      <c r="AV74" s="38" t="str">
        <f t="shared" si="31"/>
        <v/>
      </c>
      <c r="AW74" s="38" t="str">
        <f t="shared" si="31"/>
        <v/>
      </c>
      <c r="AX74" s="37" t="s">
        <v>567</v>
      </c>
    </row>
    <row r="75" spans="2:50">
      <c r="B75" s="16"/>
      <c r="C75" s="16"/>
      <c r="D75" s="16"/>
      <c r="E75" s="16"/>
      <c r="F75" s="18"/>
      <c r="G75" s="18"/>
      <c r="H75" s="19"/>
      <c r="I75" s="19"/>
      <c r="J75" s="19"/>
      <c r="K75" s="19"/>
      <c r="L75" s="19"/>
      <c r="M75" s="19"/>
      <c r="N75" s="19"/>
      <c r="O75" s="19"/>
      <c r="P75" s="19"/>
      <c r="Q75" s="19"/>
      <c r="R75" s="20"/>
      <c r="T75" s="37" t="str">
        <f t="shared" si="36"/>
        <v/>
      </c>
      <c r="U75" s="38" t="str">
        <f t="shared" si="39"/>
        <v/>
      </c>
      <c r="V75" s="38" t="str">
        <f t="shared" si="35"/>
        <v/>
      </c>
      <c r="W75" s="38" t="str">
        <f t="shared" si="34"/>
        <v/>
      </c>
      <c r="X75" s="38" t="str">
        <f t="shared" si="34"/>
        <v/>
      </c>
      <c r="Y75" s="38" t="str">
        <f t="shared" si="34"/>
        <v/>
      </c>
      <c r="Z75" s="38" t="str">
        <f t="shared" si="34"/>
        <v/>
      </c>
      <c r="AA75" s="38" t="str">
        <f t="shared" si="34"/>
        <v/>
      </c>
      <c r="AB75" s="38" t="str">
        <f t="shared" si="34"/>
        <v/>
      </c>
      <c r="AC75" s="38" t="str">
        <f t="shared" si="34"/>
        <v/>
      </c>
      <c r="AD75" s="38" t="str">
        <f t="shared" si="34"/>
        <v/>
      </c>
      <c r="AE75" s="38" t="str">
        <f t="shared" si="34"/>
        <v/>
      </c>
      <c r="AF75" s="38" t="str">
        <f t="shared" si="34"/>
        <v/>
      </c>
      <c r="AG75" s="38" t="str">
        <f t="shared" si="34"/>
        <v/>
      </c>
      <c r="AH75" s="37" t="s">
        <v>681</v>
      </c>
      <c r="AJ75" s="37" t="str">
        <f t="shared" si="37"/>
        <v/>
      </c>
      <c r="AK75" s="38" t="str">
        <f t="shared" si="40"/>
        <v/>
      </c>
      <c r="AL75" s="38" t="str">
        <f t="shared" si="32"/>
        <v/>
      </c>
      <c r="AM75" s="38" t="str">
        <f t="shared" si="32"/>
        <v/>
      </c>
      <c r="AN75" s="38" t="str">
        <f t="shared" si="31"/>
        <v/>
      </c>
      <c r="AO75" s="38" t="str">
        <f t="shared" si="31"/>
        <v/>
      </c>
      <c r="AP75" s="38" t="str">
        <f t="shared" si="31"/>
        <v/>
      </c>
      <c r="AQ75" s="38" t="str">
        <f t="shared" si="31"/>
        <v/>
      </c>
      <c r="AR75" s="38" t="str">
        <f t="shared" si="31"/>
        <v/>
      </c>
      <c r="AS75" s="38" t="str">
        <f t="shared" si="31"/>
        <v/>
      </c>
      <c r="AT75" s="38" t="str">
        <f t="shared" si="31"/>
        <v/>
      </c>
      <c r="AU75" s="38" t="str">
        <f t="shared" si="31"/>
        <v/>
      </c>
      <c r="AV75" s="38" t="str">
        <f t="shared" si="31"/>
        <v/>
      </c>
      <c r="AW75" s="38" t="str">
        <f t="shared" si="31"/>
        <v/>
      </c>
      <c r="AX75" s="37" t="s">
        <v>567</v>
      </c>
    </row>
    <row r="76" spans="2:50">
      <c r="B76" s="1" t="s">
        <v>540</v>
      </c>
      <c r="C76" s="25" t="str">
        <f>_xlfn.XLOOKUP($T76,翻訳!J:J,翻訳!$D:$D,"",0)&amp;""</f>
        <v>normal</v>
      </c>
      <c r="D76" s="44" t="s">
        <v>303</v>
      </c>
      <c r="E76" s="36" t="s">
        <v>130</v>
      </c>
      <c r="F76" s="25" t="str">
        <f>_xlfn.XLOOKUP($T76,翻訳!J:J,翻訳!$F:$F,"",0)&amp;""</f>
        <v>Go up one path in the URL</v>
      </c>
      <c r="G76" s="25" t="str">
        <f>_xlfn.XLOOKUP($T76,翻訳!J:J,翻訳!$H:$H,"",0)&amp;""</f>
        <v>URLの1つ上のディレクトリにアクセスする</v>
      </c>
      <c r="H76" s="8" t="s">
        <v>436</v>
      </c>
      <c r="I76" s="43" t="str">
        <f t="shared" si="38"/>
        <v>-</v>
      </c>
      <c r="M76" s="21">
        <f t="shared" ref="M76" si="42">LEN(E76)</f>
        <v>2</v>
      </c>
      <c r="N76" s="21" t="str">
        <f t="shared" si="41"/>
        <v>gu</v>
      </c>
      <c r="O76" s="21" t="str">
        <f t="shared" ref="O76:O90" si="43">"!!"&amp;E76</f>
        <v>!!gu</v>
      </c>
      <c r="P76" s="22" t="str">
        <f>IF(N76="","",IF(AND(ISERROR(VLOOKUP(AJ76,AJ$1:AJ75,1,0)),ISERROR(VLOOKUP(AJ76,AJ77:AJ$258,1,0))),"ok","▲NG"))</f>
        <v>ok</v>
      </c>
      <c r="Q76" s="23" t="str">
        <f t="shared" ref="Q76:Q90" si="44">IF(AND(H76="○",I76="✔"),"map("""&amp;N76&amp;""", """&amp;O76&amp;""")","")</f>
        <v/>
      </c>
      <c r="R76" s="23" t="str">
        <f t="shared" ref="R76:R90" si="45">IF(""=K76,"","map("""&amp;K76&amp;""", """&amp;O76&amp;""")")</f>
        <v/>
      </c>
      <c r="T76" s="37" t="str">
        <f t="shared" si="36"/>
        <v>n-103-117</v>
      </c>
      <c r="U76" s="38" t="str">
        <f t="shared" si="39"/>
        <v>n</v>
      </c>
      <c r="V76" s="38">
        <f t="shared" si="35"/>
        <v>103</v>
      </c>
      <c r="W76" s="38">
        <f t="shared" si="34"/>
        <v>117</v>
      </c>
      <c r="X76" s="38" t="str">
        <f t="shared" si="34"/>
        <v/>
      </c>
      <c r="Y76" s="38" t="str">
        <f t="shared" si="34"/>
        <v/>
      </c>
      <c r="Z76" s="38" t="str">
        <f t="shared" si="34"/>
        <v/>
      </c>
      <c r="AA76" s="38" t="str">
        <f t="shared" si="34"/>
        <v/>
      </c>
      <c r="AB76" s="38" t="str">
        <f t="shared" si="34"/>
        <v/>
      </c>
      <c r="AC76" s="38" t="str">
        <f t="shared" si="34"/>
        <v/>
      </c>
      <c r="AD76" s="38" t="str">
        <f t="shared" si="34"/>
        <v/>
      </c>
      <c r="AE76" s="38" t="str">
        <f t="shared" si="34"/>
        <v/>
      </c>
      <c r="AF76" s="38" t="str">
        <f t="shared" si="34"/>
        <v/>
      </c>
      <c r="AG76" s="38" t="str">
        <f t="shared" si="34"/>
        <v/>
      </c>
      <c r="AH76" s="37" t="s">
        <v>681</v>
      </c>
      <c r="AJ76" s="37" t="str">
        <f t="shared" si="37"/>
        <v>n-103-117</v>
      </c>
      <c r="AK76" s="38" t="str">
        <f t="shared" si="40"/>
        <v>n</v>
      </c>
      <c r="AL76" s="38">
        <f t="shared" si="32"/>
        <v>103</v>
      </c>
      <c r="AM76" s="38">
        <f t="shared" si="32"/>
        <v>117</v>
      </c>
      <c r="AN76" s="38" t="str">
        <f t="shared" si="31"/>
        <v/>
      </c>
      <c r="AO76" s="38" t="str">
        <f t="shared" si="31"/>
        <v/>
      </c>
      <c r="AP76" s="38" t="str">
        <f t="shared" si="31"/>
        <v/>
      </c>
      <c r="AQ76" s="38" t="str">
        <f t="shared" si="31"/>
        <v/>
      </c>
      <c r="AR76" s="38" t="str">
        <f t="shared" si="31"/>
        <v/>
      </c>
      <c r="AS76" s="38" t="str">
        <f t="shared" si="31"/>
        <v/>
      </c>
      <c r="AT76" s="38" t="str">
        <f t="shared" si="31"/>
        <v/>
      </c>
      <c r="AU76" s="38" t="str">
        <f t="shared" si="31"/>
        <v/>
      </c>
      <c r="AV76" s="38" t="str">
        <f t="shared" si="31"/>
        <v/>
      </c>
      <c r="AW76" s="38" t="str">
        <f t="shared" si="31"/>
        <v/>
      </c>
      <c r="AX76" s="37" t="s">
        <v>567</v>
      </c>
    </row>
    <row r="77" spans="2:50">
      <c r="B77" s="1" t="s">
        <v>540</v>
      </c>
      <c r="C77" s="25" t="str">
        <f>_xlfn.XLOOKUP($T77,翻訳!J:J,翻訳!$D:$D,"",0)&amp;""</f>
        <v>normal</v>
      </c>
      <c r="D77" s="44" t="s">
        <v>303</v>
      </c>
      <c r="E77" s="36" t="s">
        <v>132</v>
      </c>
      <c r="F77" s="25" t="str">
        <f>_xlfn.XLOOKUP($T77,翻訳!J:J,翻訳!$F:$F,"",0)&amp;""</f>
        <v>Go to first activated tab</v>
      </c>
      <c r="G77" s="25" t="str">
        <f>_xlfn.XLOOKUP($T77,翻訳!J:J,翻訳!$H:$H,"",0)&amp;""</f>
        <v>タブのアクティブ履歴の最初に行く</v>
      </c>
      <c r="H77" s="8" t="s">
        <v>437</v>
      </c>
      <c r="I77" s="43" t="str">
        <f t="shared" si="38"/>
        <v>✔</v>
      </c>
      <c r="L77" t="s">
        <v>449</v>
      </c>
      <c r="M77" s="21">
        <f t="shared" ref="M77:M90" si="46">LEN(E77)</f>
        <v>2</v>
      </c>
      <c r="N77" s="21" t="str">
        <f t="shared" si="41"/>
        <v/>
      </c>
      <c r="O77" s="21" t="str">
        <f t="shared" si="43"/>
        <v>!!gT</v>
      </c>
      <c r="P77" s="22" t="str">
        <f>IF(N77="","",IF(AND(ISERROR(VLOOKUP(AJ77,AJ$1:AJ76,1,0)),ISERROR(VLOOKUP(AJ77,AJ78:AJ$258,1,0))),"ok","▲NG"))</f>
        <v/>
      </c>
      <c r="Q77" s="23" t="str">
        <f t="shared" si="44"/>
        <v/>
      </c>
      <c r="R77" s="23" t="str">
        <f t="shared" si="45"/>
        <v/>
      </c>
      <c r="T77" s="37" t="str">
        <f t="shared" si="36"/>
        <v>n-103-84</v>
      </c>
      <c r="U77" s="38" t="str">
        <f t="shared" si="39"/>
        <v>n</v>
      </c>
      <c r="V77" s="38">
        <f t="shared" si="35"/>
        <v>103</v>
      </c>
      <c r="W77" s="38">
        <f t="shared" si="34"/>
        <v>84</v>
      </c>
      <c r="X77" s="38" t="str">
        <f t="shared" si="34"/>
        <v/>
      </c>
      <c r="Y77" s="38" t="str">
        <f t="shared" si="34"/>
        <v/>
      </c>
      <c r="Z77" s="38" t="str">
        <f t="shared" si="34"/>
        <v/>
      </c>
      <c r="AA77" s="38" t="str">
        <f t="shared" si="34"/>
        <v/>
      </c>
      <c r="AB77" s="38" t="str">
        <f t="shared" si="34"/>
        <v/>
      </c>
      <c r="AC77" s="38" t="str">
        <f t="shared" si="34"/>
        <v/>
      </c>
      <c r="AD77" s="38" t="str">
        <f t="shared" si="34"/>
        <v/>
      </c>
      <c r="AE77" s="38" t="str">
        <f t="shared" si="34"/>
        <v/>
      </c>
      <c r="AF77" s="38" t="str">
        <f t="shared" si="34"/>
        <v/>
      </c>
      <c r="AG77" s="38" t="str">
        <f t="shared" si="34"/>
        <v/>
      </c>
      <c r="AH77" s="37" t="s">
        <v>681</v>
      </c>
      <c r="AJ77" s="37" t="str">
        <f t="shared" si="37"/>
        <v>n</v>
      </c>
      <c r="AK77" s="38" t="str">
        <f t="shared" si="40"/>
        <v>n</v>
      </c>
      <c r="AL77" s="38" t="str">
        <f t="shared" si="32"/>
        <v/>
      </c>
      <c r="AM77" s="38" t="str">
        <f t="shared" si="32"/>
        <v/>
      </c>
      <c r="AN77" s="38" t="str">
        <f t="shared" si="31"/>
        <v/>
      </c>
      <c r="AO77" s="38" t="str">
        <f t="shared" si="31"/>
        <v/>
      </c>
      <c r="AP77" s="38" t="str">
        <f t="shared" si="31"/>
        <v/>
      </c>
      <c r="AQ77" s="38" t="str">
        <f t="shared" si="31"/>
        <v/>
      </c>
      <c r="AR77" s="38" t="str">
        <f t="shared" si="31"/>
        <v/>
      </c>
      <c r="AS77" s="38" t="str">
        <f t="shared" si="31"/>
        <v/>
      </c>
      <c r="AT77" s="38" t="str">
        <f t="shared" si="31"/>
        <v/>
      </c>
      <c r="AU77" s="38" t="str">
        <f t="shared" si="31"/>
        <v/>
      </c>
      <c r="AV77" s="38" t="str">
        <f t="shared" si="31"/>
        <v/>
      </c>
      <c r="AW77" s="38" t="str">
        <f t="shared" si="31"/>
        <v/>
      </c>
      <c r="AX77" s="37" t="s">
        <v>567</v>
      </c>
    </row>
    <row r="78" spans="2:50">
      <c r="B78" s="1" t="s">
        <v>540</v>
      </c>
      <c r="C78" s="25" t="str">
        <f>_xlfn.XLOOKUP($T78,翻訳!J:J,翻訳!$D:$D,"",0)&amp;""</f>
        <v>normal</v>
      </c>
      <c r="D78" s="44" t="s">
        <v>303</v>
      </c>
      <c r="E78" s="36" t="s">
        <v>134</v>
      </c>
      <c r="F78" s="25" t="str">
        <f>_xlfn.XLOOKUP($T78,翻訳!J:J,翻訳!$F:$F,"",0)&amp;""</f>
        <v>Go to last activated tab</v>
      </c>
      <c r="G78" s="25" t="str">
        <f>_xlfn.XLOOKUP($T78,翻訳!J:J,翻訳!$H:$H,"",0)&amp;""</f>
        <v>タブのアクティブ履歴の最後に行く</v>
      </c>
      <c r="H78" s="8" t="s">
        <v>437</v>
      </c>
      <c r="I78" s="43" t="str">
        <f t="shared" si="38"/>
        <v>✔</v>
      </c>
      <c r="L78" t="s">
        <v>449</v>
      </c>
      <c r="M78" s="21">
        <f t="shared" si="46"/>
        <v>2</v>
      </c>
      <c r="N78" s="21" t="str">
        <f t="shared" si="41"/>
        <v/>
      </c>
      <c r="O78" s="21" t="str">
        <f t="shared" si="43"/>
        <v>!!gt</v>
      </c>
      <c r="P78" s="22" t="str">
        <f>IF(N78="","",IF(AND(ISERROR(VLOOKUP(AJ78,AJ$1:AJ77,1,0)),ISERROR(VLOOKUP(AJ78,AJ79:AJ$258,1,0))),"ok","▲NG"))</f>
        <v/>
      </c>
      <c r="Q78" s="23" t="str">
        <f t="shared" si="44"/>
        <v/>
      </c>
      <c r="R78" s="23" t="str">
        <f t="shared" si="45"/>
        <v/>
      </c>
      <c r="T78" s="37" t="str">
        <f t="shared" si="36"/>
        <v>n-103-116</v>
      </c>
      <c r="U78" s="38" t="str">
        <f t="shared" si="39"/>
        <v>n</v>
      </c>
      <c r="V78" s="38">
        <f t="shared" si="35"/>
        <v>103</v>
      </c>
      <c r="W78" s="38">
        <f t="shared" si="34"/>
        <v>116</v>
      </c>
      <c r="X78" s="38" t="str">
        <f t="shared" si="34"/>
        <v/>
      </c>
      <c r="Y78" s="38" t="str">
        <f t="shared" si="34"/>
        <v/>
      </c>
      <c r="Z78" s="38" t="str">
        <f t="shared" si="34"/>
        <v/>
      </c>
      <c r="AA78" s="38" t="str">
        <f t="shared" si="34"/>
        <v/>
      </c>
      <c r="AB78" s="38" t="str">
        <f t="shared" si="34"/>
        <v/>
      </c>
      <c r="AC78" s="38" t="str">
        <f t="shared" si="34"/>
        <v/>
      </c>
      <c r="AD78" s="38" t="str">
        <f t="shared" si="34"/>
        <v/>
      </c>
      <c r="AE78" s="38" t="str">
        <f t="shared" si="34"/>
        <v/>
      </c>
      <c r="AF78" s="38" t="str">
        <f t="shared" si="34"/>
        <v/>
      </c>
      <c r="AG78" s="38" t="str">
        <f t="shared" si="34"/>
        <v/>
      </c>
      <c r="AH78" s="37" t="s">
        <v>681</v>
      </c>
      <c r="AJ78" s="37" t="str">
        <f t="shared" si="37"/>
        <v>n</v>
      </c>
      <c r="AK78" s="38" t="str">
        <f t="shared" si="40"/>
        <v>n</v>
      </c>
      <c r="AL78" s="38" t="str">
        <f t="shared" si="32"/>
        <v/>
      </c>
      <c r="AM78" s="38" t="str">
        <f t="shared" si="32"/>
        <v/>
      </c>
      <c r="AN78" s="38" t="str">
        <f t="shared" si="31"/>
        <v/>
      </c>
      <c r="AO78" s="38" t="str">
        <f t="shared" si="31"/>
        <v/>
      </c>
      <c r="AP78" s="38" t="str">
        <f t="shared" si="31"/>
        <v/>
      </c>
      <c r="AQ78" s="38" t="str">
        <f t="shared" si="31"/>
        <v/>
      </c>
      <c r="AR78" s="38" t="str">
        <f t="shared" si="31"/>
        <v/>
      </c>
      <c r="AS78" s="38" t="str">
        <f t="shared" si="31"/>
        <v/>
      </c>
      <c r="AT78" s="38" t="str">
        <f t="shared" si="31"/>
        <v/>
      </c>
      <c r="AU78" s="38" t="str">
        <f t="shared" si="31"/>
        <v/>
      </c>
      <c r="AV78" s="38" t="str">
        <f t="shared" si="31"/>
        <v/>
      </c>
      <c r="AW78" s="38" t="str">
        <f t="shared" si="31"/>
        <v/>
      </c>
      <c r="AX78" s="37" t="s">
        <v>567</v>
      </c>
    </row>
    <row r="79" spans="2:50" ht="30">
      <c r="B79" s="1" t="s">
        <v>540</v>
      </c>
      <c r="C79" s="25" t="str">
        <f>_xlfn.XLOOKUP($T79,翻訳!J:J,翻訳!$D:$D,"",0)&amp;""</f>
        <v>normal</v>
      </c>
      <c r="D79" s="44" t="s">
        <v>303</v>
      </c>
      <c r="E79" s="36" t="s">
        <v>663</v>
      </c>
      <c r="F79" s="25" t="str">
        <f>_xlfn.XLOOKUP($T79,翻訳!J:J,翻訳!$F:$F,"",0)&amp;""</f>
        <v>Go to the playing tab</v>
      </c>
      <c r="G79" s="25" t="str">
        <f>_xlfn.XLOOKUP($T79,翻訳!J:J,翻訳!$H:$H,"",0)&amp;""</f>
        <v>音声再生中のタブをアクティブにする。複数ある場合は最後にアクティブにしたものが対象。</v>
      </c>
      <c r="H79" s="8" t="s">
        <v>436</v>
      </c>
      <c r="I79" s="43" t="str">
        <f t="shared" si="38"/>
        <v>✔</v>
      </c>
      <c r="J79" s="4" t="s">
        <v>805</v>
      </c>
      <c r="M79" s="21">
        <f t="shared" si="46"/>
        <v>2</v>
      </c>
      <c r="N79" s="21" t="str">
        <f t="shared" si="41"/>
        <v>tgp</v>
      </c>
      <c r="O79" s="21" t="str">
        <f t="shared" si="43"/>
        <v>!!gp</v>
      </c>
      <c r="P79" s="22" t="str">
        <f>IF(N79="","",IF(AND(ISERROR(VLOOKUP(AJ79,AJ$1:AJ78,1,0)),ISERROR(VLOOKUP(AJ79,AJ80:AJ$258,1,0))),"ok","▲NG"))</f>
        <v>ok</v>
      </c>
      <c r="Q79" s="23" t="str">
        <f t="shared" si="44"/>
        <v>map("tgp", "!!gp")</v>
      </c>
      <c r="R79" s="23" t="str">
        <f t="shared" si="45"/>
        <v/>
      </c>
      <c r="T79" s="37" t="str">
        <f t="shared" si="36"/>
        <v>n-103-112</v>
      </c>
      <c r="U79" s="38" t="str">
        <f t="shared" si="39"/>
        <v>n</v>
      </c>
      <c r="V79" s="38">
        <f t="shared" si="35"/>
        <v>103</v>
      </c>
      <c r="W79" s="38">
        <f t="shared" si="34"/>
        <v>112</v>
      </c>
      <c r="X79" s="38" t="str">
        <f t="shared" si="34"/>
        <v/>
      </c>
      <c r="Y79" s="38" t="str">
        <f t="shared" si="34"/>
        <v/>
      </c>
      <c r="Z79" s="38" t="str">
        <f t="shared" si="34"/>
        <v/>
      </c>
      <c r="AA79" s="38" t="str">
        <f t="shared" si="34"/>
        <v/>
      </c>
      <c r="AB79" s="38" t="str">
        <f t="shared" si="34"/>
        <v/>
      </c>
      <c r="AC79" s="38" t="str">
        <f t="shared" si="34"/>
        <v/>
      </c>
      <c r="AD79" s="38" t="str">
        <f t="shared" si="34"/>
        <v/>
      </c>
      <c r="AE79" s="38" t="str">
        <f t="shared" si="34"/>
        <v/>
      </c>
      <c r="AF79" s="38" t="str">
        <f t="shared" si="34"/>
        <v/>
      </c>
      <c r="AG79" s="38" t="str">
        <f t="shared" si="34"/>
        <v/>
      </c>
      <c r="AH79" s="37" t="s">
        <v>681</v>
      </c>
      <c r="AJ79" s="37" t="str">
        <f t="shared" si="37"/>
        <v>n-116-103-112</v>
      </c>
      <c r="AK79" s="38" t="str">
        <f t="shared" si="40"/>
        <v>n</v>
      </c>
      <c r="AL79" s="38">
        <f t="shared" si="32"/>
        <v>116</v>
      </c>
      <c r="AM79" s="38">
        <f t="shared" si="32"/>
        <v>103</v>
      </c>
      <c r="AN79" s="38">
        <f t="shared" si="31"/>
        <v>112</v>
      </c>
      <c r="AO79" s="38" t="str">
        <f t="shared" si="31"/>
        <v/>
      </c>
      <c r="AP79" s="38" t="str">
        <f t="shared" si="31"/>
        <v/>
      </c>
      <c r="AQ79" s="38" t="str">
        <f t="shared" si="31"/>
        <v/>
      </c>
      <c r="AR79" s="38" t="str">
        <f t="shared" si="31"/>
        <v/>
      </c>
      <c r="AS79" s="38" t="str">
        <f t="shared" si="31"/>
        <v/>
      </c>
      <c r="AT79" s="38" t="str">
        <f t="shared" si="31"/>
        <v/>
      </c>
      <c r="AU79" s="38" t="str">
        <f t="shared" si="31"/>
        <v/>
      </c>
      <c r="AV79" s="38" t="str">
        <f t="shared" si="31"/>
        <v/>
      </c>
      <c r="AW79" s="38" t="str">
        <f t="shared" si="31"/>
        <v/>
      </c>
      <c r="AX79" s="37" t="s">
        <v>567</v>
      </c>
    </row>
    <row r="80" spans="2:50" ht="30">
      <c r="B80" s="1" t="s">
        <v>540</v>
      </c>
      <c r="C80" s="25" t="str">
        <f>_xlfn.XLOOKUP($T80,翻訳!J:J,翻訳!$D:$D,"",0)&amp;""</f>
        <v>normal</v>
      </c>
      <c r="D80" s="44" t="s">
        <v>303</v>
      </c>
      <c r="E80" s="36" t="s">
        <v>136</v>
      </c>
      <c r="F80" s="25" t="str">
        <f>_xlfn.XLOOKUP($T80,翻訳!J:J,翻訳!$F:$F,"",0)&amp;""</f>
        <v>Reload current page without query string(all parts after question mark)</v>
      </c>
      <c r="G80" s="25" t="str">
        <f>_xlfn.XLOOKUP($T80,翻訳!J:J,翻訳!$H:$H,"",0)&amp;""</f>
        <v>URLのクエリストリングを除去してリロード</v>
      </c>
      <c r="H80" s="8" t="s">
        <v>436</v>
      </c>
      <c r="I80" s="43" t="str">
        <f t="shared" si="38"/>
        <v>-</v>
      </c>
      <c r="M80" s="21">
        <f t="shared" ref="M80" si="47">LEN(E80)</f>
        <v>2</v>
      </c>
      <c r="N80" s="21" t="str">
        <f t="shared" si="41"/>
        <v>g?</v>
      </c>
      <c r="O80" s="21" t="str">
        <f t="shared" si="43"/>
        <v>!!g?</v>
      </c>
      <c r="P80" s="22" t="str">
        <f>IF(N80="","",IF(AND(ISERROR(VLOOKUP(AJ80,AJ$1:AJ79,1,0)),ISERROR(VLOOKUP(AJ80,AJ81:AJ$258,1,0))),"ok","▲NG"))</f>
        <v>ok</v>
      </c>
      <c r="Q80" s="23" t="str">
        <f t="shared" si="44"/>
        <v/>
      </c>
      <c r="R80" s="23" t="str">
        <f t="shared" si="45"/>
        <v/>
      </c>
      <c r="T80" s="37" t="str">
        <f t="shared" si="36"/>
        <v>n-103-63</v>
      </c>
      <c r="U80" s="38" t="str">
        <f t="shared" si="39"/>
        <v>n</v>
      </c>
      <c r="V80" s="38">
        <f t="shared" si="35"/>
        <v>103</v>
      </c>
      <c r="W80" s="38">
        <f t="shared" si="34"/>
        <v>63</v>
      </c>
      <c r="X80" s="38" t="str">
        <f t="shared" si="34"/>
        <v/>
      </c>
      <c r="Y80" s="38" t="str">
        <f t="shared" si="34"/>
        <v/>
      </c>
      <c r="Z80" s="38" t="str">
        <f t="shared" si="34"/>
        <v/>
      </c>
      <c r="AA80" s="38" t="str">
        <f t="shared" si="34"/>
        <v/>
      </c>
      <c r="AB80" s="38" t="str">
        <f t="shared" si="34"/>
        <v/>
      </c>
      <c r="AC80" s="38" t="str">
        <f t="shared" si="34"/>
        <v/>
      </c>
      <c r="AD80" s="38" t="str">
        <f t="shared" si="34"/>
        <v/>
      </c>
      <c r="AE80" s="38" t="str">
        <f t="shared" si="34"/>
        <v/>
      </c>
      <c r="AF80" s="38" t="str">
        <f t="shared" si="34"/>
        <v/>
      </c>
      <c r="AG80" s="38" t="str">
        <f t="shared" si="34"/>
        <v/>
      </c>
      <c r="AH80" s="37" t="s">
        <v>681</v>
      </c>
      <c r="AJ80" s="37" t="str">
        <f t="shared" si="37"/>
        <v>n-103-63</v>
      </c>
      <c r="AK80" s="38" t="str">
        <f t="shared" si="40"/>
        <v>n</v>
      </c>
      <c r="AL80" s="38">
        <f t="shared" si="32"/>
        <v>103</v>
      </c>
      <c r="AM80" s="38">
        <f t="shared" si="32"/>
        <v>63</v>
      </c>
      <c r="AN80" s="38" t="str">
        <f t="shared" si="31"/>
        <v/>
      </c>
      <c r="AO80" s="38" t="str">
        <f t="shared" si="31"/>
        <v/>
      </c>
      <c r="AP80" s="38" t="str">
        <f t="shared" si="31"/>
        <v/>
      </c>
      <c r="AQ80" s="38" t="str">
        <f t="shared" si="31"/>
        <v/>
      </c>
      <c r="AR80" s="38" t="str">
        <f t="shared" si="31"/>
        <v/>
      </c>
      <c r="AS80" s="38" t="str">
        <f t="shared" si="31"/>
        <v/>
      </c>
      <c r="AT80" s="38" t="str">
        <f t="shared" si="31"/>
        <v/>
      </c>
      <c r="AU80" s="38" t="str">
        <f t="shared" si="31"/>
        <v/>
      </c>
      <c r="AV80" s="38" t="str">
        <f t="shared" si="31"/>
        <v/>
      </c>
      <c r="AW80" s="38" t="str">
        <f t="shared" si="31"/>
        <v/>
      </c>
      <c r="AX80" s="37" t="s">
        <v>567</v>
      </c>
    </row>
    <row r="81" spans="2:50">
      <c r="B81" s="1" t="s">
        <v>540</v>
      </c>
      <c r="C81" s="25" t="str">
        <f>_xlfn.XLOOKUP($T81,翻訳!J:J,翻訳!$D:$D,"",0)&amp;""</f>
        <v>normal</v>
      </c>
      <c r="D81" s="44" t="s">
        <v>303</v>
      </c>
      <c r="E81" s="36" t="s">
        <v>138</v>
      </c>
      <c r="F81" s="25" t="str">
        <f>_xlfn.XLOOKUP($T81,翻訳!J:J,翻訳!$F:$F,"",0)&amp;""</f>
        <v>Reload current page without hash fragment</v>
      </c>
      <c r="G81" s="25" t="str">
        <f>_xlfn.XLOOKUP($T81,翻訳!J:J,翻訳!$H:$H,"",0)&amp;""</f>
        <v>URLのハッシュフラグメントを除去してリロード</v>
      </c>
      <c r="H81" s="8" t="s">
        <v>436</v>
      </c>
      <c r="I81" s="43" t="str">
        <f t="shared" si="38"/>
        <v>-</v>
      </c>
      <c r="M81" s="21">
        <f t="shared" si="46"/>
        <v>2</v>
      </c>
      <c r="N81" s="21" t="str">
        <f t="shared" si="41"/>
        <v>g#</v>
      </c>
      <c r="O81" s="21" t="str">
        <f t="shared" si="43"/>
        <v>!!g#</v>
      </c>
      <c r="P81" s="22" t="str">
        <f>IF(N81="","",IF(AND(ISERROR(VLOOKUP(AJ81,AJ$1:AJ80,1,0)),ISERROR(VLOOKUP(AJ81,AJ82:AJ$258,1,0))),"ok","▲NG"))</f>
        <v>ok</v>
      </c>
      <c r="Q81" s="23" t="str">
        <f t="shared" si="44"/>
        <v/>
      </c>
      <c r="R81" s="23" t="str">
        <f t="shared" si="45"/>
        <v/>
      </c>
      <c r="T81" s="37" t="str">
        <f t="shared" si="36"/>
        <v>n-103-35</v>
      </c>
      <c r="U81" s="38" t="str">
        <f t="shared" si="39"/>
        <v>n</v>
      </c>
      <c r="V81" s="38">
        <f t="shared" si="35"/>
        <v>103</v>
      </c>
      <c r="W81" s="38">
        <f t="shared" si="34"/>
        <v>35</v>
      </c>
      <c r="X81" s="38" t="str">
        <f t="shared" si="34"/>
        <v/>
      </c>
      <c r="Y81" s="38" t="str">
        <f t="shared" si="34"/>
        <v/>
      </c>
      <c r="Z81" s="38" t="str">
        <f t="shared" si="34"/>
        <v/>
      </c>
      <c r="AA81" s="38" t="str">
        <f t="shared" si="34"/>
        <v/>
      </c>
      <c r="AB81" s="38" t="str">
        <f t="shared" si="34"/>
        <v/>
      </c>
      <c r="AC81" s="38" t="str">
        <f t="shared" si="34"/>
        <v/>
      </c>
      <c r="AD81" s="38" t="str">
        <f t="shared" si="34"/>
        <v/>
      </c>
      <c r="AE81" s="38" t="str">
        <f t="shared" si="34"/>
        <v/>
      </c>
      <c r="AF81" s="38" t="str">
        <f t="shared" si="34"/>
        <v/>
      </c>
      <c r="AG81" s="38" t="str">
        <f t="shared" si="34"/>
        <v/>
      </c>
      <c r="AH81" s="37" t="s">
        <v>681</v>
      </c>
      <c r="AJ81" s="37" t="str">
        <f t="shared" si="37"/>
        <v>n-103-35</v>
      </c>
      <c r="AK81" s="38" t="str">
        <f t="shared" si="40"/>
        <v>n</v>
      </c>
      <c r="AL81" s="38">
        <f t="shared" si="32"/>
        <v>103</v>
      </c>
      <c r="AM81" s="38">
        <f t="shared" si="32"/>
        <v>35</v>
      </c>
      <c r="AN81" s="38" t="str">
        <f t="shared" si="31"/>
        <v/>
      </c>
      <c r="AO81" s="38" t="str">
        <f t="shared" si="31"/>
        <v/>
      </c>
      <c r="AP81" s="38" t="str">
        <f t="shared" si="31"/>
        <v/>
      </c>
      <c r="AQ81" s="38" t="str">
        <f t="shared" si="31"/>
        <v/>
      </c>
      <c r="AR81" s="38" t="str">
        <f t="shared" ref="AN81:AW106" si="48">IFERROR(CODE(MID($N81,AR$1,1)),"")</f>
        <v/>
      </c>
      <c r="AS81" s="38" t="str">
        <f t="shared" si="48"/>
        <v/>
      </c>
      <c r="AT81" s="38" t="str">
        <f t="shared" si="48"/>
        <v/>
      </c>
      <c r="AU81" s="38" t="str">
        <f t="shared" si="48"/>
        <v/>
      </c>
      <c r="AV81" s="38" t="str">
        <f t="shared" si="48"/>
        <v/>
      </c>
      <c r="AW81" s="38" t="str">
        <f t="shared" si="48"/>
        <v/>
      </c>
      <c r="AX81" s="37" t="s">
        <v>567</v>
      </c>
    </row>
    <row r="82" spans="2:50">
      <c r="B82" s="1" t="s">
        <v>540</v>
      </c>
      <c r="C82" s="25" t="str">
        <f>_xlfn.XLOOKUP($T82,翻訳!J:J,翻訳!$D:$D,"",0)&amp;""</f>
        <v>normal</v>
      </c>
      <c r="D82" s="44" t="s">
        <v>303</v>
      </c>
      <c r="E82" s="36" t="s">
        <v>140</v>
      </c>
      <c r="F82" s="25" t="str">
        <f>_xlfn.XLOOKUP($T82,翻訳!J:J,翻訳!$F:$F,"",0)&amp;""</f>
        <v>Go to root of current URL hierarchy</v>
      </c>
      <c r="G82" s="25" t="str">
        <f>_xlfn.XLOOKUP($T82,翻訳!J:J,翻訳!$H:$H,"",0)&amp;""</f>
        <v>URLのドメイン直下にアクセスする</v>
      </c>
      <c r="H82" s="8" t="s">
        <v>436</v>
      </c>
      <c r="I82" s="43" t="str">
        <f t="shared" si="38"/>
        <v>-</v>
      </c>
      <c r="M82" s="21">
        <f t="shared" si="46"/>
        <v>2</v>
      </c>
      <c r="N82" s="21" t="str">
        <f t="shared" si="41"/>
        <v>gU</v>
      </c>
      <c r="O82" s="21" t="str">
        <f t="shared" si="43"/>
        <v>!!gU</v>
      </c>
      <c r="P82" s="22" t="str">
        <f>IF(N82="","",IF(AND(ISERROR(VLOOKUP(AJ82,AJ$1:AJ81,1,0)),ISERROR(VLOOKUP(AJ82,AJ83:AJ$258,1,0))),"ok","▲NG"))</f>
        <v>ok</v>
      </c>
      <c r="Q82" s="23" t="str">
        <f t="shared" si="44"/>
        <v/>
      </c>
      <c r="R82" s="23" t="str">
        <f t="shared" si="45"/>
        <v/>
      </c>
      <c r="T82" s="37" t="str">
        <f t="shared" si="36"/>
        <v>n-103-85</v>
      </c>
      <c r="U82" s="38" t="str">
        <f t="shared" si="39"/>
        <v>n</v>
      </c>
      <c r="V82" s="38">
        <f t="shared" si="35"/>
        <v>103</v>
      </c>
      <c r="W82" s="38">
        <f t="shared" si="34"/>
        <v>85</v>
      </c>
      <c r="X82" s="38" t="str">
        <f t="shared" si="34"/>
        <v/>
      </c>
      <c r="Y82" s="38" t="str">
        <f t="shared" si="34"/>
        <v/>
      </c>
      <c r="Z82" s="38" t="str">
        <f t="shared" si="34"/>
        <v/>
      </c>
      <c r="AA82" s="38" t="str">
        <f t="shared" ref="W82:AG105" si="49">IFERROR(CODE(MID($E82,AA$1,1)),"")</f>
        <v/>
      </c>
      <c r="AB82" s="38" t="str">
        <f t="shared" si="49"/>
        <v/>
      </c>
      <c r="AC82" s="38" t="str">
        <f t="shared" si="49"/>
        <v/>
      </c>
      <c r="AD82" s="38" t="str">
        <f t="shared" si="49"/>
        <v/>
      </c>
      <c r="AE82" s="38" t="str">
        <f t="shared" si="49"/>
        <v/>
      </c>
      <c r="AF82" s="38" t="str">
        <f t="shared" si="49"/>
        <v/>
      </c>
      <c r="AG82" s="38" t="str">
        <f t="shared" si="49"/>
        <v/>
      </c>
      <c r="AH82" s="37" t="s">
        <v>681</v>
      </c>
      <c r="AJ82" s="37" t="str">
        <f t="shared" si="37"/>
        <v>n-103-85</v>
      </c>
      <c r="AK82" s="38" t="str">
        <f t="shared" si="40"/>
        <v>n</v>
      </c>
      <c r="AL82" s="38">
        <f t="shared" si="32"/>
        <v>103</v>
      </c>
      <c r="AM82" s="38">
        <f t="shared" si="32"/>
        <v>85</v>
      </c>
      <c r="AN82" s="38" t="str">
        <f t="shared" si="48"/>
        <v/>
      </c>
      <c r="AO82" s="38" t="str">
        <f t="shared" si="48"/>
        <v/>
      </c>
      <c r="AP82" s="38" t="str">
        <f t="shared" si="48"/>
        <v/>
      </c>
      <c r="AQ82" s="38" t="str">
        <f t="shared" si="48"/>
        <v/>
      </c>
      <c r="AR82" s="38" t="str">
        <f t="shared" si="48"/>
        <v/>
      </c>
      <c r="AS82" s="38" t="str">
        <f t="shared" si="48"/>
        <v/>
      </c>
      <c r="AT82" s="38" t="str">
        <f t="shared" si="48"/>
        <v/>
      </c>
      <c r="AU82" s="38" t="str">
        <f t="shared" si="48"/>
        <v/>
      </c>
      <c r="AV82" s="38" t="str">
        <f t="shared" si="48"/>
        <v/>
      </c>
      <c r="AW82" s="38" t="str">
        <f t="shared" si="48"/>
        <v/>
      </c>
      <c r="AX82" s="37" t="s">
        <v>567</v>
      </c>
    </row>
    <row r="83" spans="2:50" ht="30">
      <c r="B83" s="1" t="s">
        <v>540</v>
      </c>
      <c r="C83" s="25" t="str">
        <f>_xlfn.XLOOKUP($T83,翻訳!J:J,翻訳!$D:$D,"",0)&amp;""</f>
        <v>normal</v>
      </c>
      <c r="D83" s="44" t="s">
        <v>303</v>
      </c>
      <c r="E83" s="36" t="s">
        <v>142</v>
      </c>
      <c r="F83" s="25" t="str">
        <f>_xlfn.XLOOKUP($T83,翻訳!J:J,翻訳!$F:$F,"",0)&amp;""</f>
        <v>Edit current URL with vim editor, and open in new tab</v>
      </c>
      <c r="G83" s="25" t="str">
        <f>_xlfn.XLOOKUP($T83,翻訳!J:J,翻訳!$H:$H,"",0)&amp;""</f>
        <v>URLをVimエディタで開いて編集し、新しいタブで開く</v>
      </c>
      <c r="H83" s="8" t="s">
        <v>437</v>
      </c>
      <c r="I83" s="43" t="str">
        <f t="shared" si="38"/>
        <v>✔</v>
      </c>
      <c r="J83" s="4" t="s">
        <v>581</v>
      </c>
      <c r="M83" s="21">
        <f t="shared" si="46"/>
        <v>2</v>
      </c>
      <c r="N83" s="21" t="str">
        <f t="shared" si="41"/>
        <v/>
      </c>
      <c r="O83" s="21" t="str">
        <f t="shared" si="43"/>
        <v>!!;u</v>
      </c>
      <c r="P83" s="22" t="str">
        <f>IF(N83="","",IF(AND(ISERROR(VLOOKUP(AJ83,AJ$1:AJ82,1,0)),ISERROR(VLOOKUP(AJ83,AJ84:AJ$258,1,0))),"ok","▲NG"))</f>
        <v/>
      </c>
      <c r="Q83" s="23" t="str">
        <f t="shared" si="44"/>
        <v/>
      </c>
      <c r="R83" s="23" t="str">
        <f t="shared" si="45"/>
        <v/>
      </c>
      <c r="T83" s="37" t="str">
        <f t="shared" si="36"/>
        <v>n-59-117</v>
      </c>
      <c r="U83" s="38" t="str">
        <f t="shared" si="39"/>
        <v>n</v>
      </c>
      <c r="V83" s="38">
        <f t="shared" si="35"/>
        <v>59</v>
      </c>
      <c r="W83" s="38">
        <f t="shared" si="49"/>
        <v>117</v>
      </c>
      <c r="X83" s="38" t="str">
        <f t="shared" si="49"/>
        <v/>
      </c>
      <c r="Y83" s="38" t="str">
        <f t="shared" si="49"/>
        <v/>
      </c>
      <c r="Z83" s="38" t="str">
        <f t="shared" si="49"/>
        <v/>
      </c>
      <c r="AA83" s="38" t="str">
        <f t="shared" si="49"/>
        <v/>
      </c>
      <c r="AB83" s="38" t="str">
        <f t="shared" si="49"/>
        <v/>
      </c>
      <c r="AC83" s="38" t="str">
        <f t="shared" si="49"/>
        <v/>
      </c>
      <c r="AD83" s="38" t="str">
        <f t="shared" si="49"/>
        <v/>
      </c>
      <c r="AE83" s="38" t="str">
        <f t="shared" si="49"/>
        <v/>
      </c>
      <c r="AF83" s="38" t="str">
        <f t="shared" si="49"/>
        <v/>
      </c>
      <c r="AG83" s="38" t="str">
        <f t="shared" si="49"/>
        <v/>
      </c>
      <c r="AH83" s="37" t="s">
        <v>681</v>
      </c>
      <c r="AJ83" s="37" t="str">
        <f t="shared" si="37"/>
        <v>n</v>
      </c>
      <c r="AK83" s="38" t="str">
        <f t="shared" si="40"/>
        <v>n</v>
      </c>
      <c r="AL83" s="38" t="str">
        <f t="shared" si="32"/>
        <v/>
      </c>
      <c r="AM83" s="38" t="str">
        <f t="shared" si="32"/>
        <v/>
      </c>
      <c r="AN83" s="38" t="str">
        <f t="shared" si="48"/>
        <v/>
      </c>
      <c r="AO83" s="38" t="str">
        <f t="shared" si="48"/>
        <v/>
      </c>
      <c r="AP83" s="38" t="str">
        <f t="shared" si="48"/>
        <v/>
      </c>
      <c r="AQ83" s="38" t="str">
        <f t="shared" si="48"/>
        <v/>
      </c>
      <c r="AR83" s="38" t="str">
        <f t="shared" si="48"/>
        <v/>
      </c>
      <c r="AS83" s="38" t="str">
        <f t="shared" si="48"/>
        <v/>
      </c>
      <c r="AT83" s="38" t="str">
        <f t="shared" si="48"/>
        <v/>
      </c>
      <c r="AU83" s="38" t="str">
        <f t="shared" si="48"/>
        <v/>
      </c>
      <c r="AV83" s="38" t="str">
        <f t="shared" si="48"/>
        <v/>
      </c>
      <c r="AW83" s="38" t="str">
        <f t="shared" si="48"/>
        <v/>
      </c>
      <c r="AX83" s="37" t="s">
        <v>567</v>
      </c>
    </row>
    <row r="84" spans="2:50">
      <c r="B84" s="1" t="s">
        <v>540</v>
      </c>
      <c r="C84" s="25" t="str">
        <f>_xlfn.XLOOKUP($T84,翻訳!J:J,翻訳!$D:$D,"",0)&amp;""</f>
        <v>normal</v>
      </c>
      <c r="D84" s="44" t="s">
        <v>303</v>
      </c>
      <c r="E84" s="36" t="s">
        <v>144</v>
      </c>
      <c r="F84" s="25" t="str">
        <f>_xlfn.XLOOKUP($T84,翻訳!J:J,翻訳!$F:$F,"",0)&amp;""</f>
        <v>Edit current URL with vim editor, and reload</v>
      </c>
      <c r="G84" s="25" t="str">
        <f>_xlfn.XLOOKUP($T84,翻訳!J:J,翻訳!$H:$H,"",0)&amp;""</f>
        <v>URLをVimエディタで開いて編集し、現在のタブで開く</v>
      </c>
      <c r="H84" s="8" t="s">
        <v>437</v>
      </c>
      <c r="I84" s="43" t="str">
        <f t="shared" si="38"/>
        <v>✔</v>
      </c>
      <c r="J84" s="4" t="s">
        <v>582</v>
      </c>
      <c r="M84" s="21">
        <f t="shared" si="46"/>
        <v>2</v>
      </c>
      <c r="N84" s="21" t="str">
        <f t="shared" si="41"/>
        <v/>
      </c>
      <c r="O84" s="21" t="str">
        <f t="shared" si="43"/>
        <v>!!;U</v>
      </c>
      <c r="P84" s="22" t="str">
        <f>IF(N84="","",IF(AND(ISERROR(VLOOKUP(AJ84,AJ$1:AJ83,1,0)),ISERROR(VLOOKUP(AJ84,AJ85:AJ$258,1,0))),"ok","▲NG"))</f>
        <v/>
      </c>
      <c r="Q84" s="23" t="str">
        <f t="shared" si="44"/>
        <v/>
      </c>
      <c r="R84" s="23" t="str">
        <f t="shared" si="45"/>
        <v/>
      </c>
      <c r="T84" s="37" t="str">
        <f t="shared" si="36"/>
        <v>n-59-85</v>
      </c>
      <c r="U84" s="38" t="str">
        <f t="shared" si="39"/>
        <v>n</v>
      </c>
      <c r="V84" s="38">
        <f t="shared" si="35"/>
        <v>59</v>
      </c>
      <c r="W84" s="38">
        <f t="shared" si="49"/>
        <v>85</v>
      </c>
      <c r="X84" s="38" t="str">
        <f t="shared" si="49"/>
        <v/>
      </c>
      <c r="Y84" s="38" t="str">
        <f t="shared" si="49"/>
        <v/>
      </c>
      <c r="Z84" s="38" t="str">
        <f t="shared" si="49"/>
        <v/>
      </c>
      <c r="AA84" s="38" t="str">
        <f t="shared" si="49"/>
        <v/>
      </c>
      <c r="AB84" s="38" t="str">
        <f t="shared" si="49"/>
        <v/>
      </c>
      <c r="AC84" s="38" t="str">
        <f t="shared" si="49"/>
        <v/>
      </c>
      <c r="AD84" s="38" t="str">
        <f t="shared" si="49"/>
        <v/>
      </c>
      <c r="AE84" s="38" t="str">
        <f t="shared" si="49"/>
        <v/>
      </c>
      <c r="AF84" s="38" t="str">
        <f t="shared" si="49"/>
        <v/>
      </c>
      <c r="AG84" s="38" t="str">
        <f t="shared" si="49"/>
        <v/>
      </c>
      <c r="AH84" s="37" t="s">
        <v>681</v>
      </c>
      <c r="AJ84" s="37" t="str">
        <f t="shared" si="37"/>
        <v>n</v>
      </c>
      <c r="AK84" s="38" t="str">
        <f t="shared" si="40"/>
        <v>n</v>
      </c>
      <c r="AL84" s="38" t="str">
        <f t="shared" si="32"/>
        <v/>
      </c>
      <c r="AM84" s="38" t="str">
        <f t="shared" si="32"/>
        <v/>
      </c>
      <c r="AN84" s="38" t="str">
        <f t="shared" si="48"/>
        <v/>
      </c>
      <c r="AO84" s="38" t="str">
        <f t="shared" si="48"/>
        <v/>
      </c>
      <c r="AP84" s="38" t="str">
        <f t="shared" si="48"/>
        <v/>
      </c>
      <c r="AQ84" s="38" t="str">
        <f t="shared" si="48"/>
        <v/>
      </c>
      <c r="AR84" s="38" t="str">
        <f t="shared" si="48"/>
        <v/>
      </c>
      <c r="AS84" s="38" t="str">
        <f t="shared" si="48"/>
        <v/>
      </c>
      <c r="AT84" s="38" t="str">
        <f t="shared" si="48"/>
        <v/>
      </c>
      <c r="AU84" s="38" t="str">
        <f t="shared" si="48"/>
        <v/>
      </c>
      <c r="AV84" s="38" t="str">
        <f t="shared" si="48"/>
        <v/>
      </c>
      <c r="AW84" s="38" t="str">
        <f t="shared" si="48"/>
        <v/>
      </c>
      <c r="AX84" s="37" t="s">
        <v>567</v>
      </c>
    </row>
    <row r="85" spans="2:50">
      <c r="B85" s="1" t="s">
        <v>540</v>
      </c>
      <c r="C85" s="25" t="str">
        <f>_xlfn.XLOOKUP($T85,翻訳!J:J,翻訳!$D:$D,"",0)&amp;""</f>
        <v>normal</v>
      </c>
      <c r="D85" s="44" t="s">
        <v>303</v>
      </c>
      <c r="E85" s="36" t="s">
        <v>146</v>
      </c>
      <c r="F85" s="25" t="str">
        <f>_xlfn.XLOOKUP($T85,翻訳!J:J,翻訳!$F:$F,"",0)&amp;""</f>
        <v>Go one tab history back</v>
      </c>
      <c r="G85" s="25" t="str">
        <f>_xlfn.XLOOKUP($T85,翻訳!J:J,翻訳!$H:$H,"",0)&amp;""</f>
        <v>タブのアクティブ履歴を1つ戻す</v>
      </c>
      <c r="H85" s="8" t="s">
        <v>437</v>
      </c>
      <c r="I85" s="43" t="str">
        <f t="shared" si="38"/>
        <v>✔</v>
      </c>
      <c r="M85" s="21">
        <f t="shared" si="46"/>
        <v>1</v>
      </c>
      <c r="N85" s="21" t="str">
        <f t="shared" si="41"/>
        <v/>
      </c>
      <c r="O85" s="21" t="str">
        <f t="shared" si="43"/>
        <v>!!B</v>
      </c>
      <c r="P85" s="22" t="str">
        <f>IF(N85="","",IF(AND(ISERROR(VLOOKUP(AJ85,AJ$1:AJ84,1,0)),ISERROR(VLOOKUP(AJ85,AJ86:AJ$258,1,0))),"ok","▲NG"))</f>
        <v/>
      </c>
      <c r="Q85" s="23" t="str">
        <f t="shared" si="44"/>
        <v/>
      </c>
      <c r="R85" s="23" t="str">
        <f t="shared" si="45"/>
        <v/>
      </c>
      <c r="T85" s="37" t="str">
        <f t="shared" si="36"/>
        <v>n-66</v>
      </c>
      <c r="U85" s="38" t="str">
        <f t="shared" si="39"/>
        <v>n</v>
      </c>
      <c r="V85" s="38">
        <f t="shared" si="35"/>
        <v>66</v>
      </c>
      <c r="W85" s="38" t="str">
        <f t="shared" si="49"/>
        <v/>
      </c>
      <c r="X85" s="38" t="str">
        <f t="shared" si="49"/>
        <v/>
      </c>
      <c r="Y85" s="38" t="str">
        <f t="shared" si="49"/>
        <v/>
      </c>
      <c r="Z85" s="38" t="str">
        <f t="shared" si="49"/>
        <v/>
      </c>
      <c r="AA85" s="38" t="str">
        <f t="shared" si="49"/>
        <v/>
      </c>
      <c r="AB85" s="38" t="str">
        <f t="shared" si="49"/>
        <v/>
      </c>
      <c r="AC85" s="38" t="str">
        <f t="shared" si="49"/>
        <v/>
      </c>
      <c r="AD85" s="38" t="str">
        <f t="shared" si="49"/>
        <v/>
      </c>
      <c r="AE85" s="38" t="str">
        <f t="shared" si="49"/>
        <v/>
      </c>
      <c r="AF85" s="38" t="str">
        <f t="shared" si="49"/>
        <v/>
      </c>
      <c r="AG85" s="38" t="str">
        <f t="shared" si="49"/>
        <v/>
      </c>
      <c r="AH85" s="37" t="s">
        <v>681</v>
      </c>
      <c r="AJ85" s="37" t="str">
        <f t="shared" si="37"/>
        <v>n</v>
      </c>
      <c r="AK85" s="38" t="str">
        <f t="shared" si="40"/>
        <v>n</v>
      </c>
      <c r="AL85" s="38" t="str">
        <f t="shared" si="32"/>
        <v/>
      </c>
      <c r="AM85" s="38" t="str">
        <f t="shared" si="32"/>
        <v/>
      </c>
      <c r="AN85" s="38" t="str">
        <f t="shared" si="48"/>
        <v/>
      </c>
      <c r="AO85" s="38" t="str">
        <f t="shared" si="48"/>
        <v/>
      </c>
      <c r="AP85" s="38" t="str">
        <f t="shared" si="48"/>
        <v/>
      </c>
      <c r="AQ85" s="38" t="str">
        <f t="shared" si="48"/>
        <v/>
      </c>
      <c r="AR85" s="38" t="str">
        <f t="shared" si="48"/>
        <v/>
      </c>
      <c r="AS85" s="38" t="str">
        <f t="shared" si="48"/>
        <v/>
      </c>
      <c r="AT85" s="38" t="str">
        <f t="shared" si="48"/>
        <v/>
      </c>
      <c r="AU85" s="38" t="str">
        <f t="shared" si="48"/>
        <v/>
      </c>
      <c r="AV85" s="38" t="str">
        <f t="shared" si="48"/>
        <v/>
      </c>
      <c r="AW85" s="38" t="str">
        <f t="shared" si="48"/>
        <v/>
      </c>
      <c r="AX85" s="37" t="s">
        <v>567</v>
      </c>
    </row>
    <row r="86" spans="2:50">
      <c r="B86" s="1" t="s">
        <v>540</v>
      </c>
      <c r="C86" s="25" t="str">
        <f>_xlfn.XLOOKUP($T86,翻訳!J:J,翻訳!$D:$D,"",0)&amp;""</f>
        <v>normal</v>
      </c>
      <c r="D86" s="44" t="s">
        <v>303</v>
      </c>
      <c r="E86" s="36" t="s">
        <v>148</v>
      </c>
      <c r="F86" s="25" t="str">
        <f>_xlfn.XLOOKUP($T86,翻訳!J:J,翻訳!$F:$F,"",0)&amp;""</f>
        <v>Go one tab history forward</v>
      </c>
      <c r="G86" s="25" t="str">
        <f>_xlfn.XLOOKUP($T86,翻訳!J:J,翻訳!$H:$H,"",0)&amp;""</f>
        <v>タブのアクティブ履歴を1つ進む</v>
      </c>
      <c r="H86" s="8" t="s">
        <v>437</v>
      </c>
      <c r="I86" s="43" t="str">
        <f t="shared" si="38"/>
        <v>✔</v>
      </c>
      <c r="M86" s="21">
        <f t="shared" si="46"/>
        <v>1</v>
      </c>
      <c r="N86" s="21" t="str">
        <f t="shared" si="41"/>
        <v/>
      </c>
      <c r="O86" s="21" t="str">
        <f t="shared" si="43"/>
        <v>!!F</v>
      </c>
      <c r="P86" s="22" t="str">
        <f>IF(N86="","",IF(AND(ISERROR(VLOOKUP(AJ86,AJ$1:AJ85,1,0)),ISERROR(VLOOKUP(AJ86,AJ87:AJ$258,1,0))),"ok","▲NG"))</f>
        <v/>
      </c>
      <c r="Q86" s="23" t="str">
        <f t="shared" si="44"/>
        <v/>
      </c>
      <c r="R86" s="23" t="str">
        <f t="shared" si="45"/>
        <v/>
      </c>
      <c r="T86" s="37" t="str">
        <f t="shared" si="36"/>
        <v>n-70</v>
      </c>
      <c r="U86" s="38" t="str">
        <f t="shared" si="39"/>
        <v>n</v>
      </c>
      <c r="V86" s="38">
        <f t="shared" si="35"/>
        <v>70</v>
      </c>
      <c r="W86" s="38" t="str">
        <f t="shared" si="49"/>
        <v/>
      </c>
      <c r="X86" s="38" t="str">
        <f t="shared" si="49"/>
        <v/>
      </c>
      <c r="Y86" s="38" t="str">
        <f t="shared" si="49"/>
        <v/>
      </c>
      <c r="Z86" s="38" t="str">
        <f t="shared" si="49"/>
        <v/>
      </c>
      <c r="AA86" s="38" t="str">
        <f t="shared" si="49"/>
        <v/>
      </c>
      <c r="AB86" s="38" t="str">
        <f t="shared" si="49"/>
        <v/>
      </c>
      <c r="AC86" s="38" t="str">
        <f t="shared" si="49"/>
        <v/>
      </c>
      <c r="AD86" s="38" t="str">
        <f t="shared" si="49"/>
        <v/>
      </c>
      <c r="AE86" s="38" t="str">
        <f t="shared" si="49"/>
        <v/>
      </c>
      <c r="AF86" s="38" t="str">
        <f t="shared" si="49"/>
        <v/>
      </c>
      <c r="AG86" s="38" t="str">
        <f t="shared" si="49"/>
        <v/>
      </c>
      <c r="AH86" s="37" t="s">
        <v>681</v>
      </c>
      <c r="AJ86" s="37" t="str">
        <f t="shared" si="37"/>
        <v>n</v>
      </c>
      <c r="AK86" s="38" t="str">
        <f t="shared" si="40"/>
        <v>n</v>
      </c>
      <c r="AL86" s="38" t="str">
        <f t="shared" si="32"/>
        <v/>
      </c>
      <c r="AM86" s="38" t="str">
        <f t="shared" si="32"/>
        <v/>
      </c>
      <c r="AN86" s="38" t="str">
        <f t="shared" si="48"/>
        <v/>
      </c>
      <c r="AO86" s="38" t="str">
        <f t="shared" si="48"/>
        <v/>
      </c>
      <c r="AP86" s="38" t="str">
        <f t="shared" si="48"/>
        <v/>
      </c>
      <c r="AQ86" s="38" t="str">
        <f t="shared" si="48"/>
        <v/>
      </c>
      <c r="AR86" s="38" t="str">
        <f t="shared" si="48"/>
        <v/>
      </c>
      <c r="AS86" s="38" t="str">
        <f t="shared" si="48"/>
        <v/>
      </c>
      <c r="AT86" s="38" t="str">
        <f t="shared" si="48"/>
        <v/>
      </c>
      <c r="AU86" s="38" t="str">
        <f t="shared" si="48"/>
        <v/>
      </c>
      <c r="AV86" s="38" t="str">
        <f t="shared" si="48"/>
        <v/>
      </c>
      <c r="AW86" s="38" t="str">
        <f t="shared" si="48"/>
        <v/>
      </c>
      <c r="AX86" s="37" t="s">
        <v>567</v>
      </c>
    </row>
    <row r="87" spans="2:50">
      <c r="B87" s="1" t="s">
        <v>540</v>
      </c>
      <c r="C87" s="25" t="str">
        <f>_xlfn.XLOOKUP($T87,翻訳!J:J,翻訳!$D:$D,"",0)&amp;""</f>
        <v>normal</v>
      </c>
      <c r="D87" s="44" t="s">
        <v>303</v>
      </c>
      <c r="E87" s="36" t="s">
        <v>150</v>
      </c>
      <c r="F87" s="25" t="str">
        <f>_xlfn.XLOOKUP($T87,翻訳!J:J,翻訳!$F:$F,"",0)&amp;""</f>
        <v>Go to last used tab</v>
      </c>
      <c r="G87" s="25" t="str">
        <f>_xlfn.XLOOKUP($T87,翻訳!J:J,翻訳!$H:$H,"",0)&amp;""</f>
        <v>直前に使っていたタブに行く</v>
      </c>
      <c r="H87" s="8" t="s">
        <v>436</v>
      </c>
      <c r="I87" s="43" t="str">
        <f t="shared" si="38"/>
        <v>✔</v>
      </c>
      <c r="J87" s="4" t="s">
        <v>583</v>
      </c>
      <c r="M87" s="21">
        <f t="shared" si="46"/>
        <v>8</v>
      </c>
      <c r="N87" s="21" t="str">
        <f t="shared" si="41"/>
        <v>t;</v>
      </c>
      <c r="O87" s="21" t="str">
        <f t="shared" si="43"/>
        <v>!!&lt;Ctrl-6&gt;</v>
      </c>
      <c r="P87" s="22" t="str">
        <f>IF(N87="","",IF(AND(ISERROR(VLOOKUP(AJ87,AJ$1:AJ86,1,0)),ISERROR(VLOOKUP(AJ87,AJ88:AJ$258,1,0))),"ok","▲NG"))</f>
        <v>ok</v>
      </c>
      <c r="Q87" s="23" t="str">
        <f t="shared" si="44"/>
        <v>map("t;", "!!&lt;Ctrl-6&gt;")</v>
      </c>
      <c r="R87" s="23" t="str">
        <f t="shared" si="45"/>
        <v/>
      </c>
      <c r="T87" s="37" t="str">
        <f t="shared" si="36"/>
        <v>n-60-67-116-114-108-45-54-62</v>
      </c>
      <c r="U87" s="38" t="str">
        <f t="shared" si="39"/>
        <v>n</v>
      </c>
      <c r="V87" s="38">
        <f t="shared" si="35"/>
        <v>60</v>
      </c>
      <c r="W87" s="38">
        <f t="shared" si="49"/>
        <v>67</v>
      </c>
      <c r="X87" s="38">
        <f t="shared" si="49"/>
        <v>116</v>
      </c>
      <c r="Y87" s="38">
        <f t="shared" si="49"/>
        <v>114</v>
      </c>
      <c r="Z87" s="38">
        <f t="shared" si="49"/>
        <v>108</v>
      </c>
      <c r="AA87" s="38">
        <f t="shared" si="49"/>
        <v>45</v>
      </c>
      <c r="AB87" s="38">
        <f t="shared" si="49"/>
        <v>54</v>
      </c>
      <c r="AC87" s="38">
        <f t="shared" si="49"/>
        <v>62</v>
      </c>
      <c r="AD87" s="38" t="str">
        <f t="shared" si="49"/>
        <v/>
      </c>
      <c r="AE87" s="38" t="str">
        <f t="shared" si="49"/>
        <v/>
      </c>
      <c r="AF87" s="38" t="str">
        <f t="shared" si="49"/>
        <v/>
      </c>
      <c r="AG87" s="38" t="str">
        <f t="shared" si="49"/>
        <v/>
      </c>
      <c r="AH87" s="37" t="s">
        <v>681</v>
      </c>
      <c r="AJ87" s="37" t="str">
        <f t="shared" si="37"/>
        <v>n-116-59</v>
      </c>
      <c r="AK87" s="38" t="str">
        <f t="shared" si="40"/>
        <v>n</v>
      </c>
      <c r="AL87" s="38">
        <f t="shared" si="32"/>
        <v>116</v>
      </c>
      <c r="AM87" s="38">
        <f t="shared" si="32"/>
        <v>59</v>
      </c>
      <c r="AN87" s="38" t="str">
        <f t="shared" si="48"/>
        <v/>
      </c>
      <c r="AO87" s="38" t="str">
        <f t="shared" si="48"/>
        <v/>
      </c>
      <c r="AP87" s="38" t="str">
        <f t="shared" si="48"/>
        <v/>
      </c>
      <c r="AQ87" s="38" t="str">
        <f t="shared" si="48"/>
        <v/>
      </c>
      <c r="AR87" s="38" t="str">
        <f t="shared" si="48"/>
        <v/>
      </c>
      <c r="AS87" s="38" t="str">
        <f t="shared" si="48"/>
        <v/>
      </c>
      <c r="AT87" s="38" t="str">
        <f t="shared" si="48"/>
        <v/>
      </c>
      <c r="AU87" s="38" t="str">
        <f t="shared" si="48"/>
        <v/>
      </c>
      <c r="AV87" s="38" t="str">
        <f t="shared" si="48"/>
        <v/>
      </c>
      <c r="AW87" s="38" t="str">
        <f t="shared" si="48"/>
        <v/>
      </c>
      <c r="AX87" s="37" t="s">
        <v>567</v>
      </c>
    </row>
    <row r="88" spans="2:50">
      <c r="B88" s="1" t="s">
        <v>540</v>
      </c>
      <c r="C88" s="25" t="str">
        <f>_xlfn.XLOOKUP($T88,翻訳!J:J,翻訳!$D:$D,"",0)&amp;""</f>
        <v>normal</v>
      </c>
      <c r="D88" s="44" t="s">
        <v>303</v>
      </c>
      <c r="E88" s="36" t="s">
        <v>152</v>
      </c>
      <c r="F88" s="25" t="str">
        <f>_xlfn.XLOOKUP($T88,翻訳!J:J,翻訳!$F:$F,"",0)&amp;""</f>
        <v>Go back in history</v>
      </c>
      <c r="G88" s="25" t="str">
        <f>_xlfn.XLOOKUP($T88,翻訳!J:J,翻訳!$H:$H,"",0)&amp;""</f>
        <v>戻る</v>
      </c>
      <c r="H88" s="8" t="s">
        <v>436</v>
      </c>
      <c r="I88" s="43" t="str">
        <f t="shared" si="38"/>
        <v>✔</v>
      </c>
      <c r="K88" s="4" t="s">
        <v>601</v>
      </c>
      <c r="M88" s="21">
        <f t="shared" si="46"/>
        <v>1</v>
      </c>
      <c r="N88" s="21" t="str">
        <f t="shared" si="41"/>
        <v>S</v>
      </c>
      <c r="O88" s="21" t="str">
        <f t="shared" si="43"/>
        <v>!!S</v>
      </c>
      <c r="P88" s="22" t="str">
        <f>IF(N88="","",IF(AND(ISERROR(VLOOKUP(AJ88,AJ$1:AJ87,1,0)),ISERROR(VLOOKUP(AJ88,AJ89:AJ$258,1,0))),"ok","▲NG"))</f>
        <v>ok</v>
      </c>
      <c r="Q88" s="23" t="str">
        <f t="shared" si="44"/>
        <v>map("S", "!!S")</v>
      </c>
      <c r="R88" s="23" t="str">
        <f t="shared" si="45"/>
        <v>map("H", "!!S")</v>
      </c>
      <c r="T88" s="37" t="str">
        <f t="shared" si="36"/>
        <v>n-83</v>
      </c>
      <c r="U88" s="38" t="str">
        <f t="shared" si="39"/>
        <v>n</v>
      </c>
      <c r="V88" s="38">
        <f t="shared" si="35"/>
        <v>83</v>
      </c>
      <c r="W88" s="38" t="str">
        <f t="shared" si="49"/>
        <v/>
      </c>
      <c r="X88" s="38" t="str">
        <f t="shared" si="49"/>
        <v/>
      </c>
      <c r="Y88" s="38" t="str">
        <f t="shared" si="49"/>
        <v/>
      </c>
      <c r="Z88" s="38" t="str">
        <f t="shared" si="49"/>
        <v/>
      </c>
      <c r="AA88" s="38" t="str">
        <f t="shared" si="49"/>
        <v/>
      </c>
      <c r="AB88" s="38" t="str">
        <f t="shared" si="49"/>
        <v/>
      </c>
      <c r="AC88" s="38" t="str">
        <f t="shared" si="49"/>
        <v/>
      </c>
      <c r="AD88" s="38" t="str">
        <f t="shared" si="49"/>
        <v/>
      </c>
      <c r="AE88" s="38" t="str">
        <f t="shared" si="49"/>
        <v/>
      </c>
      <c r="AF88" s="38" t="str">
        <f t="shared" si="49"/>
        <v/>
      </c>
      <c r="AG88" s="38" t="str">
        <f t="shared" si="49"/>
        <v/>
      </c>
      <c r="AH88" s="37" t="s">
        <v>681</v>
      </c>
      <c r="AJ88" s="37" t="str">
        <f t="shared" si="37"/>
        <v>n-83</v>
      </c>
      <c r="AK88" s="38" t="str">
        <f t="shared" si="40"/>
        <v>n</v>
      </c>
      <c r="AL88" s="38">
        <f t="shared" si="32"/>
        <v>83</v>
      </c>
      <c r="AM88" s="38" t="str">
        <f t="shared" si="32"/>
        <v/>
      </c>
      <c r="AN88" s="38" t="str">
        <f t="shared" si="48"/>
        <v/>
      </c>
      <c r="AO88" s="38" t="str">
        <f t="shared" si="48"/>
        <v/>
      </c>
      <c r="AP88" s="38" t="str">
        <f t="shared" si="48"/>
        <v/>
      </c>
      <c r="AQ88" s="38" t="str">
        <f t="shared" si="48"/>
        <v/>
      </c>
      <c r="AR88" s="38" t="str">
        <f t="shared" si="48"/>
        <v/>
      </c>
      <c r="AS88" s="38" t="str">
        <f t="shared" si="48"/>
        <v/>
      </c>
      <c r="AT88" s="38" t="str">
        <f t="shared" si="48"/>
        <v/>
      </c>
      <c r="AU88" s="38" t="str">
        <f t="shared" si="48"/>
        <v/>
      </c>
      <c r="AV88" s="38" t="str">
        <f t="shared" si="48"/>
        <v/>
      </c>
      <c r="AW88" s="38" t="str">
        <f t="shared" si="48"/>
        <v/>
      </c>
      <c r="AX88" s="37" t="s">
        <v>567</v>
      </c>
    </row>
    <row r="89" spans="2:50">
      <c r="B89" s="1" t="s">
        <v>540</v>
      </c>
      <c r="C89" s="25" t="str">
        <f>_xlfn.XLOOKUP($T89,翻訳!J:J,翻訳!$D:$D,"",0)&amp;""</f>
        <v>normal</v>
      </c>
      <c r="D89" s="44" t="s">
        <v>303</v>
      </c>
      <c r="E89" s="36" t="s">
        <v>154</v>
      </c>
      <c r="F89" s="25" t="str">
        <f>_xlfn.XLOOKUP($T89,翻訳!J:J,翻訳!$F:$F,"",0)&amp;""</f>
        <v>Go forward in history</v>
      </c>
      <c r="G89" s="25" t="str">
        <f>_xlfn.XLOOKUP($T89,翻訳!J:J,翻訳!$H:$H,"",0)&amp;""</f>
        <v>進む</v>
      </c>
      <c r="H89" s="8" t="s">
        <v>436</v>
      </c>
      <c r="I89" s="43" t="str">
        <f t="shared" si="38"/>
        <v>✔</v>
      </c>
      <c r="K89" s="4" t="s">
        <v>602</v>
      </c>
      <c r="M89" s="21">
        <f t="shared" si="46"/>
        <v>1</v>
      </c>
      <c r="N89" s="21" t="str">
        <f t="shared" si="41"/>
        <v>D</v>
      </c>
      <c r="O89" s="21" t="str">
        <f t="shared" si="43"/>
        <v>!!D</v>
      </c>
      <c r="P89" s="22" t="str">
        <f>IF(N89="","",IF(AND(ISERROR(VLOOKUP(AJ89,AJ$1:AJ88,1,0)),ISERROR(VLOOKUP(AJ89,AJ90:AJ$258,1,0))),"ok","▲NG"))</f>
        <v>ok</v>
      </c>
      <c r="Q89" s="23" t="str">
        <f t="shared" si="44"/>
        <v>map("D", "!!D")</v>
      </c>
      <c r="R89" s="23" t="str">
        <f t="shared" si="45"/>
        <v>map("L", "!!D")</v>
      </c>
      <c r="T89" s="37" t="str">
        <f t="shared" si="36"/>
        <v>n-68</v>
      </c>
      <c r="U89" s="38" t="str">
        <f t="shared" si="39"/>
        <v>n</v>
      </c>
      <c r="V89" s="38">
        <f t="shared" si="35"/>
        <v>68</v>
      </c>
      <c r="W89" s="38" t="str">
        <f t="shared" si="49"/>
        <v/>
      </c>
      <c r="X89" s="38" t="str">
        <f t="shared" si="49"/>
        <v/>
      </c>
      <c r="Y89" s="38" t="str">
        <f t="shared" si="49"/>
        <v/>
      </c>
      <c r="Z89" s="38" t="str">
        <f t="shared" si="49"/>
        <v/>
      </c>
      <c r="AA89" s="38" t="str">
        <f t="shared" si="49"/>
        <v/>
      </c>
      <c r="AB89" s="38" t="str">
        <f t="shared" si="49"/>
        <v/>
      </c>
      <c r="AC89" s="38" t="str">
        <f t="shared" si="49"/>
        <v/>
      </c>
      <c r="AD89" s="38" t="str">
        <f t="shared" si="49"/>
        <v/>
      </c>
      <c r="AE89" s="38" t="str">
        <f t="shared" si="49"/>
        <v/>
      </c>
      <c r="AF89" s="38" t="str">
        <f t="shared" si="49"/>
        <v/>
      </c>
      <c r="AG89" s="38" t="str">
        <f t="shared" si="49"/>
        <v/>
      </c>
      <c r="AH89" s="37" t="s">
        <v>681</v>
      </c>
      <c r="AJ89" s="37" t="str">
        <f t="shared" si="37"/>
        <v>n-68</v>
      </c>
      <c r="AK89" s="38" t="str">
        <f t="shared" si="40"/>
        <v>n</v>
      </c>
      <c r="AL89" s="38">
        <f t="shared" si="32"/>
        <v>68</v>
      </c>
      <c r="AM89" s="38" t="str">
        <f t="shared" si="32"/>
        <v/>
      </c>
      <c r="AN89" s="38" t="str">
        <f t="shared" si="48"/>
        <v/>
      </c>
      <c r="AO89" s="38" t="str">
        <f t="shared" si="48"/>
        <v/>
      </c>
      <c r="AP89" s="38" t="str">
        <f t="shared" si="48"/>
        <v/>
      </c>
      <c r="AQ89" s="38" t="str">
        <f t="shared" si="48"/>
        <v/>
      </c>
      <c r="AR89" s="38" t="str">
        <f t="shared" si="48"/>
        <v/>
      </c>
      <c r="AS89" s="38" t="str">
        <f t="shared" si="48"/>
        <v/>
      </c>
      <c r="AT89" s="38" t="str">
        <f t="shared" si="48"/>
        <v/>
      </c>
      <c r="AU89" s="38" t="str">
        <f t="shared" si="48"/>
        <v/>
      </c>
      <c r="AV89" s="38" t="str">
        <f t="shared" si="48"/>
        <v/>
      </c>
      <c r="AW89" s="38" t="str">
        <f t="shared" si="48"/>
        <v/>
      </c>
      <c r="AX89" s="37" t="s">
        <v>567</v>
      </c>
    </row>
    <row r="90" spans="2:50">
      <c r="B90" s="1" t="s">
        <v>540</v>
      </c>
      <c r="C90" s="25" t="str">
        <f>_xlfn.XLOOKUP($T90,翻訳!J:J,翻訳!$D:$D,"",0)&amp;""</f>
        <v>normal</v>
      </c>
      <c r="D90" s="44" t="s">
        <v>303</v>
      </c>
      <c r="E90" s="36" t="s">
        <v>156</v>
      </c>
      <c r="F90" s="25" t="str">
        <f>_xlfn.XLOOKUP($T90,翻訳!J:J,翻訳!$F:$F,"",0)&amp;""</f>
        <v>Reload the page</v>
      </c>
      <c r="G90" s="25" t="str">
        <f>_xlfn.XLOOKUP($T90,翻訳!J:J,翻訳!$H:$H,"",0)&amp;""</f>
        <v>リロード</v>
      </c>
      <c r="H90" s="8" t="s">
        <v>436</v>
      </c>
      <c r="I90" s="43" t="str">
        <f t="shared" si="38"/>
        <v>-</v>
      </c>
      <c r="M90" s="21">
        <f t="shared" si="46"/>
        <v>1</v>
      </c>
      <c r="N90" s="21" t="str">
        <f t="shared" si="41"/>
        <v>r</v>
      </c>
      <c r="O90" s="21" t="str">
        <f t="shared" si="43"/>
        <v>!!r</v>
      </c>
      <c r="P90" s="22" t="str">
        <f>IF(N90="","",IF(AND(ISERROR(VLOOKUP(AJ90,AJ$1:AJ89,1,0)),ISERROR(VLOOKUP(AJ90,AJ91:AJ$258,1,0))),"ok","▲NG"))</f>
        <v>ok</v>
      </c>
      <c r="Q90" s="23" t="str">
        <f t="shared" si="44"/>
        <v/>
      </c>
      <c r="R90" s="23" t="str">
        <f t="shared" si="45"/>
        <v/>
      </c>
      <c r="T90" s="37" t="str">
        <f t="shared" si="36"/>
        <v>n-114</v>
      </c>
      <c r="U90" s="38" t="str">
        <f t="shared" si="39"/>
        <v>n</v>
      </c>
      <c r="V90" s="38">
        <f t="shared" si="35"/>
        <v>114</v>
      </c>
      <c r="W90" s="38" t="str">
        <f t="shared" si="49"/>
        <v/>
      </c>
      <c r="X90" s="38" t="str">
        <f t="shared" si="49"/>
        <v/>
      </c>
      <c r="Y90" s="38" t="str">
        <f t="shared" si="49"/>
        <v/>
      </c>
      <c r="Z90" s="38" t="str">
        <f t="shared" si="49"/>
        <v/>
      </c>
      <c r="AA90" s="38" t="str">
        <f t="shared" si="49"/>
        <v/>
      </c>
      <c r="AB90" s="38" t="str">
        <f t="shared" si="49"/>
        <v/>
      </c>
      <c r="AC90" s="38" t="str">
        <f t="shared" si="49"/>
        <v/>
      </c>
      <c r="AD90" s="38" t="str">
        <f t="shared" si="49"/>
        <v/>
      </c>
      <c r="AE90" s="38" t="str">
        <f t="shared" si="49"/>
        <v/>
      </c>
      <c r="AF90" s="38" t="str">
        <f t="shared" si="49"/>
        <v/>
      </c>
      <c r="AG90" s="38" t="str">
        <f t="shared" si="49"/>
        <v/>
      </c>
      <c r="AH90" s="37" t="s">
        <v>681</v>
      </c>
      <c r="AJ90" s="37" t="str">
        <f t="shared" si="37"/>
        <v>n-114</v>
      </c>
      <c r="AK90" s="38" t="str">
        <f t="shared" si="40"/>
        <v>n</v>
      </c>
      <c r="AL90" s="38">
        <f t="shared" si="32"/>
        <v>114</v>
      </c>
      <c r="AM90" s="38" t="str">
        <f t="shared" si="32"/>
        <v/>
      </c>
      <c r="AN90" s="38" t="str">
        <f t="shared" si="48"/>
        <v/>
      </c>
      <c r="AO90" s="38" t="str">
        <f t="shared" si="48"/>
        <v/>
      </c>
      <c r="AP90" s="38" t="str">
        <f t="shared" si="48"/>
        <v/>
      </c>
      <c r="AQ90" s="38" t="str">
        <f t="shared" si="48"/>
        <v/>
      </c>
      <c r="AR90" s="38" t="str">
        <f t="shared" si="48"/>
        <v/>
      </c>
      <c r="AS90" s="38" t="str">
        <f t="shared" si="48"/>
        <v/>
      </c>
      <c r="AT90" s="38" t="str">
        <f t="shared" si="48"/>
        <v/>
      </c>
      <c r="AU90" s="38" t="str">
        <f t="shared" si="48"/>
        <v/>
      </c>
      <c r="AV90" s="38" t="str">
        <f t="shared" si="48"/>
        <v/>
      </c>
      <c r="AW90" s="38" t="str">
        <f t="shared" si="48"/>
        <v/>
      </c>
      <c r="AX90" s="37" t="s">
        <v>567</v>
      </c>
    </row>
    <row r="91" spans="2:50">
      <c r="B91" s="16"/>
      <c r="C91" s="16"/>
      <c r="D91" s="16"/>
      <c r="E91" s="16"/>
      <c r="F91" s="18"/>
      <c r="G91" s="18"/>
      <c r="H91" s="19"/>
      <c r="I91" s="19"/>
      <c r="J91" s="19"/>
      <c r="K91" s="19"/>
      <c r="L91" s="19"/>
      <c r="M91" s="19"/>
      <c r="N91" s="19"/>
      <c r="O91" s="19"/>
      <c r="P91" s="19"/>
      <c r="Q91" s="19"/>
      <c r="R91" s="20"/>
      <c r="T91" s="37" t="str">
        <f t="shared" si="36"/>
        <v/>
      </c>
      <c r="U91" s="38" t="str">
        <f t="shared" si="39"/>
        <v/>
      </c>
      <c r="V91" s="38" t="str">
        <f t="shared" si="35"/>
        <v/>
      </c>
      <c r="W91" s="38" t="str">
        <f t="shared" si="49"/>
        <v/>
      </c>
      <c r="X91" s="38" t="str">
        <f t="shared" si="49"/>
        <v/>
      </c>
      <c r="Y91" s="38" t="str">
        <f t="shared" si="49"/>
        <v/>
      </c>
      <c r="Z91" s="38" t="str">
        <f t="shared" si="49"/>
        <v/>
      </c>
      <c r="AA91" s="38" t="str">
        <f t="shared" si="49"/>
        <v/>
      </c>
      <c r="AB91" s="38" t="str">
        <f t="shared" si="49"/>
        <v/>
      </c>
      <c r="AC91" s="38" t="str">
        <f t="shared" si="49"/>
        <v/>
      </c>
      <c r="AD91" s="38" t="str">
        <f t="shared" si="49"/>
        <v/>
      </c>
      <c r="AE91" s="38" t="str">
        <f t="shared" si="49"/>
        <v/>
      </c>
      <c r="AF91" s="38" t="str">
        <f t="shared" si="49"/>
        <v/>
      </c>
      <c r="AG91" s="38" t="str">
        <f t="shared" si="49"/>
        <v/>
      </c>
      <c r="AH91" s="37" t="s">
        <v>681</v>
      </c>
      <c r="AJ91" s="37" t="str">
        <f t="shared" si="37"/>
        <v/>
      </c>
      <c r="AK91" s="38" t="str">
        <f t="shared" si="40"/>
        <v/>
      </c>
      <c r="AL91" s="38" t="str">
        <f t="shared" si="32"/>
        <v/>
      </c>
      <c r="AM91" s="38" t="str">
        <f t="shared" si="32"/>
        <v/>
      </c>
      <c r="AN91" s="38" t="str">
        <f t="shared" si="48"/>
        <v/>
      </c>
      <c r="AO91" s="38" t="str">
        <f t="shared" si="48"/>
        <v/>
      </c>
      <c r="AP91" s="38" t="str">
        <f t="shared" si="48"/>
        <v/>
      </c>
      <c r="AQ91" s="38" t="str">
        <f t="shared" si="48"/>
        <v/>
      </c>
      <c r="AR91" s="38" t="str">
        <f t="shared" si="48"/>
        <v/>
      </c>
      <c r="AS91" s="38" t="str">
        <f t="shared" si="48"/>
        <v/>
      </c>
      <c r="AT91" s="38" t="str">
        <f t="shared" si="48"/>
        <v/>
      </c>
      <c r="AU91" s="38" t="str">
        <f t="shared" si="48"/>
        <v/>
      </c>
      <c r="AV91" s="38" t="str">
        <f t="shared" si="48"/>
        <v/>
      </c>
      <c r="AW91" s="38" t="str">
        <f t="shared" si="48"/>
        <v/>
      </c>
      <c r="AX91" s="37" t="s">
        <v>567</v>
      </c>
    </row>
    <row r="92" spans="2:50">
      <c r="B92" s="1" t="s">
        <v>541</v>
      </c>
      <c r="C92" s="25" t="str">
        <f>_xlfn.XLOOKUP($T92,翻訳!J:J,翻訳!$D:$D,"",0)&amp;""</f>
        <v>normal</v>
      </c>
      <c r="D92" s="44" t="s">
        <v>303</v>
      </c>
      <c r="E92" s="36" t="s">
        <v>159</v>
      </c>
      <c r="F92" s="25" t="str">
        <f>_xlfn.XLOOKUP($T92,翻訳!J:J,翻訳!$F:$F,"",0)&amp;""</f>
        <v>Save session and quit</v>
      </c>
      <c r="G92" s="25" t="str">
        <f>_xlfn.XLOOKUP($T92,翻訳!J:J,翻訳!$H:$H,"",0)&amp;""</f>
        <v>セッションを LAST という名前で保存しChromeを終了する。</v>
      </c>
      <c r="H92" s="8" t="s">
        <v>437</v>
      </c>
      <c r="I92" s="43" t="str">
        <f t="shared" si="38"/>
        <v>✔</v>
      </c>
      <c r="M92" s="21">
        <f t="shared" ref="M92" si="50">LEN(E92)</f>
        <v>2</v>
      </c>
      <c r="N92" s="21" t="str">
        <f t="shared" si="41"/>
        <v/>
      </c>
      <c r="O92" s="21" t="str">
        <f>"!!"&amp;E92</f>
        <v>!!ZZ</v>
      </c>
      <c r="P92" s="22" t="str">
        <f>IF(N92="","",IF(AND(ISERROR(VLOOKUP(AJ92,AJ$1:AJ91,1,0)),ISERROR(VLOOKUP(AJ92,AJ93:AJ$258,1,0))),"ok","▲NG"))</f>
        <v/>
      </c>
      <c r="Q92" s="23" t="str">
        <f>IF(AND(H92="○",I92="✔"),"map("""&amp;N92&amp;""", """&amp;O92&amp;""")","")</f>
        <v/>
      </c>
      <c r="R92" s="23" t="str">
        <f>IF(""=K92,"","map("""&amp;K92&amp;""", """&amp;O92&amp;""")")</f>
        <v/>
      </c>
      <c r="T92" s="37" t="str">
        <f t="shared" si="36"/>
        <v>n-90-90</v>
      </c>
      <c r="U92" s="38" t="str">
        <f t="shared" si="39"/>
        <v>n</v>
      </c>
      <c r="V92" s="38">
        <f t="shared" si="35"/>
        <v>90</v>
      </c>
      <c r="W92" s="38">
        <f t="shared" si="49"/>
        <v>90</v>
      </c>
      <c r="X92" s="38" t="str">
        <f t="shared" si="49"/>
        <v/>
      </c>
      <c r="Y92" s="38" t="str">
        <f t="shared" si="49"/>
        <v/>
      </c>
      <c r="Z92" s="38" t="str">
        <f t="shared" si="49"/>
        <v/>
      </c>
      <c r="AA92" s="38" t="str">
        <f t="shared" si="49"/>
        <v/>
      </c>
      <c r="AB92" s="38" t="str">
        <f t="shared" si="49"/>
        <v/>
      </c>
      <c r="AC92" s="38" t="str">
        <f t="shared" si="49"/>
        <v/>
      </c>
      <c r="AD92" s="38" t="str">
        <f t="shared" si="49"/>
        <v/>
      </c>
      <c r="AE92" s="38" t="str">
        <f t="shared" si="49"/>
        <v/>
      </c>
      <c r="AF92" s="38" t="str">
        <f t="shared" si="49"/>
        <v/>
      </c>
      <c r="AG92" s="38" t="str">
        <f t="shared" si="49"/>
        <v/>
      </c>
      <c r="AH92" s="37" t="s">
        <v>681</v>
      </c>
      <c r="AJ92" s="37" t="str">
        <f t="shared" si="37"/>
        <v>n</v>
      </c>
      <c r="AK92" s="38" t="str">
        <f t="shared" si="40"/>
        <v>n</v>
      </c>
      <c r="AL92" s="38" t="str">
        <f t="shared" si="32"/>
        <v/>
      </c>
      <c r="AM92" s="38" t="str">
        <f t="shared" si="32"/>
        <v/>
      </c>
      <c r="AN92" s="38" t="str">
        <f t="shared" si="48"/>
        <v/>
      </c>
      <c r="AO92" s="38" t="str">
        <f t="shared" si="48"/>
        <v/>
      </c>
      <c r="AP92" s="38" t="str">
        <f t="shared" si="48"/>
        <v/>
      </c>
      <c r="AQ92" s="38" t="str">
        <f t="shared" si="48"/>
        <v/>
      </c>
      <c r="AR92" s="38" t="str">
        <f t="shared" si="48"/>
        <v/>
      </c>
      <c r="AS92" s="38" t="str">
        <f t="shared" si="48"/>
        <v/>
      </c>
      <c r="AT92" s="38" t="str">
        <f t="shared" si="48"/>
        <v/>
      </c>
      <c r="AU92" s="38" t="str">
        <f t="shared" si="48"/>
        <v/>
      </c>
      <c r="AV92" s="38" t="str">
        <f t="shared" si="48"/>
        <v/>
      </c>
      <c r="AW92" s="38" t="str">
        <f t="shared" si="48"/>
        <v/>
      </c>
      <c r="AX92" s="37" t="s">
        <v>567</v>
      </c>
    </row>
    <row r="93" spans="2:50">
      <c r="B93" s="1" t="s">
        <v>541</v>
      </c>
      <c r="C93" s="25" t="str">
        <f>_xlfn.XLOOKUP($T93,翻訳!J:J,翻訳!$D:$D,"",0)&amp;""</f>
        <v>normal</v>
      </c>
      <c r="D93" s="44" t="s">
        <v>303</v>
      </c>
      <c r="E93" s="36" t="s">
        <v>161</v>
      </c>
      <c r="F93" s="25" t="str">
        <f>_xlfn.XLOOKUP($T93,翻訳!J:J,翻訳!$F:$F,"",0)&amp;""</f>
        <v>Restore last session</v>
      </c>
      <c r="G93" s="25" t="str">
        <f>_xlfn.XLOOKUP($T93,翻訳!J:J,翻訳!$H:$H,"",0)&amp;""</f>
        <v>セッション LAST を復元する。</v>
      </c>
      <c r="H93" s="8" t="s">
        <v>437</v>
      </c>
      <c r="I93" s="43" t="str">
        <f t="shared" si="38"/>
        <v>✔</v>
      </c>
      <c r="M93" s="21">
        <f t="shared" ref="M93" si="51">LEN(E93)</f>
        <v>2</v>
      </c>
      <c r="N93" s="21" t="str">
        <f t="shared" si="41"/>
        <v/>
      </c>
      <c r="O93" s="21" t="str">
        <f>"!!"&amp;E93</f>
        <v>!!ZR</v>
      </c>
      <c r="P93" s="22" t="str">
        <f>IF(N93="","",IF(AND(ISERROR(VLOOKUP(AJ93,AJ$1:AJ92,1,0)),ISERROR(VLOOKUP(AJ93,AJ94:AJ$258,1,0))),"ok","▲NG"))</f>
        <v/>
      </c>
      <c r="Q93" s="23" t="str">
        <f>IF(AND(H93="○",I93="✔"),"map("""&amp;N93&amp;""", """&amp;O93&amp;""")","")</f>
        <v/>
      </c>
      <c r="R93" s="23" t="str">
        <f>IF(""=K93,"","map("""&amp;K93&amp;""", """&amp;O93&amp;""")")</f>
        <v/>
      </c>
      <c r="T93" s="37" t="str">
        <f t="shared" si="36"/>
        <v>n-90-82</v>
      </c>
      <c r="U93" s="38" t="str">
        <f t="shared" si="39"/>
        <v>n</v>
      </c>
      <c r="V93" s="38">
        <f t="shared" si="35"/>
        <v>90</v>
      </c>
      <c r="W93" s="38">
        <f t="shared" si="49"/>
        <v>82</v>
      </c>
      <c r="X93" s="38" t="str">
        <f t="shared" si="49"/>
        <v/>
      </c>
      <c r="Y93" s="38" t="str">
        <f t="shared" si="49"/>
        <v/>
      </c>
      <c r="Z93" s="38" t="str">
        <f t="shared" si="49"/>
        <v/>
      </c>
      <c r="AA93" s="38" t="str">
        <f t="shared" si="49"/>
        <v/>
      </c>
      <c r="AB93" s="38" t="str">
        <f t="shared" si="49"/>
        <v/>
      </c>
      <c r="AC93" s="38" t="str">
        <f t="shared" si="49"/>
        <v/>
      </c>
      <c r="AD93" s="38" t="str">
        <f t="shared" si="49"/>
        <v/>
      </c>
      <c r="AE93" s="38" t="str">
        <f t="shared" si="49"/>
        <v/>
      </c>
      <c r="AF93" s="38" t="str">
        <f t="shared" si="49"/>
        <v/>
      </c>
      <c r="AG93" s="38" t="str">
        <f t="shared" si="49"/>
        <v/>
      </c>
      <c r="AH93" s="37" t="s">
        <v>681</v>
      </c>
      <c r="AJ93" s="37" t="str">
        <f t="shared" si="37"/>
        <v>n</v>
      </c>
      <c r="AK93" s="38" t="str">
        <f t="shared" si="40"/>
        <v>n</v>
      </c>
      <c r="AL93" s="38" t="str">
        <f t="shared" si="32"/>
        <v/>
      </c>
      <c r="AM93" s="38" t="str">
        <f t="shared" si="32"/>
        <v/>
      </c>
      <c r="AN93" s="38" t="str">
        <f t="shared" si="48"/>
        <v/>
      </c>
      <c r="AO93" s="38" t="str">
        <f t="shared" si="48"/>
        <v/>
      </c>
      <c r="AP93" s="38" t="str">
        <f t="shared" si="48"/>
        <v/>
      </c>
      <c r="AQ93" s="38" t="str">
        <f t="shared" si="48"/>
        <v/>
      </c>
      <c r="AR93" s="38" t="str">
        <f t="shared" si="48"/>
        <v/>
      </c>
      <c r="AS93" s="38" t="str">
        <f t="shared" si="48"/>
        <v/>
      </c>
      <c r="AT93" s="38" t="str">
        <f t="shared" si="48"/>
        <v/>
      </c>
      <c r="AU93" s="38" t="str">
        <f t="shared" si="48"/>
        <v/>
      </c>
      <c r="AV93" s="38" t="str">
        <f t="shared" si="48"/>
        <v/>
      </c>
      <c r="AW93" s="38" t="str">
        <f t="shared" si="48"/>
        <v/>
      </c>
      <c r="AX93" s="37" t="s">
        <v>567</v>
      </c>
    </row>
    <row r="94" spans="2:50">
      <c r="B94" s="16"/>
      <c r="C94" s="16"/>
      <c r="D94" s="16"/>
      <c r="E94" s="16"/>
      <c r="F94" s="18"/>
      <c r="G94" s="18"/>
      <c r="H94" s="19"/>
      <c r="I94" s="19"/>
      <c r="J94" s="19"/>
      <c r="K94" s="19"/>
      <c r="L94" s="19"/>
      <c r="M94" s="19"/>
      <c r="N94" s="19"/>
      <c r="O94" s="19"/>
      <c r="P94" s="19"/>
      <c r="Q94" s="19"/>
      <c r="R94" s="20"/>
      <c r="T94" s="37" t="str">
        <f t="shared" si="36"/>
        <v/>
      </c>
      <c r="U94" s="38" t="str">
        <f t="shared" si="39"/>
        <v/>
      </c>
      <c r="V94" s="38" t="str">
        <f t="shared" si="35"/>
        <v/>
      </c>
      <c r="W94" s="38" t="str">
        <f t="shared" si="49"/>
        <v/>
      </c>
      <c r="X94" s="38" t="str">
        <f t="shared" si="49"/>
        <v/>
      </c>
      <c r="Y94" s="38" t="str">
        <f t="shared" si="49"/>
        <v/>
      </c>
      <c r="Z94" s="38" t="str">
        <f t="shared" si="49"/>
        <v/>
      </c>
      <c r="AA94" s="38" t="str">
        <f t="shared" si="49"/>
        <v/>
      </c>
      <c r="AB94" s="38" t="str">
        <f t="shared" si="49"/>
        <v/>
      </c>
      <c r="AC94" s="38" t="str">
        <f t="shared" si="49"/>
        <v/>
      </c>
      <c r="AD94" s="38" t="str">
        <f t="shared" si="49"/>
        <v/>
      </c>
      <c r="AE94" s="38" t="str">
        <f t="shared" si="49"/>
        <v/>
      </c>
      <c r="AF94" s="38" t="str">
        <f t="shared" si="49"/>
        <v/>
      </c>
      <c r="AG94" s="38" t="str">
        <f t="shared" si="49"/>
        <v/>
      </c>
      <c r="AH94" s="37" t="s">
        <v>681</v>
      </c>
      <c r="AJ94" s="37" t="str">
        <f t="shared" si="37"/>
        <v/>
      </c>
      <c r="AK94" s="38" t="str">
        <f t="shared" si="40"/>
        <v/>
      </c>
      <c r="AL94" s="38" t="str">
        <f t="shared" si="32"/>
        <v/>
      </c>
      <c r="AM94" s="38" t="str">
        <f t="shared" si="32"/>
        <v/>
      </c>
      <c r="AN94" s="38" t="str">
        <f t="shared" si="48"/>
        <v/>
      </c>
      <c r="AO94" s="38" t="str">
        <f t="shared" si="48"/>
        <v/>
      </c>
      <c r="AP94" s="38" t="str">
        <f t="shared" si="48"/>
        <v/>
      </c>
      <c r="AQ94" s="38" t="str">
        <f t="shared" si="48"/>
        <v/>
      </c>
      <c r="AR94" s="38" t="str">
        <f t="shared" si="48"/>
        <v/>
      </c>
      <c r="AS94" s="38" t="str">
        <f t="shared" si="48"/>
        <v/>
      </c>
      <c r="AT94" s="38" t="str">
        <f t="shared" si="48"/>
        <v/>
      </c>
      <c r="AU94" s="38" t="str">
        <f t="shared" si="48"/>
        <v/>
      </c>
      <c r="AV94" s="38" t="str">
        <f t="shared" si="48"/>
        <v/>
      </c>
      <c r="AW94" s="38" t="str">
        <f t="shared" si="48"/>
        <v/>
      </c>
      <c r="AX94" s="37" t="s">
        <v>567</v>
      </c>
    </row>
    <row r="95" spans="2:50" ht="45">
      <c r="B95" s="1" t="s">
        <v>542</v>
      </c>
      <c r="C95" s="25" t="str">
        <f>_xlfn.XLOOKUP($T95,翻訳!J:J,翻訳!$D:$D,"",0)&amp;""</f>
        <v>normal</v>
      </c>
      <c r="D95" s="44" t="s">
        <v>303</v>
      </c>
      <c r="E95" s="36" t="s">
        <v>164</v>
      </c>
      <c r="F95" s="25" t="str">
        <f>_xlfn.XLOOKUP($T95,翻訳!J:J,翻訳!$F:$F,"",0)&amp;""</f>
        <v>Search selected with google</v>
      </c>
      <c r="G95" s="25" t="str">
        <f>_xlfn.XLOOKUP($T95,翻訳!J:J,翻訳!$H:$H,"",0)&amp;""</f>
        <v>Googleにて選択テキストで検索したページを新規タブで開く。選択テキストとはページ内の選択テキスト、Visualモードでの選択テキスト、クリップボード。</v>
      </c>
      <c r="H95" s="8" t="s">
        <v>437</v>
      </c>
      <c r="I95" s="43" t="str">
        <f t="shared" si="38"/>
        <v>✔</v>
      </c>
      <c r="J95" s="4" t="s">
        <v>584</v>
      </c>
      <c r="M95" s="21">
        <f t="shared" ref="M95" si="52">LEN(E95)</f>
        <v>2</v>
      </c>
      <c r="N95" s="21" t="str">
        <f t="shared" si="41"/>
        <v/>
      </c>
      <c r="O95" s="21" t="str">
        <f t="shared" ref="O95:O102" si="53">"!!"&amp;E95</f>
        <v>!!sg</v>
      </c>
      <c r="P95" s="22" t="str">
        <f>IF(N95="","",IF(AND(ISERROR(VLOOKUP(AJ95,AJ$1:AJ94,1,0)),ISERROR(VLOOKUP(AJ95,AJ96:AJ$258,1,0))),"ok","▲NG"))</f>
        <v/>
      </c>
      <c r="Q95" s="23" t="str">
        <f t="shared" ref="Q95:Q102" si="54">IF(AND(H95="○",I95="✔"),"map("""&amp;N95&amp;""", """&amp;O95&amp;""")","")</f>
        <v/>
      </c>
      <c r="R95" s="23" t="str">
        <f t="shared" ref="R95:R102" si="55">IF(""=K95,"","map("""&amp;K95&amp;""", """&amp;O95&amp;""")")</f>
        <v/>
      </c>
      <c r="T95" s="37" t="str">
        <f t="shared" si="36"/>
        <v>n-115-103</v>
      </c>
      <c r="U95" s="38" t="str">
        <f t="shared" si="39"/>
        <v>n</v>
      </c>
      <c r="V95" s="38">
        <f t="shared" si="35"/>
        <v>115</v>
      </c>
      <c r="W95" s="38">
        <f t="shared" si="49"/>
        <v>103</v>
      </c>
      <c r="X95" s="38" t="str">
        <f t="shared" si="49"/>
        <v/>
      </c>
      <c r="Y95" s="38" t="str">
        <f t="shared" si="49"/>
        <v/>
      </c>
      <c r="Z95" s="38" t="str">
        <f t="shared" si="49"/>
        <v/>
      </c>
      <c r="AA95" s="38" t="str">
        <f t="shared" si="49"/>
        <v/>
      </c>
      <c r="AB95" s="38" t="str">
        <f t="shared" si="49"/>
        <v/>
      </c>
      <c r="AC95" s="38" t="str">
        <f t="shared" si="49"/>
        <v/>
      </c>
      <c r="AD95" s="38" t="str">
        <f t="shared" si="49"/>
        <v/>
      </c>
      <c r="AE95" s="38" t="str">
        <f t="shared" si="49"/>
        <v/>
      </c>
      <c r="AF95" s="38" t="str">
        <f t="shared" si="49"/>
        <v/>
      </c>
      <c r="AG95" s="38" t="str">
        <f t="shared" si="49"/>
        <v/>
      </c>
      <c r="AH95" s="37" t="s">
        <v>681</v>
      </c>
      <c r="AJ95" s="37" t="str">
        <f t="shared" si="37"/>
        <v>n</v>
      </c>
      <c r="AK95" s="38" t="str">
        <f t="shared" si="40"/>
        <v>n</v>
      </c>
      <c r="AL95" s="38" t="str">
        <f t="shared" si="32"/>
        <v/>
      </c>
      <c r="AM95" s="38" t="str">
        <f t="shared" si="32"/>
        <v/>
      </c>
      <c r="AN95" s="38" t="str">
        <f t="shared" si="48"/>
        <v/>
      </c>
      <c r="AO95" s="38" t="str">
        <f t="shared" si="48"/>
        <v/>
      </c>
      <c r="AP95" s="38" t="str">
        <f t="shared" si="48"/>
        <v/>
      </c>
      <c r="AQ95" s="38" t="str">
        <f t="shared" si="48"/>
        <v/>
      </c>
      <c r="AR95" s="38" t="str">
        <f t="shared" si="48"/>
        <v/>
      </c>
      <c r="AS95" s="38" t="str">
        <f t="shared" si="48"/>
        <v/>
      </c>
      <c r="AT95" s="38" t="str">
        <f t="shared" si="48"/>
        <v/>
      </c>
      <c r="AU95" s="38" t="str">
        <f t="shared" si="48"/>
        <v/>
      </c>
      <c r="AV95" s="38" t="str">
        <f t="shared" si="48"/>
        <v/>
      </c>
      <c r="AW95" s="38" t="str">
        <f t="shared" si="48"/>
        <v/>
      </c>
      <c r="AX95" s="37" t="s">
        <v>567</v>
      </c>
    </row>
    <row r="96" spans="2:50" ht="30">
      <c r="B96" s="1" t="s">
        <v>542</v>
      </c>
      <c r="C96" s="25" t="str">
        <f>_xlfn.XLOOKUP($T96,翻訳!J:J,翻訳!$D:$D,"",0)&amp;""</f>
        <v>normal</v>
      </c>
      <c r="D96" s="44" t="s">
        <v>303</v>
      </c>
      <c r="E96" s="36" t="s">
        <v>166</v>
      </c>
      <c r="F96" s="25" t="str">
        <f>_xlfn.XLOOKUP($T96,翻訳!J:J,翻訳!$F:$F,"",0)&amp;""</f>
        <v>Search selected with duckduckgo</v>
      </c>
      <c r="G96" s="25" t="str">
        <f>_xlfn.XLOOKUP($T96,翻訳!J:J,翻訳!$H:$H,"",0)&amp;""</f>
        <v>DuckDuckGoにて選択テキストで検索したページを新規タブで開く。</v>
      </c>
      <c r="H96" s="8" t="s">
        <v>437</v>
      </c>
      <c r="I96" s="43" t="str">
        <f t="shared" si="38"/>
        <v>✔</v>
      </c>
      <c r="M96" s="21">
        <f t="shared" ref="M96:M102" si="56">LEN(E96)</f>
        <v>2</v>
      </c>
      <c r="N96" s="21" t="str">
        <f t="shared" si="41"/>
        <v/>
      </c>
      <c r="O96" s="21" t="str">
        <f t="shared" si="53"/>
        <v>!!sd</v>
      </c>
      <c r="P96" s="22" t="str">
        <f>IF(N96="","",IF(AND(ISERROR(VLOOKUP(AJ96,AJ$1:AJ95,1,0)),ISERROR(VLOOKUP(AJ96,AJ97:AJ$258,1,0))),"ok","▲NG"))</f>
        <v/>
      </c>
      <c r="Q96" s="23" t="str">
        <f t="shared" si="54"/>
        <v/>
      </c>
      <c r="R96" s="23" t="str">
        <f t="shared" si="55"/>
        <v/>
      </c>
      <c r="T96" s="37" t="str">
        <f t="shared" si="36"/>
        <v>n-115-100</v>
      </c>
      <c r="U96" s="38" t="str">
        <f t="shared" si="39"/>
        <v>n</v>
      </c>
      <c r="V96" s="38">
        <f t="shared" si="35"/>
        <v>115</v>
      </c>
      <c r="W96" s="38">
        <f t="shared" si="49"/>
        <v>100</v>
      </c>
      <c r="X96" s="38" t="str">
        <f t="shared" si="49"/>
        <v/>
      </c>
      <c r="Y96" s="38" t="str">
        <f t="shared" si="49"/>
        <v/>
      </c>
      <c r="Z96" s="38" t="str">
        <f t="shared" si="49"/>
        <v/>
      </c>
      <c r="AA96" s="38" t="str">
        <f t="shared" si="49"/>
        <v/>
      </c>
      <c r="AB96" s="38" t="str">
        <f t="shared" si="49"/>
        <v/>
      </c>
      <c r="AC96" s="38" t="str">
        <f t="shared" si="49"/>
        <v/>
      </c>
      <c r="AD96" s="38" t="str">
        <f t="shared" si="49"/>
        <v/>
      </c>
      <c r="AE96" s="38" t="str">
        <f t="shared" si="49"/>
        <v/>
      </c>
      <c r="AF96" s="38" t="str">
        <f t="shared" si="49"/>
        <v/>
      </c>
      <c r="AG96" s="38" t="str">
        <f t="shared" si="49"/>
        <v/>
      </c>
      <c r="AH96" s="37" t="s">
        <v>681</v>
      </c>
      <c r="AJ96" s="37" t="str">
        <f t="shared" si="37"/>
        <v>n</v>
      </c>
      <c r="AK96" s="38" t="str">
        <f t="shared" si="40"/>
        <v>n</v>
      </c>
      <c r="AL96" s="38" t="str">
        <f t="shared" si="32"/>
        <v/>
      </c>
      <c r="AM96" s="38" t="str">
        <f t="shared" si="32"/>
        <v/>
      </c>
      <c r="AN96" s="38" t="str">
        <f t="shared" si="48"/>
        <v/>
      </c>
      <c r="AO96" s="38" t="str">
        <f t="shared" si="48"/>
        <v/>
      </c>
      <c r="AP96" s="38" t="str">
        <f t="shared" si="48"/>
        <v/>
      </c>
      <c r="AQ96" s="38" t="str">
        <f t="shared" si="48"/>
        <v/>
      </c>
      <c r="AR96" s="38" t="str">
        <f t="shared" si="48"/>
        <v/>
      </c>
      <c r="AS96" s="38" t="str">
        <f t="shared" si="48"/>
        <v/>
      </c>
      <c r="AT96" s="38" t="str">
        <f t="shared" si="48"/>
        <v/>
      </c>
      <c r="AU96" s="38" t="str">
        <f t="shared" si="48"/>
        <v/>
      </c>
      <c r="AV96" s="38" t="str">
        <f t="shared" si="48"/>
        <v/>
      </c>
      <c r="AW96" s="38" t="str">
        <f t="shared" si="48"/>
        <v/>
      </c>
      <c r="AX96" s="37" t="s">
        <v>567</v>
      </c>
    </row>
    <row r="97" spans="2:50">
      <c r="B97" s="1" t="s">
        <v>542</v>
      </c>
      <c r="C97" s="25" t="str">
        <f>_xlfn.XLOOKUP($T97,翻訳!J:J,翻訳!$D:$D,"",0)&amp;""</f>
        <v>normal</v>
      </c>
      <c r="D97" s="44" t="s">
        <v>303</v>
      </c>
      <c r="E97" s="36" t="s">
        <v>168</v>
      </c>
      <c r="F97" s="25" t="str">
        <f>_xlfn.XLOOKUP($T97,翻訳!J:J,翻訳!$F:$F,"",0)&amp;""</f>
        <v>Search selected with baidu</v>
      </c>
      <c r="G97" s="25" t="str">
        <f>_xlfn.XLOOKUP($T97,翻訳!J:J,翻訳!$H:$H,"",0)&amp;""</f>
        <v>Baiduにて選択テキストで検索したページを新規タブで開く。</v>
      </c>
      <c r="H97" s="8" t="s">
        <v>437</v>
      </c>
      <c r="I97" s="43" t="str">
        <f t="shared" si="38"/>
        <v>✔</v>
      </c>
      <c r="M97" s="21">
        <f t="shared" si="56"/>
        <v>2</v>
      </c>
      <c r="N97" s="21" t="str">
        <f t="shared" si="41"/>
        <v/>
      </c>
      <c r="O97" s="21" t="str">
        <f t="shared" si="53"/>
        <v>!!sb</v>
      </c>
      <c r="P97" s="22" t="str">
        <f>IF(N97="","",IF(AND(ISERROR(VLOOKUP(AJ97,AJ$1:AJ96,1,0)),ISERROR(VLOOKUP(AJ97,AJ98:AJ$258,1,0))),"ok","▲NG"))</f>
        <v/>
      </c>
      <c r="Q97" s="23" t="str">
        <f t="shared" si="54"/>
        <v/>
      </c>
      <c r="R97" s="23" t="str">
        <f t="shared" si="55"/>
        <v/>
      </c>
      <c r="T97" s="37" t="str">
        <f t="shared" si="36"/>
        <v>n-115-98</v>
      </c>
      <c r="U97" s="38" t="str">
        <f t="shared" si="39"/>
        <v>n</v>
      </c>
      <c r="V97" s="38">
        <f t="shared" si="35"/>
        <v>115</v>
      </c>
      <c r="W97" s="38">
        <f t="shared" si="49"/>
        <v>98</v>
      </c>
      <c r="X97" s="38" t="str">
        <f t="shared" si="49"/>
        <v/>
      </c>
      <c r="Y97" s="38" t="str">
        <f t="shared" si="49"/>
        <v/>
      </c>
      <c r="Z97" s="38" t="str">
        <f t="shared" si="49"/>
        <v/>
      </c>
      <c r="AA97" s="38" t="str">
        <f t="shared" si="49"/>
        <v/>
      </c>
      <c r="AB97" s="38" t="str">
        <f t="shared" si="49"/>
        <v/>
      </c>
      <c r="AC97" s="38" t="str">
        <f t="shared" si="49"/>
        <v/>
      </c>
      <c r="AD97" s="38" t="str">
        <f t="shared" si="49"/>
        <v/>
      </c>
      <c r="AE97" s="38" t="str">
        <f t="shared" si="49"/>
        <v/>
      </c>
      <c r="AF97" s="38" t="str">
        <f t="shared" si="49"/>
        <v/>
      </c>
      <c r="AG97" s="38" t="str">
        <f t="shared" si="49"/>
        <v/>
      </c>
      <c r="AH97" s="37" t="s">
        <v>681</v>
      </c>
      <c r="AJ97" s="37" t="str">
        <f t="shared" si="37"/>
        <v>n</v>
      </c>
      <c r="AK97" s="38" t="str">
        <f t="shared" si="40"/>
        <v>n</v>
      </c>
      <c r="AL97" s="38" t="str">
        <f t="shared" si="32"/>
        <v/>
      </c>
      <c r="AM97" s="38" t="str">
        <f t="shared" si="32"/>
        <v/>
      </c>
      <c r="AN97" s="38" t="str">
        <f t="shared" si="48"/>
        <v/>
      </c>
      <c r="AO97" s="38" t="str">
        <f t="shared" si="48"/>
        <v/>
      </c>
      <c r="AP97" s="38" t="str">
        <f t="shared" si="48"/>
        <v/>
      </c>
      <c r="AQ97" s="38" t="str">
        <f t="shared" si="48"/>
        <v/>
      </c>
      <c r="AR97" s="38" t="str">
        <f t="shared" si="48"/>
        <v/>
      </c>
      <c r="AS97" s="38" t="str">
        <f t="shared" si="48"/>
        <v/>
      </c>
      <c r="AT97" s="38" t="str">
        <f t="shared" si="48"/>
        <v/>
      </c>
      <c r="AU97" s="38" t="str">
        <f t="shared" si="48"/>
        <v/>
      </c>
      <c r="AV97" s="38" t="str">
        <f t="shared" si="48"/>
        <v/>
      </c>
      <c r="AW97" s="38" t="str">
        <f t="shared" si="48"/>
        <v/>
      </c>
      <c r="AX97" s="37" t="s">
        <v>567</v>
      </c>
    </row>
    <row r="98" spans="2:50" ht="30">
      <c r="B98" s="1" t="s">
        <v>542</v>
      </c>
      <c r="C98" s="25" t="str">
        <f>_xlfn.XLOOKUP($T98,翻訳!J:J,翻訳!$D:$D,"",0)&amp;""</f>
        <v>normal</v>
      </c>
      <c r="D98" s="44" t="s">
        <v>303</v>
      </c>
      <c r="E98" s="36" t="s">
        <v>170</v>
      </c>
      <c r="F98" s="25" t="str">
        <f>_xlfn.XLOOKUP($T98,翻訳!J:J,翻訳!$F:$F,"",0)&amp;""</f>
        <v>Search selected with wikipedia</v>
      </c>
      <c r="G98" s="25" t="str">
        <f>_xlfn.XLOOKUP($T98,翻訳!J:J,翻訳!$H:$H,"",0)&amp;""</f>
        <v>Wikipedia(英語版)にて選択テキストで検索したページを新規タブで開く。</v>
      </c>
      <c r="H98" s="8" t="s">
        <v>437</v>
      </c>
      <c r="I98" s="43" t="str">
        <f t="shared" si="38"/>
        <v>✔</v>
      </c>
      <c r="M98" s="21">
        <f t="shared" si="56"/>
        <v>2</v>
      </c>
      <c r="N98" s="21" t="str">
        <f t="shared" si="41"/>
        <v/>
      </c>
      <c r="O98" s="21" t="str">
        <f t="shared" si="53"/>
        <v>!!se</v>
      </c>
      <c r="P98" s="22" t="str">
        <f>IF(N98="","",IF(AND(ISERROR(VLOOKUP(AJ98,AJ$1:AJ97,1,0)),ISERROR(VLOOKUP(AJ98,AJ99:AJ$258,1,0))),"ok","▲NG"))</f>
        <v/>
      </c>
      <c r="Q98" s="23" t="str">
        <f t="shared" si="54"/>
        <v/>
      </c>
      <c r="R98" s="23" t="str">
        <f t="shared" si="55"/>
        <v/>
      </c>
      <c r="T98" s="37" t="str">
        <f t="shared" si="36"/>
        <v>n-115-101</v>
      </c>
      <c r="U98" s="38" t="str">
        <f t="shared" si="39"/>
        <v>n</v>
      </c>
      <c r="V98" s="38">
        <f t="shared" si="35"/>
        <v>115</v>
      </c>
      <c r="W98" s="38">
        <f t="shared" si="49"/>
        <v>101</v>
      </c>
      <c r="X98" s="38" t="str">
        <f t="shared" si="49"/>
        <v/>
      </c>
      <c r="Y98" s="38" t="str">
        <f t="shared" si="49"/>
        <v/>
      </c>
      <c r="Z98" s="38" t="str">
        <f t="shared" si="49"/>
        <v/>
      </c>
      <c r="AA98" s="38" t="str">
        <f t="shared" si="49"/>
        <v/>
      </c>
      <c r="AB98" s="38" t="str">
        <f t="shared" si="49"/>
        <v/>
      </c>
      <c r="AC98" s="38" t="str">
        <f t="shared" si="49"/>
        <v/>
      </c>
      <c r="AD98" s="38" t="str">
        <f t="shared" si="49"/>
        <v/>
      </c>
      <c r="AE98" s="38" t="str">
        <f t="shared" si="49"/>
        <v/>
      </c>
      <c r="AF98" s="38" t="str">
        <f t="shared" si="49"/>
        <v/>
      </c>
      <c r="AG98" s="38" t="str">
        <f t="shared" si="49"/>
        <v/>
      </c>
      <c r="AH98" s="37" t="s">
        <v>681</v>
      </c>
      <c r="AJ98" s="37" t="str">
        <f t="shared" si="37"/>
        <v>n</v>
      </c>
      <c r="AK98" s="38" t="str">
        <f t="shared" si="40"/>
        <v>n</v>
      </c>
      <c r="AL98" s="38" t="str">
        <f t="shared" si="32"/>
        <v/>
      </c>
      <c r="AM98" s="38" t="str">
        <f t="shared" si="32"/>
        <v/>
      </c>
      <c r="AN98" s="38" t="str">
        <f t="shared" si="48"/>
        <v/>
      </c>
      <c r="AO98" s="38" t="str">
        <f t="shared" si="48"/>
        <v/>
      </c>
      <c r="AP98" s="38" t="str">
        <f t="shared" si="48"/>
        <v/>
      </c>
      <c r="AQ98" s="38" t="str">
        <f t="shared" si="48"/>
        <v/>
      </c>
      <c r="AR98" s="38" t="str">
        <f t="shared" si="48"/>
        <v/>
      </c>
      <c r="AS98" s="38" t="str">
        <f t="shared" si="48"/>
        <v/>
      </c>
      <c r="AT98" s="38" t="str">
        <f t="shared" si="48"/>
        <v/>
      </c>
      <c r="AU98" s="38" t="str">
        <f t="shared" si="48"/>
        <v/>
      </c>
      <c r="AV98" s="38" t="str">
        <f t="shared" si="48"/>
        <v/>
      </c>
      <c r="AW98" s="38" t="str">
        <f t="shared" si="48"/>
        <v/>
      </c>
      <c r="AX98" s="37" t="s">
        <v>567</v>
      </c>
    </row>
    <row r="99" spans="2:50">
      <c r="B99" s="1" t="s">
        <v>542</v>
      </c>
      <c r="C99" s="25" t="str">
        <f>_xlfn.XLOOKUP($T99,翻訳!J:J,翻訳!$D:$D,"",0)&amp;""</f>
        <v>normal</v>
      </c>
      <c r="D99" s="44" t="s">
        <v>303</v>
      </c>
      <c r="E99" s="36" t="s">
        <v>172</v>
      </c>
      <c r="F99" s="25" t="str">
        <f>_xlfn.XLOOKUP($T99,翻訳!J:J,翻訳!$F:$F,"",0)&amp;""</f>
        <v>Search selected with bing</v>
      </c>
      <c r="G99" s="25" t="str">
        <f>_xlfn.XLOOKUP($T99,翻訳!J:J,翻訳!$H:$H,"",0)&amp;""</f>
        <v>Bingにて選択テキストで検索したページを新規タブで開く。</v>
      </c>
      <c r="H99" s="8" t="s">
        <v>437</v>
      </c>
      <c r="I99" s="43" t="str">
        <f t="shared" si="38"/>
        <v>✔</v>
      </c>
      <c r="M99" s="21">
        <f t="shared" si="56"/>
        <v>2</v>
      </c>
      <c r="N99" s="21" t="str">
        <f t="shared" si="41"/>
        <v/>
      </c>
      <c r="O99" s="21" t="str">
        <f t="shared" si="53"/>
        <v>!!sw</v>
      </c>
      <c r="P99" s="22" t="str">
        <f>IF(N99="","",IF(AND(ISERROR(VLOOKUP(AJ99,AJ$1:AJ98,1,0)),ISERROR(VLOOKUP(AJ99,AJ100:AJ$258,1,0))),"ok","▲NG"))</f>
        <v/>
      </c>
      <c r="Q99" s="23" t="str">
        <f t="shared" si="54"/>
        <v/>
      </c>
      <c r="R99" s="23" t="str">
        <f t="shared" si="55"/>
        <v/>
      </c>
      <c r="T99" s="37" t="str">
        <f t="shared" si="36"/>
        <v>n-115-119</v>
      </c>
      <c r="U99" s="38" t="str">
        <f t="shared" si="39"/>
        <v>n</v>
      </c>
      <c r="V99" s="38">
        <f t="shared" si="35"/>
        <v>115</v>
      </c>
      <c r="W99" s="38">
        <f t="shared" si="49"/>
        <v>119</v>
      </c>
      <c r="X99" s="38" t="str">
        <f t="shared" si="49"/>
        <v/>
      </c>
      <c r="Y99" s="38" t="str">
        <f t="shared" si="49"/>
        <v/>
      </c>
      <c r="Z99" s="38" t="str">
        <f t="shared" si="49"/>
        <v/>
      </c>
      <c r="AA99" s="38" t="str">
        <f t="shared" si="49"/>
        <v/>
      </c>
      <c r="AB99" s="38" t="str">
        <f t="shared" si="49"/>
        <v/>
      </c>
      <c r="AC99" s="38" t="str">
        <f t="shared" si="49"/>
        <v/>
      </c>
      <c r="AD99" s="38" t="str">
        <f t="shared" si="49"/>
        <v/>
      </c>
      <c r="AE99" s="38" t="str">
        <f t="shared" si="49"/>
        <v/>
      </c>
      <c r="AF99" s="38" t="str">
        <f t="shared" si="49"/>
        <v/>
      </c>
      <c r="AG99" s="38" t="str">
        <f t="shared" si="49"/>
        <v/>
      </c>
      <c r="AH99" s="37" t="s">
        <v>681</v>
      </c>
      <c r="AJ99" s="37" t="str">
        <f t="shared" si="37"/>
        <v>n</v>
      </c>
      <c r="AK99" s="38" t="str">
        <f t="shared" si="40"/>
        <v>n</v>
      </c>
      <c r="AL99" s="38" t="str">
        <f t="shared" si="32"/>
        <v/>
      </c>
      <c r="AM99" s="38" t="str">
        <f t="shared" si="32"/>
        <v/>
      </c>
      <c r="AN99" s="38" t="str">
        <f t="shared" si="48"/>
        <v/>
      </c>
      <c r="AO99" s="38" t="str">
        <f t="shared" si="48"/>
        <v/>
      </c>
      <c r="AP99" s="38" t="str">
        <f t="shared" si="48"/>
        <v/>
      </c>
      <c r="AQ99" s="38" t="str">
        <f t="shared" si="48"/>
        <v/>
      </c>
      <c r="AR99" s="38" t="str">
        <f t="shared" si="48"/>
        <v/>
      </c>
      <c r="AS99" s="38" t="str">
        <f t="shared" si="48"/>
        <v/>
      </c>
      <c r="AT99" s="38" t="str">
        <f t="shared" si="48"/>
        <v/>
      </c>
      <c r="AU99" s="38" t="str">
        <f t="shared" si="48"/>
        <v/>
      </c>
      <c r="AV99" s="38" t="str">
        <f t="shared" si="48"/>
        <v/>
      </c>
      <c r="AW99" s="38" t="str">
        <f t="shared" si="48"/>
        <v/>
      </c>
      <c r="AX99" s="37" t="s">
        <v>567</v>
      </c>
    </row>
    <row r="100" spans="2:50" ht="30">
      <c r="B100" s="1" t="s">
        <v>542</v>
      </c>
      <c r="C100" s="25" t="str">
        <f>_xlfn.XLOOKUP($T100,翻訳!J:J,翻訳!$D:$D,"",0)&amp;""</f>
        <v>normal</v>
      </c>
      <c r="D100" s="44" t="s">
        <v>303</v>
      </c>
      <c r="E100" s="36" t="s">
        <v>174</v>
      </c>
      <c r="F100" s="25" t="str">
        <f>_xlfn.XLOOKUP($T100,翻訳!J:J,翻訳!$F:$F,"",0)&amp;""</f>
        <v>Search selected with stackoverflow</v>
      </c>
      <c r="G100" s="25" t="str">
        <f>_xlfn.XLOOKUP($T100,翻訳!J:J,翻訳!$H:$H,"",0)&amp;""</f>
        <v>StackOverflowにて選択テキストで検索したページを新規タブで開く。</v>
      </c>
      <c r="H100" s="8" t="s">
        <v>437</v>
      </c>
      <c r="I100" s="43" t="str">
        <f t="shared" si="38"/>
        <v>✔</v>
      </c>
      <c r="M100" s="21">
        <f t="shared" si="56"/>
        <v>2</v>
      </c>
      <c r="N100" s="21" t="str">
        <f t="shared" si="41"/>
        <v/>
      </c>
      <c r="O100" s="21" t="str">
        <f t="shared" si="53"/>
        <v>!!ss</v>
      </c>
      <c r="P100" s="22" t="str">
        <f>IF(N100="","",IF(AND(ISERROR(VLOOKUP(AJ100,AJ$1:AJ99,1,0)),ISERROR(VLOOKUP(AJ100,AJ101:AJ$258,1,0))),"ok","▲NG"))</f>
        <v/>
      </c>
      <c r="Q100" s="23" t="str">
        <f t="shared" si="54"/>
        <v/>
      </c>
      <c r="R100" s="23" t="str">
        <f t="shared" si="55"/>
        <v/>
      </c>
      <c r="T100" s="37" t="str">
        <f t="shared" si="36"/>
        <v>n-115-115</v>
      </c>
      <c r="U100" s="38" t="str">
        <f t="shared" si="39"/>
        <v>n</v>
      </c>
      <c r="V100" s="38">
        <f t="shared" si="35"/>
        <v>115</v>
      </c>
      <c r="W100" s="38">
        <f t="shared" si="49"/>
        <v>115</v>
      </c>
      <c r="X100" s="38" t="str">
        <f t="shared" si="49"/>
        <v/>
      </c>
      <c r="Y100" s="38" t="str">
        <f t="shared" si="49"/>
        <v/>
      </c>
      <c r="Z100" s="38" t="str">
        <f t="shared" si="49"/>
        <v/>
      </c>
      <c r="AA100" s="38" t="str">
        <f t="shared" si="49"/>
        <v/>
      </c>
      <c r="AB100" s="38" t="str">
        <f t="shared" si="49"/>
        <v/>
      </c>
      <c r="AC100" s="38" t="str">
        <f t="shared" si="49"/>
        <v/>
      </c>
      <c r="AD100" s="38" t="str">
        <f t="shared" si="49"/>
        <v/>
      </c>
      <c r="AE100" s="38" t="str">
        <f t="shared" si="49"/>
        <v/>
      </c>
      <c r="AF100" s="38" t="str">
        <f t="shared" si="49"/>
        <v/>
      </c>
      <c r="AG100" s="38" t="str">
        <f t="shared" si="49"/>
        <v/>
      </c>
      <c r="AH100" s="37" t="s">
        <v>681</v>
      </c>
      <c r="AJ100" s="37" t="str">
        <f t="shared" si="37"/>
        <v>n</v>
      </c>
      <c r="AK100" s="38" t="str">
        <f t="shared" si="40"/>
        <v>n</v>
      </c>
      <c r="AL100" s="38" t="str">
        <f t="shared" si="32"/>
        <v/>
      </c>
      <c r="AM100" s="38" t="str">
        <f t="shared" si="32"/>
        <v/>
      </c>
      <c r="AN100" s="38" t="str">
        <f t="shared" si="48"/>
        <v/>
      </c>
      <c r="AO100" s="38" t="str">
        <f t="shared" si="48"/>
        <v/>
      </c>
      <c r="AP100" s="38" t="str">
        <f t="shared" si="48"/>
        <v/>
      </c>
      <c r="AQ100" s="38" t="str">
        <f t="shared" si="48"/>
        <v/>
      </c>
      <c r="AR100" s="38" t="str">
        <f t="shared" si="48"/>
        <v/>
      </c>
      <c r="AS100" s="38" t="str">
        <f t="shared" si="48"/>
        <v/>
      </c>
      <c r="AT100" s="38" t="str">
        <f t="shared" si="48"/>
        <v/>
      </c>
      <c r="AU100" s="38" t="str">
        <f t="shared" si="48"/>
        <v/>
      </c>
      <c r="AV100" s="38" t="str">
        <f t="shared" si="48"/>
        <v/>
      </c>
      <c r="AW100" s="38" t="str">
        <f t="shared" si="48"/>
        <v/>
      </c>
      <c r="AX100" s="37" t="s">
        <v>567</v>
      </c>
    </row>
    <row r="101" spans="2:50">
      <c r="B101" s="1" t="s">
        <v>542</v>
      </c>
      <c r="C101" s="25" t="str">
        <f>_xlfn.XLOOKUP($T101,翻訳!J:J,翻訳!$D:$D,"",0)&amp;""</f>
        <v>normal</v>
      </c>
      <c r="D101" s="44" t="s">
        <v>303</v>
      </c>
      <c r="E101" s="36" t="s">
        <v>176</v>
      </c>
      <c r="F101" s="25" t="str">
        <f>_xlfn.XLOOKUP($T101,翻訳!J:J,翻訳!$F:$F,"",0)&amp;""</f>
        <v>Search selected with github</v>
      </c>
      <c r="G101" s="25" t="str">
        <f>_xlfn.XLOOKUP($T101,翻訳!J:J,翻訳!$H:$H,"",0)&amp;""</f>
        <v>GitHubにて選択テキストで検索したページを新規タブで開く。</v>
      </c>
      <c r="H101" s="8" t="s">
        <v>437</v>
      </c>
      <c r="I101" s="43" t="str">
        <f t="shared" si="38"/>
        <v>✔</v>
      </c>
      <c r="M101" s="21">
        <f t="shared" si="56"/>
        <v>2</v>
      </c>
      <c r="N101" s="21" t="str">
        <f t="shared" si="41"/>
        <v/>
      </c>
      <c r="O101" s="21" t="str">
        <f t="shared" si="53"/>
        <v>!!sh</v>
      </c>
      <c r="P101" s="22" t="str">
        <f>IF(N101="","",IF(AND(ISERROR(VLOOKUP(AJ101,AJ$1:AJ100,1,0)),ISERROR(VLOOKUP(AJ101,AJ102:AJ$258,1,0))),"ok","▲NG"))</f>
        <v/>
      </c>
      <c r="Q101" s="23" t="str">
        <f t="shared" si="54"/>
        <v/>
      </c>
      <c r="R101" s="23" t="str">
        <f t="shared" si="55"/>
        <v/>
      </c>
      <c r="T101" s="37" t="str">
        <f t="shared" si="36"/>
        <v>n-115-104</v>
      </c>
      <c r="U101" s="38" t="str">
        <f t="shared" si="39"/>
        <v>n</v>
      </c>
      <c r="V101" s="38">
        <f t="shared" si="35"/>
        <v>115</v>
      </c>
      <c r="W101" s="38">
        <f t="shared" si="49"/>
        <v>104</v>
      </c>
      <c r="X101" s="38" t="str">
        <f t="shared" si="49"/>
        <v/>
      </c>
      <c r="Y101" s="38" t="str">
        <f t="shared" si="49"/>
        <v/>
      </c>
      <c r="Z101" s="38" t="str">
        <f t="shared" si="49"/>
        <v/>
      </c>
      <c r="AA101" s="38" t="str">
        <f t="shared" si="49"/>
        <v/>
      </c>
      <c r="AB101" s="38" t="str">
        <f t="shared" si="49"/>
        <v/>
      </c>
      <c r="AC101" s="38" t="str">
        <f t="shared" si="49"/>
        <v/>
      </c>
      <c r="AD101" s="38" t="str">
        <f t="shared" si="49"/>
        <v/>
      </c>
      <c r="AE101" s="38" t="str">
        <f t="shared" si="49"/>
        <v/>
      </c>
      <c r="AF101" s="38" t="str">
        <f t="shared" si="49"/>
        <v/>
      </c>
      <c r="AG101" s="38" t="str">
        <f t="shared" si="49"/>
        <v/>
      </c>
      <c r="AH101" s="37" t="s">
        <v>681</v>
      </c>
      <c r="AJ101" s="37" t="str">
        <f t="shared" si="37"/>
        <v>n</v>
      </c>
      <c r="AK101" s="38" t="str">
        <f t="shared" si="40"/>
        <v>n</v>
      </c>
      <c r="AL101" s="38" t="str">
        <f t="shared" si="32"/>
        <v/>
      </c>
      <c r="AM101" s="38" t="str">
        <f t="shared" si="32"/>
        <v/>
      </c>
      <c r="AN101" s="38" t="str">
        <f t="shared" si="48"/>
        <v/>
      </c>
      <c r="AO101" s="38" t="str">
        <f t="shared" si="48"/>
        <v/>
      </c>
      <c r="AP101" s="38" t="str">
        <f t="shared" si="48"/>
        <v/>
      </c>
      <c r="AQ101" s="38" t="str">
        <f t="shared" si="48"/>
        <v/>
      </c>
      <c r="AR101" s="38" t="str">
        <f t="shared" si="48"/>
        <v/>
      </c>
      <c r="AS101" s="38" t="str">
        <f t="shared" si="48"/>
        <v/>
      </c>
      <c r="AT101" s="38" t="str">
        <f t="shared" si="48"/>
        <v/>
      </c>
      <c r="AU101" s="38" t="str">
        <f t="shared" si="48"/>
        <v/>
      </c>
      <c r="AV101" s="38" t="str">
        <f t="shared" si="48"/>
        <v/>
      </c>
      <c r="AW101" s="38" t="str">
        <f t="shared" si="48"/>
        <v/>
      </c>
      <c r="AX101" s="37" t="s">
        <v>567</v>
      </c>
    </row>
    <row r="102" spans="2:50">
      <c r="B102" s="1" t="s">
        <v>542</v>
      </c>
      <c r="C102" s="25" t="str">
        <f>_xlfn.XLOOKUP($T102,翻訳!J:J,翻訳!$D:$D,"",0)&amp;""</f>
        <v>normal</v>
      </c>
      <c r="D102" s="44" t="s">
        <v>303</v>
      </c>
      <c r="E102" s="36" t="s">
        <v>178</v>
      </c>
      <c r="F102" s="25" t="str">
        <f>_xlfn.XLOOKUP($T102,翻訳!J:J,翻訳!$F:$F,"",0)&amp;""</f>
        <v>Search selected with youtube</v>
      </c>
      <c r="G102" s="25" t="str">
        <f>_xlfn.XLOOKUP($T102,翻訳!J:J,翻訳!$H:$H,"",0)&amp;""</f>
        <v>YouTubeにて選択テキストで検索したページを新規タブで開く。</v>
      </c>
      <c r="H102" s="8" t="s">
        <v>437</v>
      </c>
      <c r="I102" s="43" t="str">
        <f t="shared" si="38"/>
        <v>✔</v>
      </c>
      <c r="J102" s="4" t="s">
        <v>585</v>
      </c>
      <c r="M102" s="21">
        <f t="shared" si="56"/>
        <v>2</v>
      </c>
      <c r="N102" s="21" t="str">
        <f t="shared" si="41"/>
        <v/>
      </c>
      <c r="O102" s="21" t="str">
        <f t="shared" si="53"/>
        <v>!!sy</v>
      </c>
      <c r="P102" s="22" t="str">
        <f>IF(N102="","",IF(AND(ISERROR(VLOOKUP(AJ102,AJ$1:AJ101,1,0)),ISERROR(VLOOKUP(AJ102,AJ103:AJ$258,1,0))),"ok","▲NG"))</f>
        <v/>
      </c>
      <c r="Q102" s="23" t="str">
        <f t="shared" si="54"/>
        <v/>
      </c>
      <c r="R102" s="23" t="str">
        <f t="shared" si="55"/>
        <v/>
      </c>
      <c r="T102" s="37" t="str">
        <f t="shared" si="36"/>
        <v>n-115-121</v>
      </c>
      <c r="U102" s="38" t="str">
        <f t="shared" si="39"/>
        <v>n</v>
      </c>
      <c r="V102" s="38">
        <f t="shared" si="35"/>
        <v>115</v>
      </c>
      <c r="W102" s="38">
        <f t="shared" si="49"/>
        <v>121</v>
      </c>
      <c r="X102" s="38" t="str">
        <f t="shared" si="49"/>
        <v/>
      </c>
      <c r="Y102" s="38" t="str">
        <f t="shared" si="49"/>
        <v/>
      </c>
      <c r="Z102" s="38" t="str">
        <f t="shared" si="49"/>
        <v/>
      </c>
      <c r="AA102" s="38" t="str">
        <f t="shared" si="49"/>
        <v/>
      </c>
      <c r="AB102" s="38" t="str">
        <f t="shared" si="49"/>
        <v/>
      </c>
      <c r="AC102" s="38" t="str">
        <f t="shared" si="49"/>
        <v/>
      </c>
      <c r="AD102" s="38" t="str">
        <f t="shared" si="49"/>
        <v/>
      </c>
      <c r="AE102" s="38" t="str">
        <f t="shared" si="49"/>
        <v/>
      </c>
      <c r="AF102" s="38" t="str">
        <f t="shared" si="49"/>
        <v/>
      </c>
      <c r="AG102" s="38" t="str">
        <f t="shared" si="49"/>
        <v/>
      </c>
      <c r="AH102" s="37" t="s">
        <v>681</v>
      </c>
      <c r="AJ102" s="37" t="str">
        <f t="shared" si="37"/>
        <v>n</v>
      </c>
      <c r="AK102" s="38" t="str">
        <f t="shared" si="40"/>
        <v>n</v>
      </c>
      <c r="AL102" s="38" t="str">
        <f t="shared" si="32"/>
        <v/>
      </c>
      <c r="AM102" s="38" t="str">
        <f t="shared" si="32"/>
        <v/>
      </c>
      <c r="AN102" s="38" t="str">
        <f t="shared" si="48"/>
        <v/>
      </c>
      <c r="AO102" s="38" t="str">
        <f t="shared" si="48"/>
        <v/>
      </c>
      <c r="AP102" s="38" t="str">
        <f t="shared" si="48"/>
        <v/>
      </c>
      <c r="AQ102" s="38" t="str">
        <f t="shared" si="48"/>
        <v/>
      </c>
      <c r="AR102" s="38" t="str">
        <f t="shared" si="48"/>
        <v/>
      </c>
      <c r="AS102" s="38" t="str">
        <f t="shared" si="48"/>
        <v/>
      </c>
      <c r="AT102" s="38" t="str">
        <f t="shared" si="48"/>
        <v/>
      </c>
      <c r="AU102" s="38" t="str">
        <f t="shared" si="48"/>
        <v/>
      </c>
      <c r="AV102" s="38" t="str">
        <f t="shared" si="48"/>
        <v/>
      </c>
      <c r="AW102" s="38" t="str">
        <f t="shared" si="48"/>
        <v/>
      </c>
      <c r="AX102" s="37" t="s">
        <v>567</v>
      </c>
    </row>
    <row r="103" spans="2:50">
      <c r="B103" s="16"/>
      <c r="C103" s="16"/>
      <c r="D103" s="16"/>
      <c r="E103" s="16"/>
      <c r="F103" s="18"/>
      <c r="G103" s="18"/>
      <c r="H103" s="19"/>
      <c r="I103" s="19"/>
      <c r="J103" s="19"/>
      <c r="K103" s="19"/>
      <c r="L103" s="19"/>
      <c r="M103" s="19"/>
      <c r="N103" s="19"/>
      <c r="O103" s="19"/>
      <c r="P103" s="19"/>
      <c r="Q103" s="19"/>
      <c r="R103" s="20"/>
      <c r="T103" s="37" t="str">
        <f t="shared" si="36"/>
        <v/>
      </c>
      <c r="U103" s="38" t="str">
        <f t="shared" si="39"/>
        <v/>
      </c>
      <c r="V103" s="38" t="str">
        <f t="shared" si="35"/>
        <v/>
      </c>
      <c r="W103" s="38" t="str">
        <f t="shared" si="49"/>
        <v/>
      </c>
      <c r="X103" s="38" t="str">
        <f t="shared" si="49"/>
        <v/>
      </c>
      <c r="Y103" s="38" t="str">
        <f t="shared" si="49"/>
        <v/>
      </c>
      <c r="Z103" s="38" t="str">
        <f t="shared" si="49"/>
        <v/>
      </c>
      <c r="AA103" s="38" t="str">
        <f t="shared" si="49"/>
        <v/>
      </c>
      <c r="AB103" s="38" t="str">
        <f t="shared" si="49"/>
        <v/>
      </c>
      <c r="AC103" s="38" t="str">
        <f t="shared" si="49"/>
        <v/>
      </c>
      <c r="AD103" s="38" t="str">
        <f t="shared" si="49"/>
        <v/>
      </c>
      <c r="AE103" s="38" t="str">
        <f t="shared" si="49"/>
        <v/>
      </c>
      <c r="AF103" s="38" t="str">
        <f t="shared" si="49"/>
        <v/>
      </c>
      <c r="AG103" s="38" t="str">
        <f t="shared" si="49"/>
        <v/>
      </c>
      <c r="AH103" s="37" t="s">
        <v>681</v>
      </c>
      <c r="AJ103" s="37" t="str">
        <f t="shared" si="37"/>
        <v/>
      </c>
      <c r="AK103" s="38" t="str">
        <f t="shared" si="40"/>
        <v/>
      </c>
      <c r="AL103" s="38" t="str">
        <f t="shared" si="32"/>
        <v/>
      </c>
      <c r="AM103" s="38" t="str">
        <f t="shared" si="32"/>
        <v/>
      </c>
      <c r="AN103" s="38" t="str">
        <f t="shared" si="48"/>
        <v/>
      </c>
      <c r="AO103" s="38" t="str">
        <f t="shared" si="48"/>
        <v/>
      </c>
      <c r="AP103" s="38" t="str">
        <f t="shared" si="48"/>
        <v/>
      </c>
      <c r="AQ103" s="38" t="str">
        <f t="shared" si="48"/>
        <v/>
      </c>
      <c r="AR103" s="38" t="str">
        <f t="shared" si="48"/>
        <v/>
      </c>
      <c r="AS103" s="38" t="str">
        <f t="shared" si="48"/>
        <v/>
      </c>
      <c r="AT103" s="38" t="str">
        <f t="shared" si="48"/>
        <v/>
      </c>
      <c r="AU103" s="38" t="str">
        <f t="shared" si="48"/>
        <v/>
      </c>
      <c r="AV103" s="38" t="str">
        <f t="shared" si="48"/>
        <v/>
      </c>
      <c r="AW103" s="38" t="str">
        <f t="shared" si="48"/>
        <v/>
      </c>
      <c r="AX103" s="37" t="s">
        <v>567</v>
      </c>
    </row>
    <row r="104" spans="2:50">
      <c r="B104" s="1" t="s">
        <v>543</v>
      </c>
      <c r="C104" s="25" t="str">
        <f>_xlfn.XLOOKUP($T104,翻訳!J:J,翻訳!$D:$D,"",0)&amp;""</f>
        <v>normal</v>
      </c>
      <c r="D104" s="44" t="s">
        <v>303</v>
      </c>
      <c r="E104" s="36" t="s">
        <v>181</v>
      </c>
      <c r="F104" s="25" t="str">
        <f>_xlfn.XLOOKUP($T104,翻訳!J:J,翻訳!$F:$F,"",0)&amp;""</f>
        <v>Capture current full page</v>
      </c>
      <c r="G104" s="25" t="str">
        <f>_xlfn.XLOOKUP($T104,翻訳!J:J,翻訳!$H:$H,"",0)&amp;""</f>
        <v>現在のページ全体をキャプチャ</v>
      </c>
      <c r="H104" s="8" t="s">
        <v>437</v>
      </c>
      <c r="I104" s="43" t="str">
        <f t="shared" si="38"/>
        <v>✔</v>
      </c>
      <c r="L104" t="s">
        <v>451</v>
      </c>
      <c r="M104" s="21">
        <f t="shared" ref="M104" si="57">LEN(E104)</f>
        <v>2</v>
      </c>
      <c r="N104" s="21" t="str">
        <f t="shared" si="41"/>
        <v/>
      </c>
      <c r="O104" s="21" t="str">
        <f t="shared" ref="O104:O129" si="58">"!!"&amp;E104</f>
        <v>!!yG</v>
      </c>
      <c r="P104" s="22" t="str">
        <f>IF(N104="","",IF(AND(ISERROR(VLOOKUP(AJ104,AJ$1:AJ103,1,0)),ISERROR(VLOOKUP(AJ104,AJ105:AJ$258,1,0))),"ok","▲NG"))</f>
        <v/>
      </c>
      <c r="Q104" s="23" t="str">
        <f t="shared" ref="Q104:Q129" si="59">IF(AND(H104="○",I104="✔"),"map("""&amp;N104&amp;""", """&amp;O104&amp;""")","")</f>
        <v/>
      </c>
      <c r="R104" s="23" t="str">
        <f t="shared" ref="R104:R129" si="60">IF(""=K104,"","map("""&amp;K104&amp;""", """&amp;O104&amp;""")")</f>
        <v/>
      </c>
      <c r="T104" s="37" t="str">
        <f t="shared" si="36"/>
        <v>n-121-71</v>
      </c>
      <c r="U104" s="38" t="str">
        <f t="shared" si="39"/>
        <v>n</v>
      </c>
      <c r="V104" s="38">
        <f t="shared" si="35"/>
        <v>121</v>
      </c>
      <c r="W104" s="38">
        <f t="shared" si="49"/>
        <v>71</v>
      </c>
      <c r="X104" s="38" t="str">
        <f t="shared" si="49"/>
        <v/>
      </c>
      <c r="Y104" s="38" t="str">
        <f t="shared" si="49"/>
        <v/>
      </c>
      <c r="Z104" s="38" t="str">
        <f t="shared" si="49"/>
        <v/>
      </c>
      <c r="AA104" s="38" t="str">
        <f t="shared" si="49"/>
        <v/>
      </c>
      <c r="AB104" s="38" t="str">
        <f t="shared" si="49"/>
        <v/>
      </c>
      <c r="AC104" s="38" t="str">
        <f t="shared" si="49"/>
        <v/>
      </c>
      <c r="AD104" s="38" t="str">
        <f t="shared" si="49"/>
        <v/>
      </c>
      <c r="AE104" s="38" t="str">
        <f t="shared" si="49"/>
        <v/>
      </c>
      <c r="AF104" s="38" t="str">
        <f t="shared" si="49"/>
        <v/>
      </c>
      <c r="AG104" s="38" t="str">
        <f t="shared" si="49"/>
        <v/>
      </c>
      <c r="AH104" s="37" t="s">
        <v>681</v>
      </c>
      <c r="AJ104" s="37" t="str">
        <f t="shared" si="37"/>
        <v>n</v>
      </c>
      <c r="AK104" s="38" t="str">
        <f t="shared" si="40"/>
        <v>n</v>
      </c>
      <c r="AL104" s="38" t="str">
        <f t="shared" si="32"/>
        <v/>
      </c>
      <c r="AM104" s="38" t="str">
        <f t="shared" si="32"/>
        <v/>
      </c>
      <c r="AN104" s="38" t="str">
        <f t="shared" si="48"/>
        <v/>
      </c>
      <c r="AO104" s="38" t="str">
        <f t="shared" si="48"/>
        <v/>
      </c>
      <c r="AP104" s="38" t="str">
        <f t="shared" si="48"/>
        <v/>
      </c>
      <c r="AQ104" s="38" t="str">
        <f t="shared" si="48"/>
        <v/>
      </c>
      <c r="AR104" s="38" t="str">
        <f t="shared" si="48"/>
        <v/>
      </c>
      <c r="AS104" s="38" t="str">
        <f t="shared" si="48"/>
        <v/>
      </c>
      <c r="AT104" s="38" t="str">
        <f t="shared" si="48"/>
        <v/>
      </c>
      <c r="AU104" s="38" t="str">
        <f t="shared" si="48"/>
        <v/>
      </c>
      <c r="AV104" s="38" t="str">
        <f t="shared" si="48"/>
        <v/>
      </c>
      <c r="AW104" s="38" t="str">
        <f t="shared" si="48"/>
        <v/>
      </c>
      <c r="AX104" s="37" t="s">
        <v>567</v>
      </c>
    </row>
    <row r="105" spans="2:50">
      <c r="B105" s="1" t="s">
        <v>543</v>
      </c>
      <c r="C105" s="25" t="str">
        <f>_xlfn.XLOOKUP($T105,翻訳!J:J,翻訳!$D:$D,"",0)&amp;""</f>
        <v>normal</v>
      </c>
      <c r="D105" s="44" t="s">
        <v>303</v>
      </c>
      <c r="E105" s="36" t="s">
        <v>183</v>
      </c>
      <c r="F105" s="25" t="str">
        <f>_xlfn.XLOOKUP($T105,翻訳!J:J,翻訳!$F:$F,"",0)&amp;""</f>
        <v>Capture scrolling element</v>
      </c>
      <c r="G105" s="25" t="str">
        <f>_xlfn.XLOOKUP($T105,翻訳!J:J,翻訳!$H:$H,"",0)&amp;""</f>
        <v>現在スクロール中の要素をキャプチャ</v>
      </c>
      <c r="H105" s="8" t="s">
        <v>437</v>
      </c>
      <c r="I105" s="43" t="str">
        <f t="shared" si="38"/>
        <v>✔</v>
      </c>
      <c r="L105" t="s">
        <v>451</v>
      </c>
      <c r="M105" s="21">
        <f t="shared" ref="M105:M129" si="61">LEN(E105)</f>
        <v>2</v>
      </c>
      <c r="N105" s="21" t="str">
        <f t="shared" si="41"/>
        <v/>
      </c>
      <c r="O105" s="21" t="str">
        <f t="shared" si="58"/>
        <v>!!yS</v>
      </c>
      <c r="P105" s="22" t="str">
        <f>IF(N105="","",IF(AND(ISERROR(VLOOKUP(AJ105,AJ$1:AJ104,1,0)),ISERROR(VLOOKUP(AJ105,AJ106:AJ$258,1,0))),"ok","▲NG"))</f>
        <v/>
      </c>
      <c r="Q105" s="23" t="str">
        <f t="shared" si="59"/>
        <v/>
      </c>
      <c r="R105" s="23" t="str">
        <f t="shared" si="60"/>
        <v/>
      </c>
      <c r="T105" s="37" t="str">
        <f t="shared" si="36"/>
        <v>n-121-83</v>
      </c>
      <c r="U105" s="38" t="str">
        <f t="shared" si="39"/>
        <v>n</v>
      </c>
      <c r="V105" s="38">
        <f t="shared" si="35"/>
        <v>121</v>
      </c>
      <c r="W105" s="38">
        <f t="shared" si="49"/>
        <v>83</v>
      </c>
      <c r="X105" s="38" t="str">
        <f t="shared" si="49"/>
        <v/>
      </c>
      <c r="Y105" s="38" t="str">
        <f t="shared" si="49"/>
        <v/>
      </c>
      <c r="Z105" s="38" t="str">
        <f t="shared" si="49"/>
        <v/>
      </c>
      <c r="AA105" s="38" t="str">
        <f t="shared" si="49"/>
        <v/>
      </c>
      <c r="AB105" s="38" t="str">
        <f t="shared" si="49"/>
        <v/>
      </c>
      <c r="AC105" s="38" t="str">
        <f t="shared" ref="W105:AG128" si="62">IFERROR(CODE(MID($E105,AC$1,1)),"")</f>
        <v/>
      </c>
      <c r="AD105" s="38" t="str">
        <f t="shared" si="62"/>
        <v/>
      </c>
      <c r="AE105" s="38" t="str">
        <f t="shared" si="62"/>
        <v/>
      </c>
      <c r="AF105" s="38" t="str">
        <f t="shared" si="62"/>
        <v/>
      </c>
      <c r="AG105" s="38" t="str">
        <f t="shared" si="62"/>
        <v/>
      </c>
      <c r="AH105" s="37" t="s">
        <v>681</v>
      </c>
      <c r="AJ105" s="37" t="str">
        <f t="shared" si="37"/>
        <v>n</v>
      </c>
      <c r="AK105" s="38" t="str">
        <f t="shared" si="40"/>
        <v>n</v>
      </c>
      <c r="AL105" s="38" t="str">
        <f t="shared" si="32"/>
        <v/>
      </c>
      <c r="AM105" s="38" t="str">
        <f t="shared" si="32"/>
        <v/>
      </c>
      <c r="AN105" s="38" t="str">
        <f t="shared" si="48"/>
        <v/>
      </c>
      <c r="AO105" s="38" t="str">
        <f t="shared" si="48"/>
        <v/>
      </c>
      <c r="AP105" s="38" t="str">
        <f t="shared" si="48"/>
        <v/>
      </c>
      <c r="AQ105" s="38" t="str">
        <f t="shared" si="48"/>
        <v/>
      </c>
      <c r="AR105" s="38" t="str">
        <f t="shared" si="48"/>
        <v/>
      </c>
      <c r="AS105" s="38" t="str">
        <f t="shared" si="48"/>
        <v/>
      </c>
      <c r="AT105" s="38" t="str">
        <f t="shared" si="48"/>
        <v/>
      </c>
      <c r="AU105" s="38" t="str">
        <f t="shared" si="48"/>
        <v/>
      </c>
      <c r="AV105" s="38" t="str">
        <f t="shared" si="48"/>
        <v/>
      </c>
      <c r="AW105" s="38" t="str">
        <f t="shared" si="48"/>
        <v/>
      </c>
      <c r="AX105" s="37" t="s">
        <v>567</v>
      </c>
    </row>
    <row r="106" spans="2:50" ht="30">
      <c r="B106" s="1" t="s">
        <v>543</v>
      </c>
      <c r="C106" s="25" t="str">
        <f>_xlfn.XLOOKUP($T106,翻訳!J:J,翻訳!$D:$D,"",0)&amp;""</f>
        <v>normal</v>
      </c>
      <c r="D106" s="44" t="s">
        <v>303</v>
      </c>
      <c r="E106" s="36" t="s">
        <v>185</v>
      </c>
      <c r="F106" s="25" t="str">
        <f>_xlfn.XLOOKUP($T106,翻訳!J:J,翻訳!$F:$F,"",0)&amp;""</f>
        <v>Yank text of an element</v>
      </c>
      <c r="G106" s="25" t="str">
        <f>_xlfn.XLOOKUP($T106,翻訳!J:J,翻訳!$H:$H,"",0)&amp;""</f>
        <v>現在表示中の領域にあるテキストにヒントを表示し、指定したものをクリップボードにコピー</v>
      </c>
      <c r="H106" s="8" t="s">
        <v>436</v>
      </c>
      <c r="I106" s="43" t="str">
        <f t="shared" si="38"/>
        <v>-</v>
      </c>
      <c r="M106" s="21">
        <f t="shared" si="61"/>
        <v>2</v>
      </c>
      <c r="N106" s="21" t="str">
        <f t="shared" si="41"/>
        <v>yv</v>
      </c>
      <c r="O106" s="21" t="str">
        <f t="shared" si="58"/>
        <v>!!yv</v>
      </c>
      <c r="P106" s="22" t="str">
        <f>IF(N106="","",IF(AND(ISERROR(VLOOKUP(AJ106,AJ$1:AJ105,1,0)),ISERROR(VLOOKUP(AJ106,AJ107:AJ$258,1,0))),"ok","▲NG"))</f>
        <v>ok</v>
      </c>
      <c r="Q106" s="23" t="str">
        <f t="shared" si="59"/>
        <v/>
      </c>
      <c r="R106" s="23" t="str">
        <f t="shared" si="60"/>
        <v/>
      </c>
      <c r="T106" s="37" t="str">
        <f t="shared" si="36"/>
        <v>n-121-118</v>
      </c>
      <c r="U106" s="38" t="str">
        <f t="shared" si="39"/>
        <v>n</v>
      </c>
      <c r="V106" s="38">
        <f t="shared" si="35"/>
        <v>121</v>
      </c>
      <c r="W106" s="38">
        <f t="shared" si="62"/>
        <v>118</v>
      </c>
      <c r="X106" s="38" t="str">
        <f t="shared" si="62"/>
        <v/>
      </c>
      <c r="Y106" s="38" t="str">
        <f t="shared" si="62"/>
        <v/>
      </c>
      <c r="Z106" s="38" t="str">
        <f t="shared" si="62"/>
        <v/>
      </c>
      <c r="AA106" s="38" t="str">
        <f t="shared" si="62"/>
        <v/>
      </c>
      <c r="AB106" s="38" t="str">
        <f t="shared" si="62"/>
        <v/>
      </c>
      <c r="AC106" s="38" t="str">
        <f t="shared" si="62"/>
        <v/>
      </c>
      <c r="AD106" s="38" t="str">
        <f t="shared" si="62"/>
        <v/>
      </c>
      <c r="AE106" s="38" t="str">
        <f t="shared" si="62"/>
        <v/>
      </c>
      <c r="AF106" s="38" t="str">
        <f t="shared" si="62"/>
        <v/>
      </c>
      <c r="AG106" s="38" t="str">
        <f t="shared" si="62"/>
        <v/>
      </c>
      <c r="AH106" s="37" t="s">
        <v>681</v>
      </c>
      <c r="AJ106" s="37" t="str">
        <f t="shared" si="37"/>
        <v>n-121-118</v>
      </c>
      <c r="AK106" s="38" t="str">
        <f t="shared" si="40"/>
        <v>n</v>
      </c>
      <c r="AL106" s="38">
        <f t="shared" si="32"/>
        <v>121</v>
      </c>
      <c r="AM106" s="38">
        <f t="shared" si="32"/>
        <v>118</v>
      </c>
      <c r="AN106" s="38" t="str">
        <f t="shared" si="48"/>
        <v/>
      </c>
      <c r="AO106" s="38" t="str">
        <f t="shared" si="48"/>
        <v/>
      </c>
      <c r="AP106" s="38" t="str">
        <f t="shared" si="48"/>
        <v/>
      </c>
      <c r="AQ106" s="38" t="str">
        <f t="shared" si="48"/>
        <v/>
      </c>
      <c r="AR106" s="38" t="str">
        <f t="shared" si="48"/>
        <v/>
      </c>
      <c r="AS106" s="38" t="str">
        <f t="shared" si="48"/>
        <v/>
      </c>
      <c r="AT106" s="38" t="str">
        <f t="shared" si="48"/>
        <v/>
      </c>
      <c r="AU106" s="38" t="str">
        <f t="shared" si="48"/>
        <v/>
      </c>
      <c r="AV106" s="38" t="str">
        <f t="shared" si="48"/>
        <v/>
      </c>
      <c r="AW106" s="38" t="str">
        <f t="shared" ref="AN106:AW132" si="63">IFERROR(CODE(MID($N106,AW$1,1)),"")</f>
        <v/>
      </c>
      <c r="AX106" s="37" t="s">
        <v>567</v>
      </c>
    </row>
    <row r="107" spans="2:50" ht="45">
      <c r="B107" s="1" t="s">
        <v>543</v>
      </c>
      <c r="C107" s="25" t="str">
        <f>_xlfn.XLOOKUP($T107,翻訳!J:J,翻訳!$D:$D,"",0)&amp;""</f>
        <v>normal</v>
      </c>
      <c r="D107" s="44" t="s">
        <v>303</v>
      </c>
      <c r="E107" s="36" t="s">
        <v>187</v>
      </c>
      <c r="F107" s="25" t="str">
        <f>_xlfn.XLOOKUP($T107,翻訳!J:J,翻訳!$F:$F,"",0)&amp;""</f>
        <v>Yank text of multiple elements</v>
      </c>
      <c r="G107" s="25" t="str">
        <f>_xlfn.XLOOKUP($T107,翻訳!J:J,翻訳!$H:$H,"",0)&amp;""</f>
        <v>現在表示中の領域にあるテキストにヒントを表示し、指定したものをクリップボードにコピー、という動作を繰り返す。EnterやEscで終了。クリップボードに改行区切りで保管される。</v>
      </c>
      <c r="H107" s="8" t="s">
        <v>436</v>
      </c>
      <c r="I107" s="43" t="str">
        <f t="shared" si="38"/>
        <v>-</v>
      </c>
      <c r="L107" t="s">
        <v>452</v>
      </c>
      <c r="M107" s="21">
        <f t="shared" si="61"/>
        <v>3</v>
      </c>
      <c r="N107" s="21" t="str">
        <f t="shared" si="41"/>
        <v>ymv</v>
      </c>
      <c r="O107" s="21" t="str">
        <f t="shared" si="58"/>
        <v>!!ymv</v>
      </c>
      <c r="P107" s="22" t="str">
        <f>IF(N107="","",IF(AND(ISERROR(VLOOKUP(AJ107,AJ$1:AJ106,1,0)),ISERROR(VLOOKUP(AJ107,AJ108:AJ$258,1,0))),"ok","▲NG"))</f>
        <v>ok</v>
      </c>
      <c r="Q107" s="23" t="str">
        <f t="shared" si="59"/>
        <v/>
      </c>
      <c r="R107" s="23" t="str">
        <f t="shared" si="60"/>
        <v/>
      </c>
      <c r="T107" s="37" t="str">
        <f t="shared" si="36"/>
        <v>n-121-109-118</v>
      </c>
      <c r="U107" s="38" t="str">
        <f t="shared" si="39"/>
        <v>n</v>
      </c>
      <c r="V107" s="38">
        <f t="shared" si="35"/>
        <v>121</v>
      </c>
      <c r="W107" s="38">
        <f t="shared" si="62"/>
        <v>109</v>
      </c>
      <c r="X107" s="38">
        <f t="shared" si="62"/>
        <v>118</v>
      </c>
      <c r="Y107" s="38" t="str">
        <f t="shared" si="62"/>
        <v/>
      </c>
      <c r="Z107" s="38" t="str">
        <f t="shared" si="62"/>
        <v/>
      </c>
      <c r="AA107" s="38" t="str">
        <f t="shared" si="62"/>
        <v/>
      </c>
      <c r="AB107" s="38" t="str">
        <f t="shared" si="62"/>
        <v/>
      </c>
      <c r="AC107" s="38" t="str">
        <f t="shared" si="62"/>
        <v/>
      </c>
      <c r="AD107" s="38" t="str">
        <f t="shared" si="62"/>
        <v/>
      </c>
      <c r="AE107" s="38" t="str">
        <f t="shared" si="62"/>
        <v/>
      </c>
      <c r="AF107" s="38" t="str">
        <f t="shared" si="62"/>
        <v/>
      </c>
      <c r="AG107" s="38" t="str">
        <f t="shared" si="62"/>
        <v/>
      </c>
      <c r="AH107" s="37" t="s">
        <v>681</v>
      </c>
      <c r="AJ107" s="37" t="str">
        <f t="shared" si="37"/>
        <v>n-121-109-118</v>
      </c>
      <c r="AK107" s="38" t="str">
        <f t="shared" si="40"/>
        <v>n</v>
      </c>
      <c r="AL107" s="38">
        <f t="shared" si="32"/>
        <v>121</v>
      </c>
      <c r="AM107" s="38">
        <f t="shared" si="32"/>
        <v>109</v>
      </c>
      <c r="AN107" s="38">
        <f t="shared" si="63"/>
        <v>118</v>
      </c>
      <c r="AO107" s="38" t="str">
        <f t="shared" si="63"/>
        <v/>
      </c>
      <c r="AP107" s="38" t="str">
        <f t="shared" si="63"/>
        <v/>
      </c>
      <c r="AQ107" s="38" t="str">
        <f t="shared" si="63"/>
        <v/>
      </c>
      <c r="AR107" s="38" t="str">
        <f t="shared" si="63"/>
        <v/>
      </c>
      <c r="AS107" s="38" t="str">
        <f t="shared" si="63"/>
        <v/>
      </c>
      <c r="AT107" s="38" t="str">
        <f t="shared" si="63"/>
        <v/>
      </c>
      <c r="AU107" s="38" t="str">
        <f t="shared" si="63"/>
        <v/>
      </c>
      <c r="AV107" s="38" t="str">
        <f t="shared" si="63"/>
        <v/>
      </c>
      <c r="AW107" s="38" t="str">
        <f t="shared" si="63"/>
        <v/>
      </c>
      <c r="AX107" s="37" t="s">
        <v>567</v>
      </c>
    </row>
    <row r="108" spans="2:50" ht="45">
      <c r="B108" s="1" t="s">
        <v>543</v>
      </c>
      <c r="C108" s="25" t="str">
        <f>_xlfn.XLOOKUP($T108,翻訳!J:J,翻訳!$D:$D,"",0)&amp;""</f>
        <v>normal</v>
      </c>
      <c r="D108" s="44" t="s">
        <v>303</v>
      </c>
      <c r="E108" s="36" t="s">
        <v>189</v>
      </c>
      <c r="F108" s="25" t="str">
        <f>_xlfn.XLOOKUP($T108,翻訳!J:J,翻訳!$F:$F,"",0)&amp;""</f>
        <v>Copy multiple link URLs to the clipboard</v>
      </c>
      <c r="G108" s="25" t="str">
        <f>_xlfn.XLOOKUP($T108,翻訳!J:J,翻訳!$H:$H,"",0)&amp;""</f>
        <v>現在表示中の領域にあるURLを持つ要素にヒントを表示し、指定したものをクリップボードにコピー、という動作を繰り返す。EnterやEscで終了。クリップボードに改行区切りで保管される。</v>
      </c>
      <c r="H108" s="8" t="s">
        <v>436</v>
      </c>
      <c r="I108" s="43" t="str">
        <f t="shared" si="38"/>
        <v>-</v>
      </c>
      <c r="L108" t="s">
        <v>452</v>
      </c>
      <c r="M108" s="21">
        <f t="shared" si="61"/>
        <v>3</v>
      </c>
      <c r="N108" s="21" t="str">
        <f t="shared" si="41"/>
        <v>yma</v>
      </c>
      <c r="O108" s="21" t="str">
        <f t="shared" si="58"/>
        <v>!!yma</v>
      </c>
      <c r="P108" s="22" t="str">
        <f>IF(N108="","",IF(AND(ISERROR(VLOOKUP(AJ108,AJ$1:AJ107,1,0)),ISERROR(VLOOKUP(AJ108,AJ109:AJ$258,1,0))),"ok","▲NG"))</f>
        <v>ok</v>
      </c>
      <c r="Q108" s="23" t="str">
        <f t="shared" si="59"/>
        <v/>
      </c>
      <c r="R108" s="23" t="str">
        <f t="shared" si="60"/>
        <v/>
      </c>
      <c r="T108" s="37" t="str">
        <f t="shared" si="36"/>
        <v>n-121-109-97</v>
      </c>
      <c r="U108" s="38" t="str">
        <f t="shared" si="39"/>
        <v>n</v>
      </c>
      <c r="V108" s="38">
        <f t="shared" si="35"/>
        <v>121</v>
      </c>
      <c r="W108" s="38">
        <f t="shared" si="62"/>
        <v>109</v>
      </c>
      <c r="X108" s="38">
        <f t="shared" si="62"/>
        <v>97</v>
      </c>
      <c r="Y108" s="38" t="str">
        <f t="shared" si="62"/>
        <v/>
      </c>
      <c r="Z108" s="38" t="str">
        <f t="shared" si="62"/>
        <v/>
      </c>
      <c r="AA108" s="38" t="str">
        <f t="shared" si="62"/>
        <v/>
      </c>
      <c r="AB108" s="38" t="str">
        <f t="shared" si="62"/>
        <v/>
      </c>
      <c r="AC108" s="38" t="str">
        <f t="shared" si="62"/>
        <v/>
      </c>
      <c r="AD108" s="38" t="str">
        <f t="shared" si="62"/>
        <v/>
      </c>
      <c r="AE108" s="38" t="str">
        <f t="shared" si="62"/>
        <v/>
      </c>
      <c r="AF108" s="38" t="str">
        <f t="shared" si="62"/>
        <v/>
      </c>
      <c r="AG108" s="38" t="str">
        <f t="shared" si="62"/>
        <v/>
      </c>
      <c r="AH108" s="37" t="s">
        <v>681</v>
      </c>
      <c r="AJ108" s="37" t="str">
        <f t="shared" si="37"/>
        <v>n-121-109-97</v>
      </c>
      <c r="AK108" s="38" t="str">
        <f t="shared" si="40"/>
        <v>n</v>
      </c>
      <c r="AL108" s="38">
        <f t="shared" si="32"/>
        <v>121</v>
      </c>
      <c r="AM108" s="38">
        <f t="shared" si="32"/>
        <v>109</v>
      </c>
      <c r="AN108" s="38">
        <f t="shared" si="63"/>
        <v>97</v>
      </c>
      <c r="AO108" s="38" t="str">
        <f t="shared" si="63"/>
        <v/>
      </c>
      <c r="AP108" s="38" t="str">
        <f t="shared" si="63"/>
        <v/>
      </c>
      <c r="AQ108" s="38" t="str">
        <f t="shared" si="63"/>
        <v/>
      </c>
      <c r="AR108" s="38" t="str">
        <f t="shared" si="63"/>
        <v/>
      </c>
      <c r="AS108" s="38" t="str">
        <f t="shared" si="63"/>
        <v/>
      </c>
      <c r="AT108" s="38" t="str">
        <f t="shared" si="63"/>
        <v/>
      </c>
      <c r="AU108" s="38" t="str">
        <f t="shared" si="63"/>
        <v/>
      </c>
      <c r="AV108" s="38" t="str">
        <f t="shared" si="63"/>
        <v/>
      </c>
      <c r="AW108" s="38" t="str">
        <f t="shared" si="63"/>
        <v/>
      </c>
      <c r="AX108" s="37" t="s">
        <v>567</v>
      </c>
    </row>
    <row r="109" spans="2:50" ht="75">
      <c r="B109" s="1" t="s">
        <v>543</v>
      </c>
      <c r="C109" s="25" t="str">
        <f>_xlfn.XLOOKUP($T109,翻訳!J:J,翻訳!$D:$D,"",0)&amp;""</f>
        <v>normal</v>
      </c>
      <c r="D109" s="44" t="s">
        <v>303</v>
      </c>
      <c r="E109" s="36" t="s">
        <v>191</v>
      </c>
      <c r="F109" s="25" t="str">
        <f>_xlfn.XLOOKUP($T109,翻訳!J:J,翻訳!$F:$F,"",0)&amp;""</f>
        <v>Copy multiple columns of a table</v>
      </c>
      <c r="G109" s="25" t="str">
        <f>_xlfn.XLOOKUP($T109,翻訳!J:J,翻訳!$H:$H,"",0)&amp;""</f>
        <v>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c r="H109" s="8" t="s">
        <v>436</v>
      </c>
      <c r="I109" s="43" t="str">
        <f t="shared" si="38"/>
        <v>-</v>
      </c>
      <c r="L109" t="s">
        <v>452</v>
      </c>
      <c r="M109" s="21">
        <f t="shared" si="61"/>
        <v>3</v>
      </c>
      <c r="N109" s="21" t="str">
        <f t="shared" si="41"/>
        <v>ymc</v>
      </c>
      <c r="O109" s="21" t="str">
        <f t="shared" si="58"/>
        <v>!!ymc</v>
      </c>
      <c r="P109" s="22" t="str">
        <f>IF(N109="","",IF(AND(ISERROR(VLOOKUP(AJ109,AJ$1:AJ108,1,0)),ISERROR(VLOOKUP(AJ109,AJ110:AJ$258,1,0))),"ok","▲NG"))</f>
        <v>ok</v>
      </c>
      <c r="Q109" s="23" t="str">
        <f t="shared" si="59"/>
        <v/>
      </c>
      <c r="R109" s="23" t="str">
        <f t="shared" si="60"/>
        <v/>
      </c>
      <c r="T109" s="37" t="str">
        <f t="shared" si="36"/>
        <v>n-121-109-99</v>
      </c>
      <c r="U109" s="38" t="str">
        <f t="shared" si="39"/>
        <v>n</v>
      </c>
      <c r="V109" s="38">
        <f t="shared" si="35"/>
        <v>121</v>
      </c>
      <c r="W109" s="38">
        <f t="shared" si="62"/>
        <v>109</v>
      </c>
      <c r="X109" s="38">
        <f t="shared" si="62"/>
        <v>99</v>
      </c>
      <c r="Y109" s="38" t="str">
        <f t="shared" si="62"/>
        <v/>
      </c>
      <c r="Z109" s="38" t="str">
        <f t="shared" si="62"/>
        <v/>
      </c>
      <c r="AA109" s="38" t="str">
        <f t="shared" si="62"/>
        <v/>
      </c>
      <c r="AB109" s="38" t="str">
        <f t="shared" si="62"/>
        <v/>
      </c>
      <c r="AC109" s="38" t="str">
        <f t="shared" si="62"/>
        <v/>
      </c>
      <c r="AD109" s="38" t="str">
        <f t="shared" si="62"/>
        <v/>
      </c>
      <c r="AE109" s="38" t="str">
        <f t="shared" si="62"/>
        <v/>
      </c>
      <c r="AF109" s="38" t="str">
        <f t="shared" si="62"/>
        <v/>
      </c>
      <c r="AG109" s="38" t="str">
        <f t="shared" si="62"/>
        <v/>
      </c>
      <c r="AH109" s="37" t="s">
        <v>681</v>
      </c>
      <c r="AJ109" s="37" t="str">
        <f t="shared" si="37"/>
        <v>n-121-109-99</v>
      </c>
      <c r="AK109" s="38" t="str">
        <f t="shared" si="40"/>
        <v>n</v>
      </c>
      <c r="AL109" s="38">
        <f t="shared" si="32"/>
        <v>121</v>
      </c>
      <c r="AM109" s="38">
        <f t="shared" si="32"/>
        <v>109</v>
      </c>
      <c r="AN109" s="38">
        <f t="shared" si="63"/>
        <v>99</v>
      </c>
      <c r="AO109" s="38" t="str">
        <f t="shared" si="63"/>
        <v/>
      </c>
      <c r="AP109" s="38" t="str">
        <f t="shared" si="63"/>
        <v/>
      </c>
      <c r="AQ109" s="38" t="str">
        <f t="shared" si="63"/>
        <v/>
      </c>
      <c r="AR109" s="38" t="str">
        <f t="shared" si="63"/>
        <v/>
      </c>
      <c r="AS109" s="38" t="str">
        <f t="shared" si="63"/>
        <v/>
      </c>
      <c r="AT109" s="38" t="str">
        <f t="shared" si="63"/>
        <v/>
      </c>
      <c r="AU109" s="38" t="str">
        <f t="shared" si="63"/>
        <v/>
      </c>
      <c r="AV109" s="38" t="str">
        <f t="shared" si="63"/>
        <v/>
      </c>
      <c r="AW109" s="38" t="str">
        <f t="shared" si="63"/>
        <v/>
      </c>
      <c r="AX109" s="37" t="s">
        <v>567</v>
      </c>
    </row>
    <row r="110" spans="2:50" ht="30">
      <c r="B110" s="1" t="s">
        <v>543</v>
      </c>
      <c r="C110" s="25" t="str">
        <f>_xlfn.XLOOKUP($T110,翻訳!J:J,翻訳!$D:$D,"",0)&amp;""</f>
        <v>normal</v>
      </c>
      <c r="D110" s="44" t="s">
        <v>303</v>
      </c>
      <c r="E110" s="36" t="s">
        <v>193</v>
      </c>
      <c r="F110" s="25" t="str">
        <f>_xlfn.XLOOKUP($T110,翻訳!J:J,翻訳!$F:$F,"",0)&amp;""</f>
        <v>Capture current page</v>
      </c>
      <c r="G110" s="25" t="str">
        <f>_xlfn.XLOOKUP($T110,翻訳!J:J,翻訳!$H:$H,"",0)&amp;""</f>
        <v>現在表示中の領域をキャプチャ。結果は現在のページにポップアップで表示される。Base64のPNG形式。</v>
      </c>
      <c r="H110" s="8" t="s">
        <v>436</v>
      </c>
      <c r="I110" s="43" t="str">
        <f t="shared" si="38"/>
        <v>-</v>
      </c>
      <c r="M110" s="21">
        <f t="shared" si="61"/>
        <v>2</v>
      </c>
      <c r="N110" s="21" t="str">
        <f t="shared" si="41"/>
        <v>yg</v>
      </c>
      <c r="O110" s="21" t="str">
        <f t="shared" si="58"/>
        <v>!!yg</v>
      </c>
      <c r="P110" s="22" t="str">
        <f>IF(N110="","",IF(AND(ISERROR(VLOOKUP(AJ110,AJ$1:AJ109,1,0)),ISERROR(VLOOKUP(AJ110,AJ111:AJ$258,1,0))),"ok","▲NG"))</f>
        <v>ok</v>
      </c>
      <c r="Q110" s="23" t="str">
        <f t="shared" si="59"/>
        <v/>
      </c>
      <c r="R110" s="23" t="str">
        <f t="shared" si="60"/>
        <v/>
      </c>
      <c r="T110" s="37" t="str">
        <f t="shared" si="36"/>
        <v>n-121-103</v>
      </c>
      <c r="U110" s="38" t="str">
        <f t="shared" si="39"/>
        <v>n</v>
      </c>
      <c r="V110" s="38">
        <f t="shared" si="35"/>
        <v>121</v>
      </c>
      <c r="W110" s="38">
        <f t="shared" si="62"/>
        <v>103</v>
      </c>
      <c r="X110" s="38" t="str">
        <f t="shared" si="62"/>
        <v/>
      </c>
      <c r="Y110" s="38" t="str">
        <f t="shared" si="62"/>
        <v/>
      </c>
      <c r="Z110" s="38" t="str">
        <f t="shared" si="62"/>
        <v/>
      </c>
      <c r="AA110" s="38" t="str">
        <f t="shared" si="62"/>
        <v/>
      </c>
      <c r="AB110" s="38" t="str">
        <f t="shared" si="62"/>
        <v/>
      </c>
      <c r="AC110" s="38" t="str">
        <f t="shared" si="62"/>
        <v/>
      </c>
      <c r="AD110" s="38" t="str">
        <f t="shared" si="62"/>
        <v/>
      </c>
      <c r="AE110" s="38" t="str">
        <f t="shared" si="62"/>
        <v/>
      </c>
      <c r="AF110" s="38" t="str">
        <f t="shared" si="62"/>
        <v/>
      </c>
      <c r="AG110" s="38" t="str">
        <f t="shared" si="62"/>
        <v/>
      </c>
      <c r="AH110" s="37" t="s">
        <v>681</v>
      </c>
      <c r="AJ110" s="37" t="str">
        <f t="shared" si="37"/>
        <v>n-121-103</v>
      </c>
      <c r="AK110" s="38" t="str">
        <f t="shared" si="40"/>
        <v>n</v>
      </c>
      <c r="AL110" s="38">
        <f t="shared" si="32"/>
        <v>121</v>
      </c>
      <c r="AM110" s="38">
        <f t="shared" si="32"/>
        <v>103</v>
      </c>
      <c r="AN110" s="38" t="str">
        <f t="shared" si="63"/>
        <v/>
      </c>
      <c r="AO110" s="38" t="str">
        <f t="shared" si="63"/>
        <v/>
      </c>
      <c r="AP110" s="38" t="str">
        <f t="shared" si="63"/>
        <v/>
      </c>
      <c r="AQ110" s="38" t="str">
        <f t="shared" si="63"/>
        <v/>
      </c>
      <c r="AR110" s="38" t="str">
        <f t="shared" si="63"/>
        <v/>
      </c>
      <c r="AS110" s="38" t="str">
        <f t="shared" si="63"/>
        <v/>
      </c>
      <c r="AT110" s="38" t="str">
        <f t="shared" si="63"/>
        <v/>
      </c>
      <c r="AU110" s="38" t="str">
        <f t="shared" si="63"/>
        <v/>
      </c>
      <c r="AV110" s="38" t="str">
        <f t="shared" si="63"/>
        <v/>
      </c>
      <c r="AW110" s="38" t="str">
        <f t="shared" si="63"/>
        <v/>
      </c>
      <c r="AX110" s="37" t="s">
        <v>567</v>
      </c>
    </row>
    <row r="111" spans="2:50" ht="30">
      <c r="B111" s="1" t="s">
        <v>543</v>
      </c>
      <c r="C111" s="25" t="str">
        <f>_xlfn.XLOOKUP($T111,翻訳!J:J,翻訳!$D:$D,"",0)&amp;""</f>
        <v>normal</v>
      </c>
      <c r="D111" s="44" t="s">
        <v>303</v>
      </c>
      <c r="E111" s="36" t="s">
        <v>195</v>
      </c>
      <c r="F111" s="25" t="str">
        <f>_xlfn.XLOOKUP($T111,翻訳!J:J,翻訳!$F:$F,"",0)&amp;""</f>
        <v>Copy a link URL to the clipboard</v>
      </c>
      <c r="G111" s="25" t="str">
        <f>_xlfn.XLOOKUP($T111,翻訳!J:J,翻訳!$H:$H,"",0)&amp;""</f>
        <v>現在表示中の領域にあるURLを持つ要素をクリップボードにコピーする。複数ある場合はヒント選択。</v>
      </c>
      <c r="H111" s="8" t="s">
        <v>436</v>
      </c>
      <c r="I111" s="43" t="str">
        <f t="shared" si="38"/>
        <v>-</v>
      </c>
      <c r="L111" t="s">
        <v>452</v>
      </c>
      <c r="M111" s="21">
        <f t="shared" si="61"/>
        <v>2</v>
      </c>
      <c r="N111" s="21" t="str">
        <f t="shared" si="41"/>
        <v>ya</v>
      </c>
      <c r="O111" s="21" t="str">
        <f t="shared" si="58"/>
        <v>!!ya</v>
      </c>
      <c r="P111" s="22" t="str">
        <f>IF(N111="","",IF(AND(ISERROR(VLOOKUP(AJ111,AJ$1:AJ110,1,0)),ISERROR(VLOOKUP(AJ111,AJ112:AJ$258,1,0))),"ok","▲NG"))</f>
        <v>ok</v>
      </c>
      <c r="Q111" s="23" t="str">
        <f t="shared" si="59"/>
        <v/>
      </c>
      <c r="R111" s="23" t="str">
        <f t="shared" si="60"/>
        <v/>
      </c>
      <c r="T111" s="37" t="str">
        <f t="shared" si="36"/>
        <v>n-121-97</v>
      </c>
      <c r="U111" s="38" t="str">
        <f t="shared" si="39"/>
        <v>n</v>
      </c>
      <c r="V111" s="38">
        <f t="shared" si="35"/>
        <v>121</v>
      </c>
      <c r="W111" s="38">
        <f t="shared" si="62"/>
        <v>97</v>
      </c>
      <c r="X111" s="38" t="str">
        <f t="shared" si="62"/>
        <v/>
      </c>
      <c r="Y111" s="38" t="str">
        <f t="shared" si="62"/>
        <v/>
      </c>
      <c r="Z111" s="38" t="str">
        <f t="shared" si="62"/>
        <v/>
      </c>
      <c r="AA111" s="38" t="str">
        <f t="shared" si="62"/>
        <v/>
      </c>
      <c r="AB111" s="38" t="str">
        <f t="shared" si="62"/>
        <v/>
      </c>
      <c r="AC111" s="38" t="str">
        <f t="shared" si="62"/>
        <v/>
      </c>
      <c r="AD111" s="38" t="str">
        <f t="shared" si="62"/>
        <v/>
      </c>
      <c r="AE111" s="38" t="str">
        <f t="shared" si="62"/>
        <v/>
      </c>
      <c r="AF111" s="38" t="str">
        <f t="shared" si="62"/>
        <v/>
      </c>
      <c r="AG111" s="38" t="str">
        <f t="shared" si="62"/>
        <v/>
      </c>
      <c r="AH111" s="37" t="s">
        <v>681</v>
      </c>
      <c r="AJ111" s="37" t="str">
        <f t="shared" si="37"/>
        <v>n-121-97</v>
      </c>
      <c r="AK111" s="38" t="str">
        <f t="shared" si="40"/>
        <v>n</v>
      </c>
      <c r="AL111" s="38">
        <f t="shared" si="32"/>
        <v>121</v>
      </c>
      <c r="AM111" s="38">
        <f t="shared" si="32"/>
        <v>97</v>
      </c>
      <c r="AN111" s="38" t="str">
        <f t="shared" si="63"/>
        <v/>
      </c>
      <c r="AO111" s="38" t="str">
        <f t="shared" si="63"/>
        <v/>
      </c>
      <c r="AP111" s="38" t="str">
        <f t="shared" si="63"/>
        <v/>
      </c>
      <c r="AQ111" s="38" t="str">
        <f t="shared" si="63"/>
        <v/>
      </c>
      <c r="AR111" s="38" t="str">
        <f t="shared" si="63"/>
        <v/>
      </c>
      <c r="AS111" s="38" t="str">
        <f t="shared" si="63"/>
        <v/>
      </c>
      <c r="AT111" s="38" t="str">
        <f t="shared" si="63"/>
        <v/>
      </c>
      <c r="AU111" s="38" t="str">
        <f t="shared" si="63"/>
        <v/>
      </c>
      <c r="AV111" s="38" t="str">
        <f t="shared" si="63"/>
        <v/>
      </c>
      <c r="AW111" s="38" t="str">
        <f t="shared" si="63"/>
        <v/>
      </c>
      <c r="AX111" s="37" t="s">
        <v>567</v>
      </c>
    </row>
    <row r="112" spans="2:50" ht="30">
      <c r="B112" s="1" t="s">
        <v>543</v>
      </c>
      <c r="C112" s="25" t="str">
        <f>_xlfn.XLOOKUP($T112,翻訳!J:J,翻訳!$D:$D,"",0)&amp;""</f>
        <v>normal</v>
      </c>
      <c r="D112" s="44" t="s">
        <v>303</v>
      </c>
      <c r="E112" s="36" t="s">
        <v>197</v>
      </c>
      <c r="F112" s="25" t="str">
        <f>_xlfn.XLOOKUP($T112,翻訳!J:J,翻訳!$F:$F,"",0)&amp;""</f>
        <v>Copy a column of a table</v>
      </c>
      <c r="G112" s="25" t="str">
        <f>_xlfn.XLOOKUP($T112,翻訳!J:J,翻訳!$H:$H,"",0)&amp;""</f>
        <v>現在表示中の領域にあるテーブル要素の列にヒントを表示し、指定したものを改行区切りでクリップボードにコピー。</v>
      </c>
      <c r="H112" s="8" t="s">
        <v>436</v>
      </c>
      <c r="I112" s="43" t="str">
        <f t="shared" si="38"/>
        <v>-</v>
      </c>
      <c r="L112" t="s">
        <v>452</v>
      </c>
      <c r="M112" s="21">
        <f t="shared" si="61"/>
        <v>2</v>
      </c>
      <c r="N112" s="21" t="str">
        <f t="shared" si="41"/>
        <v>yc</v>
      </c>
      <c r="O112" s="21" t="str">
        <f t="shared" si="58"/>
        <v>!!yc</v>
      </c>
      <c r="P112" s="22" t="str">
        <f>IF(N112="","",IF(AND(ISERROR(VLOOKUP(AJ112,AJ$1:AJ111,1,0)),ISERROR(VLOOKUP(AJ112,AJ113:AJ$258,1,0))),"ok","▲NG"))</f>
        <v>ok</v>
      </c>
      <c r="Q112" s="23" t="str">
        <f t="shared" si="59"/>
        <v/>
      </c>
      <c r="R112" s="23" t="str">
        <f t="shared" si="60"/>
        <v/>
      </c>
      <c r="T112" s="37" t="str">
        <f t="shared" si="36"/>
        <v>n-121-99</v>
      </c>
      <c r="U112" s="38" t="str">
        <f t="shared" si="39"/>
        <v>n</v>
      </c>
      <c r="V112" s="38">
        <f t="shared" si="35"/>
        <v>121</v>
      </c>
      <c r="W112" s="38">
        <f t="shared" si="62"/>
        <v>99</v>
      </c>
      <c r="X112" s="38" t="str">
        <f t="shared" si="62"/>
        <v/>
      </c>
      <c r="Y112" s="38" t="str">
        <f t="shared" si="62"/>
        <v/>
      </c>
      <c r="Z112" s="38" t="str">
        <f t="shared" si="62"/>
        <v/>
      </c>
      <c r="AA112" s="38" t="str">
        <f t="shared" si="62"/>
        <v/>
      </c>
      <c r="AB112" s="38" t="str">
        <f t="shared" si="62"/>
        <v/>
      </c>
      <c r="AC112" s="38" t="str">
        <f t="shared" si="62"/>
        <v/>
      </c>
      <c r="AD112" s="38" t="str">
        <f t="shared" si="62"/>
        <v/>
      </c>
      <c r="AE112" s="38" t="str">
        <f t="shared" si="62"/>
        <v/>
      </c>
      <c r="AF112" s="38" t="str">
        <f t="shared" si="62"/>
        <v/>
      </c>
      <c r="AG112" s="38" t="str">
        <f t="shared" si="62"/>
        <v/>
      </c>
      <c r="AH112" s="37" t="s">
        <v>681</v>
      </c>
      <c r="AJ112" s="37" t="str">
        <f t="shared" si="37"/>
        <v>n-121-99</v>
      </c>
      <c r="AK112" s="38" t="str">
        <f t="shared" si="40"/>
        <v>n</v>
      </c>
      <c r="AL112" s="38">
        <f t="shared" si="32"/>
        <v>121</v>
      </c>
      <c r="AM112" s="38">
        <f t="shared" si="32"/>
        <v>99</v>
      </c>
      <c r="AN112" s="38" t="str">
        <f t="shared" si="63"/>
        <v/>
      </c>
      <c r="AO112" s="38" t="str">
        <f t="shared" si="63"/>
        <v/>
      </c>
      <c r="AP112" s="38" t="str">
        <f t="shared" si="63"/>
        <v/>
      </c>
      <c r="AQ112" s="38" t="str">
        <f t="shared" si="63"/>
        <v/>
      </c>
      <c r="AR112" s="38" t="str">
        <f t="shared" si="63"/>
        <v/>
      </c>
      <c r="AS112" s="38" t="str">
        <f t="shared" si="63"/>
        <v/>
      </c>
      <c r="AT112" s="38" t="str">
        <f t="shared" si="63"/>
        <v/>
      </c>
      <c r="AU112" s="38" t="str">
        <f t="shared" si="63"/>
        <v/>
      </c>
      <c r="AV112" s="38" t="str">
        <f t="shared" si="63"/>
        <v/>
      </c>
      <c r="AW112" s="38" t="str">
        <f t="shared" si="63"/>
        <v/>
      </c>
      <c r="AX112" s="37" t="s">
        <v>567</v>
      </c>
    </row>
    <row r="113" spans="2:50" ht="30">
      <c r="B113" s="1" t="s">
        <v>543</v>
      </c>
      <c r="C113" s="25" t="str">
        <f>_xlfn.XLOOKUP($T113,翻訳!J:J,翻訳!$D:$D,"",0)&amp;""</f>
        <v>normal</v>
      </c>
      <c r="D113" s="44" t="s">
        <v>303</v>
      </c>
      <c r="E113" s="36" t="s">
        <v>199</v>
      </c>
      <c r="F113" s="25" t="str">
        <f>_xlfn.XLOOKUP($T113,翻訳!J:J,翻訳!$F:$F,"",0)&amp;""</f>
        <v>Copy pre text</v>
      </c>
      <c r="G113" s="25" t="str">
        <f>_xlfn.XLOOKUP($T113,翻訳!J:J,翻訳!$H:$H,"",0)&amp;""</f>
        <v>現在表示中の領域にあるpre要素をクリップボードにコピー。複数ある場合はヒント選択。</v>
      </c>
      <c r="H113" s="8" t="s">
        <v>436</v>
      </c>
      <c r="I113" s="43" t="str">
        <f t="shared" si="38"/>
        <v>-</v>
      </c>
      <c r="L113" t="s">
        <v>452</v>
      </c>
      <c r="M113" s="21">
        <f t="shared" si="61"/>
        <v>2</v>
      </c>
      <c r="N113" s="21" t="str">
        <f t="shared" si="41"/>
        <v>yq</v>
      </c>
      <c r="O113" s="21" t="str">
        <f t="shared" si="58"/>
        <v>!!yq</v>
      </c>
      <c r="P113" s="22" t="str">
        <f>IF(N113="","",IF(AND(ISERROR(VLOOKUP(AJ113,AJ$1:AJ112,1,0)),ISERROR(VLOOKUP(AJ113,AJ114:AJ$258,1,0))),"ok","▲NG"))</f>
        <v>ok</v>
      </c>
      <c r="Q113" s="23" t="str">
        <f t="shared" si="59"/>
        <v/>
      </c>
      <c r="R113" s="23" t="str">
        <f t="shared" si="60"/>
        <v/>
      </c>
      <c r="T113" s="37" t="str">
        <f t="shared" si="36"/>
        <v>n-121-113</v>
      </c>
      <c r="U113" s="38" t="str">
        <f t="shared" si="39"/>
        <v>n</v>
      </c>
      <c r="V113" s="38">
        <f t="shared" si="35"/>
        <v>121</v>
      </c>
      <c r="W113" s="38">
        <f t="shared" si="62"/>
        <v>113</v>
      </c>
      <c r="X113" s="38" t="str">
        <f t="shared" si="62"/>
        <v/>
      </c>
      <c r="Y113" s="38" t="str">
        <f t="shared" si="62"/>
        <v/>
      </c>
      <c r="Z113" s="38" t="str">
        <f t="shared" si="62"/>
        <v/>
      </c>
      <c r="AA113" s="38" t="str">
        <f t="shared" si="62"/>
        <v/>
      </c>
      <c r="AB113" s="38" t="str">
        <f t="shared" si="62"/>
        <v/>
      </c>
      <c r="AC113" s="38" t="str">
        <f t="shared" si="62"/>
        <v/>
      </c>
      <c r="AD113" s="38" t="str">
        <f t="shared" si="62"/>
        <v/>
      </c>
      <c r="AE113" s="38" t="str">
        <f t="shared" si="62"/>
        <v/>
      </c>
      <c r="AF113" s="38" t="str">
        <f t="shared" si="62"/>
        <v/>
      </c>
      <c r="AG113" s="38" t="str">
        <f t="shared" si="62"/>
        <v/>
      </c>
      <c r="AH113" s="37" t="s">
        <v>681</v>
      </c>
      <c r="AJ113" s="37" t="str">
        <f t="shared" si="37"/>
        <v>n-121-113</v>
      </c>
      <c r="AK113" s="38" t="str">
        <f t="shared" si="40"/>
        <v>n</v>
      </c>
      <c r="AL113" s="38">
        <f t="shared" si="32"/>
        <v>121</v>
      </c>
      <c r="AM113" s="38">
        <f t="shared" si="32"/>
        <v>113</v>
      </c>
      <c r="AN113" s="38" t="str">
        <f t="shared" si="63"/>
        <v/>
      </c>
      <c r="AO113" s="38" t="str">
        <f t="shared" si="63"/>
        <v/>
      </c>
      <c r="AP113" s="38" t="str">
        <f t="shared" si="63"/>
        <v/>
      </c>
      <c r="AQ113" s="38" t="str">
        <f t="shared" si="63"/>
        <v/>
      </c>
      <c r="AR113" s="38" t="str">
        <f t="shared" si="63"/>
        <v/>
      </c>
      <c r="AS113" s="38" t="str">
        <f t="shared" si="63"/>
        <v/>
      </c>
      <c r="AT113" s="38" t="str">
        <f t="shared" si="63"/>
        <v/>
      </c>
      <c r="AU113" s="38" t="str">
        <f t="shared" si="63"/>
        <v/>
      </c>
      <c r="AV113" s="38" t="str">
        <f t="shared" si="63"/>
        <v/>
      </c>
      <c r="AW113" s="38" t="str">
        <f t="shared" si="63"/>
        <v/>
      </c>
      <c r="AX113" s="37" t="s">
        <v>567</v>
      </c>
    </row>
    <row r="114" spans="2:50" ht="30">
      <c r="B114" s="1" t="s">
        <v>543</v>
      </c>
      <c r="C114" s="25" t="str">
        <f>_xlfn.XLOOKUP($T114,翻訳!J:J,翻訳!$D:$D,"",0)&amp;""</f>
        <v>normal</v>
      </c>
      <c r="D114" s="44" t="s">
        <v>303</v>
      </c>
      <c r="E114" s="36" t="s">
        <v>201</v>
      </c>
      <c r="F114" s="25" t="str">
        <f>_xlfn.XLOOKUP($T114,翻訳!J:J,翻訳!$F:$F,"",0)&amp;""</f>
        <v>Yank text of an input</v>
      </c>
      <c r="G114" s="25" t="str">
        <f>_xlfn.XLOOKUP($T114,翻訳!J:J,翻訳!$H:$H,"",0)&amp;""</f>
        <v>現在表示中の領域にある入力要素(value属性値)をクリップボードにコピー。複数ある場合はヒント選択。</v>
      </c>
      <c r="H114" s="8" t="s">
        <v>437</v>
      </c>
      <c r="I114" s="43" t="str">
        <f t="shared" si="38"/>
        <v>✔</v>
      </c>
      <c r="M114" s="21">
        <f t="shared" si="61"/>
        <v>2</v>
      </c>
      <c r="N114" s="21" t="str">
        <f t="shared" si="41"/>
        <v/>
      </c>
      <c r="O114" s="21" t="str">
        <f t="shared" si="58"/>
        <v>!!yi</v>
      </c>
      <c r="P114" s="22" t="str">
        <f>IF(N114="","",IF(AND(ISERROR(VLOOKUP(AJ114,AJ$1:AJ113,1,0)),ISERROR(VLOOKUP(AJ114,AJ115:AJ$258,1,0))),"ok","▲NG"))</f>
        <v/>
      </c>
      <c r="Q114" s="23" t="str">
        <f t="shared" si="59"/>
        <v/>
      </c>
      <c r="R114" s="23" t="str">
        <f t="shared" si="60"/>
        <v/>
      </c>
      <c r="T114" s="37" t="str">
        <f t="shared" si="36"/>
        <v>n-121-105</v>
      </c>
      <c r="U114" s="38" t="str">
        <f t="shared" si="39"/>
        <v>n</v>
      </c>
      <c r="V114" s="38">
        <f t="shared" si="35"/>
        <v>121</v>
      </c>
      <c r="W114" s="38">
        <f t="shared" si="62"/>
        <v>105</v>
      </c>
      <c r="X114" s="38" t="str">
        <f t="shared" si="62"/>
        <v/>
      </c>
      <c r="Y114" s="38" t="str">
        <f t="shared" si="62"/>
        <v/>
      </c>
      <c r="Z114" s="38" t="str">
        <f t="shared" si="62"/>
        <v/>
      </c>
      <c r="AA114" s="38" t="str">
        <f t="shared" si="62"/>
        <v/>
      </c>
      <c r="AB114" s="38" t="str">
        <f t="shared" si="62"/>
        <v/>
      </c>
      <c r="AC114" s="38" t="str">
        <f t="shared" si="62"/>
        <v/>
      </c>
      <c r="AD114" s="38" t="str">
        <f t="shared" si="62"/>
        <v/>
      </c>
      <c r="AE114" s="38" t="str">
        <f t="shared" si="62"/>
        <v/>
      </c>
      <c r="AF114" s="38" t="str">
        <f t="shared" si="62"/>
        <v/>
      </c>
      <c r="AG114" s="38" t="str">
        <f t="shared" si="62"/>
        <v/>
      </c>
      <c r="AH114" s="37" t="s">
        <v>681</v>
      </c>
      <c r="AJ114" s="37" t="str">
        <f t="shared" si="37"/>
        <v>n</v>
      </c>
      <c r="AK114" s="38" t="str">
        <f t="shared" si="40"/>
        <v>n</v>
      </c>
      <c r="AL114" s="38" t="str">
        <f t="shared" si="32"/>
        <v/>
      </c>
      <c r="AM114" s="38" t="str">
        <f t="shared" si="32"/>
        <v/>
      </c>
      <c r="AN114" s="38" t="str">
        <f t="shared" si="63"/>
        <v/>
      </c>
      <c r="AO114" s="38" t="str">
        <f t="shared" si="63"/>
        <v/>
      </c>
      <c r="AP114" s="38" t="str">
        <f t="shared" si="63"/>
        <v/>
      </c>
      <c r="AQ114" s="38" t="str">
        <f t="shared" si="63"/>
        <v/>
      </c>
      <c r="AR114" s="38" t="str">
        <f t="shared" si="63"/>
        <v/>
      </c>
      <c r="AS114" s="38" t="str">
        <f t="shared" si="63"/>
        <v/>
      </c>
      <c r="AT114" s="38" t="str">
        <f t="shared" si="63"/>
        <v/>
      </c>
      <c r="AU114" s="38" t="str">
        <f t="shared" si="63"/>
        <v/>
      </c>
      <c r="AV114" s="38" t="str">
        <f t="shared" si="63"/>
        <v/>
      </c>
      <c r="AW114" s="38" t="str">
        <f t="shared" si="63"/>
        <v/>
      </c>
      <c r="AX114" s="37" t="s">
        <v>567</v>
      </c>
    </row>
    <row r="115" spans="2:50">
      <c r="B115" s="1" t="s">
        <v>543</v>
      </c>
      <c r="C115" s="25" t="str">
        <f>_xlfn.XLOOKUP($T115,翻訳!J:J,翻訳!$D:$D,"",0)&amp;""</f>
        <v>normal</v>
      </c>
      <c r="D115" s="44" t="s">
        <v>303</v>
      </c>
      <c r="E115" s="36" t="s">
        <v>203</v>
      </c>
      <c r="F115" s="25" t="str">
        <f>_xlfn.XLOOKUP($T115,翻訳!J:J,翻訳!$F:$F,"",0)&amp;""</f>
        <v>Copy current page's source</v>
      </c>
      <c r="G115" s="25" t="str">
        <f>_xlfn.XLOOKUP($T115,翻訳!J:J,翻訳!$H:$H,"",0)&amp;""</f>
        <v>現在のページのソースコードをクリップボードにコピー</v>
      </c>
      <c r="H115" s="8" t="s">
        <v>437</v>
      </c>
      <c r="I115" s="43" t="str">
        <f t="shared" si="38"/>
        <v>✔</v>
      </c>
      <c r="M115" s="21">
        <f t="shared" si="61"/>
        <v>2</v>
      </c>
      <c r="N115" s="21" t="str">
        <f t="shared" si="41"/>
        <v/>
      </c>
      <c r="O115" s="21" t="str">
        <f t="shared" si="58"/>
        <v>!!ys</v>
      </c>
      <c r="P115" s="22" t="str">
        <f>IF(N115="","",IF(AND(ISERROR(VLOOKUP(AJ115,AJ$1:AJ114,1,0)),ISERROR(VLOOKUP(AJ115,AJ116:AJ$258,1,0))),"ok","▲NG"))</f>
        <v/>
      </c>
      <c r="Q115" s="23" t="str">
        <f t="shared" si="59"/>
        <v/>
      </c>
      <c r="R115" s="23" t="str">
        <f t="shared" si="60"/>
        <v/>
      </c>
      <c r="T115" s="37" t="str">
        <f t="shared" si="36"/>
        <v>n-121-115</v>
      </c>
      <c r="U115" s="38" t="str">
        <f t="shared" si="39"/>
        <v>n</v>
      </c>
      <c r="V115" s="38">
        <f t="shared" si="35"/>
        <v>121</v>
      </c>
      <c r="W115" s="38">
        <f t="shared" si="62"/>
        <v>115</v>
      </c>
      <c r="X115" s="38" t="str">
        <f t="shared" si="62"/>
        <v/>
      </c>
      <c r="Y115" s="38" t="str">
        <f t="shared" si="62"/>
        <v/>
      </c>
      <c r="Z115" s="38" t="str">
        <f t="shared" si="62"/>
        <v/>
      </c>
      <c r="AA115" s="38" t="str">
        <f t="shared" si="62"/>
        <v/>
      </c>
      <c r="AB115" s="38" t="str">
        <f t="shared" si="62"/>
        <v/>
      </c>
      <c r="AC115" s="38" t="str">
        <f t="shared" si="62"/>
        <v/>
      </c>
      <c r="AD115" s="38" t="str">
        <f t="shared" si="62"/>
        <v/>
      </c>
      <c r="AE115" s="38" t="str">
        <f t="shared" si="62"/>
        <v/>
      </c>
      <c r="AF115" s="38" t="str">
        <f t="shared" si="62"/>
        <v/>
      </c>
      <c r="AG115" s="38" t="str">
        <f t="shared" si="62"/>
        <v/>
      </c>
      <c r="AH115" s="37" t="s">
        <v>681</v>
      </c>
      <c r="AJ115" s="37" t="str">
        <f t="shared" si="37"/>
        <v>n</v>
      </c>
      <c r="AK115" s="38" t="str">
        <f t="shared" si="40"/>
        <v>n</v>
      </c>
      <c r="AL115" s="38" t="str">
        <f t="shared" si="32"/>
        <v/>
      </c>
      <c r="AM115" s="38" t="str">
        <f t="shared" si="32"/>
        <v/>
      </c>
      <c r="AN115" s="38" t="str">
        <f t="shared" si="63"/>
        <v/>
      </c>
      <c r="AO115" s="38" t="str">
        <f t="shared" si="63"/>
        <v/>
      </c>
      <c r="AP115" s="38" t="str">
        <f t="shared" si="63"/>
        <v/>
      </c>
      <c r="AQ115" s="38" t="str">
        <f t="shared" si="63"/>
        <v/>
      </c>
      <c r="AR115" s="38" t="str">
        <f t="shared" si="63"/>
        <v/>
      </c>
      <c r="AS115" s="38" t="str">
        <f t="shared" si="63"/>
        <v/>
      </c>
      <c r="AT115" s="38" t="str">
        <f t="shared" si="63"/>
        <v/>
      </c>
      <c r="AU115" s="38" t="str">
        <f t="shared" si="63"/>
        <v/>
      </c>
      <c r="AV115" s="38" t="str">
        <f t="shared" si="63"/>
        <v/>
      </c>
      <c r="AW115" s="38" t="str">
        <f t="shared" si="63"/>
        <v/>
      </c>
      <c r="AX115" s="37" t="s">
        <v>567</v>
      </c>
    </row>
    <row r="116" spans="2:50" ht="30">
      <c r="B116" s="1" t="s">
        <v>543</v>
      </c>
      <c r="C116" s="25" t="str">
        <f>_xlfn.XLOOKUP($T116,翻訳!J:J,翻訳!$D:$D,"",0)&amp;""</f>
        <v>normal</v>
      </c>
      <c r="D116" s="44" t="s">
        <v>303</v>
      </c>
      <c r="E116" s="36" t="s">
        <v>205</v>
      </c>
      <c r="F116" s="25" t="str">
        <f>_xlfn.XLOOKUP($T116,翻訳!J:J,翻訳!$F:$F,"",0)&amp;""</f>
        <v>Copy current settings</v>
      </c>
      <c r="G116" s="25" t="str">
        <f>_xlfn.XLOOKUP($T116,翻訳!J:J,翻訳!$H:$H,"",0)&amp;""</f>
        <v>Surfingkeysで保持している現在の利用状況データをクリップボードにコピーする</v>
      </c>
      <c r="H116" s="8" t="s">
        <v>436</v>
      </c>
      <c r="I116" s="43" t="str">
        <f t="shared" si="38"/>
        <v>✔</v>
      </c>
      <c r="J116" s="7" t="s">
        <v>593</v>
      </c>
      <c r="K116" s="7"/>
      <c r="M116" s="21">
        <f t="shared" si="61"/>
        <v>2</v>
      </c>
      <c r="N116" s="21" t="str">
        <f t="shared" si="41"/>
        <v>y@e</v>
      </c>
      <c r="O116" s="21" t="str">
        <f t="shared" si="58"/>
        <v>!!yj</v>
      </c>
      <c r="P116" s="22" t="str">
        <f>IF(N116="","",IF(AND(ISERROR(VLOOKUP(AJ116,AJ$1:AJ115,1,0)),ISERROR(VLOOKUP(AJ116,AJ117:AJ$258,1,0))),"ok","▲NG"))</f>
        <v>ok</v>
      </c>
      <c r="Q116" s="23" t="str">
        <f t="shared" si="59"/>
        <v>map("y@e", "!!yj")</v>
      </c>
      <c r="R116" s="23" t="str">
        <f t="shared" si="60"/>
        <v/>
      </c>
      <c r="T116" s="37" t="str">
        <f t="shared" si="36"/>
        <v>n-121-106</v>
      </c>
      <c r="U116" s="38" t="str">
        <f t="shared" si="39"/>
        <v>n</v>
      </c>
      <c r="V116" s="38">
        <f t="shared" si="35"/>
        <v>121</v>
      </c>
      <c r="W116" s="38">
        <f t="shared" si="62"/>
        <v>106</v>
      </c>
      <c r="X116" s="38" t="str">
        <f t="shared" si="62"/>
        <v/>
      </c>
      <c r="Y116" s="38" t="str">
        <f t="shared" si="62"/>
        <v/>
      </c>
      <c r="Z116" s="38" t="str">
        <f t="shared" si="62"/>
        <v/>
      </c>
      <c r="AA116" s="38" t="str">
        <f t="shared" si="62"/>
        <v/>
      </c>
      <c r="AB116" s="38" t="str">
        <f t="shared" si="62"/>
        <v/>
      </c>
      <c r="AC116" s="38" t="str">
        <f t="shared" si="62"/>
        <v/>
      </c>
      <c r="AD116" s="38" t="str">
        <f t="shared" si="62"/>
        <v/>
      </c>
      <c r="AE116" s="38" t="str">
        <f t="shared" si="62"/>
        <v/>
      </c>
      <c r="AF116" s="38" t="str">
        <f t="shared" si="62"/>
        <v/>
      </c>
      <c r="AG116" s="38" t="str">
        <f t="shared" si="62"/>
        <v/>
      </c>
      <c r="AH116" s="37" t="s">
        <v>681</v>
      </c>
      <c r="AJ116" s="37" t="str">
        <f t="shared" si="37"/>
        <v>n-121-64-101</v>
      </c>
      <c r="AK116" s="38" t="str">
        <f t="shared" si="40"/>
        <v>n</v>
      </c>
      <c r="AL116" s="38">
        <f t="shared" si="32"/>
        <v>121</v>
      </c>
      <c r="AM116" s="38">
        <f t="shared" si="32"/>
        <v>64</v>
      </c>
      <c r="AN116" s="38">
        <f t="shared" si="63"/>
        <v>101</v>
      </c>
      <c r="AO116" s="38" t="str">
        <f t="shared" si="63"/>
        <v/>
      </c>
      <c r="AP116" s="38" t="str">
        <f t="shared" si="63"/>
        <v/>
      </c>
      <c r="AQ116" s="38" t="str">
        <f t="shared" si="63"/>
        <v/>
      </c>
      <c r="AR116" s="38" t="str">
        <f t="shared" si="63"/>
        <v/>
      </c>
      <c r="AS116" s="38" t="str">
        <f t="shared" si="63"/>
        <v/>
      </c>
      <c r="AT116" s="38" t="str">
        <f t="shared" si="63"/>
        <v/>
      </c>
      <c r="AU116" s="38" t="str">
        <f t="shared" si="63"/>
        <v/>
      </c>
      <c r="AV116" s="38" t="str">
        <f t="shared" si="63"/>
        <v/>
      </c>
      <c r="AW116" s="38" t="str">
        <f t="shared" si="63"/>
        <v/>
      </c>
      <c r="AX116" s="37" t="s">
        <v>567</v>
      </c>
    </row>
    <row r="117" spans="2:50">
      <c r="B117" s="1" t="s">
        <v>543</v>
      </c>
      <c r="C117" s="25" t="str">
        <f>_xlfn.XLOOKUP($T117,翻訳!J:J,翻訳!$D:$D,"",0)&amp;""</f>
        <v>normal</v>
      </c>
      <c r="D117" s="44" t="s">
        <v>303</v>
      </c>
      <c r="E117" s="36" t="s">
        <v>207</v>
      </c>
      <c r="F117" s="25" t="str">
        <f>_xlfn.XLOOKUP($T117,翻訳!J:J,翻訳!$F:$F,"",0)&amp;""</f>
        <v>Copy current page's URL</v>
      </c>
      <c r="G117" s="25" t="str">
        <f>_xlfn.XLOOKUP($T117,翻訳!J:J,翻訳!$H:$H,"",0)&amp;""</f>
        <v>現在のページのURLをクリップボードにコピー</v>
      </c>
      <c r="H117" s="8" t="s">
        <v>436</v>
      </c>
      <c r="I117" s="43" t="str">
        <f t="shared" si="38"/>
        <v>-</v>
      </c>
      <c r="M117" s="21">
        <f t="shared" si="61"/>
        <v>2</v>
      </c>
      <c r="N117" s="21" t="str">
        <f t="shared" si="41"/>
        <v>yy</v>
      </c>
      <c r="O117" s="21" t="str">
        <f t="shared" si="58"/>
        <v>!!yy</v>
      </c>
      <c r="P117" s="22" t="str">
        <f>IF(N117="","",IF(AND(ISERROR(VLOOKUP(AJ117,AJ$1:AJ116,1,0)),ISERROR(VLOOKUP(AJ117,AJ118:AJ$258,1,0))),"ok","▲NG"))</f>
        <v>ok</v>
      </c>
      <c r="Q117" s="23" t="str">
        <f t="shared" si="59"/>
        <v/>
      </c>
      <c r="R117" s="23" t="str">
        <f t="shared" si="60"/>
        <v/>
      </c>
      <c r="T117" s="37" t="str">
        <f t="shared" si="36"/>
        <v>n-121-121</v>
      </c>
      <c r="U117" s="38" t="str">
        <f t="shared" si="39"/>
        <v>n</v>
      </c>
      <c r="V117" s="38">
        <f t="shared" si="35"/>
        <v>121</v>
      </c>
      <c r="W117" s="38">
        <f t="shared" si="62"/>
        <v>121</v>
      </c>
      <c r="X117" s="38" t="str">
        <f t="shared" si="62"/>
        <v/>
      </c>
      <c r="Y117" s="38" t="str">
        <f t="shared" si="62"/>
        <v/>
      </c>
      <c r="Z117" s="38" t="str">
        <f t="shared" si="62"/>
        <v/>
      </c>
      <c r="AA117" s="38" t="str">
        <f t="shared" si="62"/>
        <v/>
      </c>
      <c r="AB117" s="38" t="str">
        <f t="shared" si="62"/>
        <v/>
      </c>
      <c r="AC117" s="38" t="str">
        <f t="shared" si="62"/>
        <v/>
      </c>
      <c r="AD117" s="38" t="str">
        <f t="shared" si="62"/>
        <v/>
      </c>
      <c r="AE117" s="38" t="str">
        <f t="shared" si="62"/>
        <v/>
      </c>
      <c r="AF117" s="38" t="str">
        <f t="shared" si="62"/>
        <v/>
      </c>
      <c r="AG117" s="38" t="str">
        <f t="shared" si="62"/>
        <v/>
      </c>
      <c r="AH117" s="37" t="s">
        <v>681</v>
      </c>
      <c r="AJ117" s="37" t="str">
        <f t="shared" si="37"/>
        <v>n-121-121</v>
      </c>
      <c r="AK117" s="38" t="str">
        <f t="shared" si="40"/>
        <v>n</v>
      </c>
      <c r="AL117" s="38">
        <f t="shared" si="32"/>
        <v>121</v>
      </c>
      <c r="AM117" s="38">
        <f t="shared" si="32"/>
        <v>121</v>
      </c>
      <c r="AN117" s="38" t="str">
        <f t="shared" si="63"/>
        <v/>
      </c>
      <c r="AO117" s="38" t="str">
        <f t="shared" si="63"/>
        <v/>
      </c>
      <c r="AP117" s="38" t="str">
        <f t="shared" si="63"/>
        <v/>
      </c>
      <c r="AQ117" s="38" t="str">
        <f t="shared" si="63"/>
        <v/>
      </c>
      <c r="AR117" s="38" t="str">
        <f t="shared" si="63"/>
        <v/>
      </c>
      <c r="AS117" s="38" t="str">
        <f t="shared" si="63"/>
        <v/>
      </c>
      <c r="AT117" s="38" t="str">
        <f t="shared" si="63"/>
        <v/>
      </c>
      <c r="AU117" s="38" t="str">
        <f t="shared" si="63"/>
        <v/>
      </c>
      <c r="AV117" s="38" t="str">
        <f t="shared" si="63"/>
        <v/>
      </c>
      <c r="AW117" s="38" t="str">
        <f t="shared" si="63"/>
        <v/>
      </c>
      <c r="AX117" s="37" t="s">
        <v>567</v>
      </c>
    </row>
    <row r="118" spans="2:50">
      <c r="B118" s="1" t="s">
        <v>543</v>
      </c>
      <c r="C118" s="25" t="str">
        <f>_xlfn.XLOOKUP($T118,翻訳!J:J,翻訳!$D:$D,"",0)&amp;""</f>
        <v>normal</v>
      </c>
      <c r="D118" s="44" t="s">
        <v>303</v>
      </c>
      <c r="E118" s="36" t="s">
        <v>209</v>
      </c>
      <c r="F118" s="25" t="str">
        <f>_xlfn.XLOOKUP($T118,翻訳!J:J,翻訳!$F:$F,"",0)&amp;""</f>
        <v>Copy all tabs's url</v>
      </c>
      <c r="G118" s="25" t="str">
        <f>_xlfn.XLOOKUP($T118,翻訳!J:J,翻訳!$H:$H,"",0)&amp;""</f>
        <v>現在開いているすべてのタブのURLをクリップボードにコピー</v>
      </c>
      <c r="H118" s="8" t="s">
        <v>436</v>
      </c>
      <c r="I118" s="43" t="str">
        <f t="shared" si="38"/>
        <v>-</v>
      </c>
      <c r="M118" s="21">
        <f t="shared" si="61"/>
        <v>2</v>
      </c>
      <c r="N118" s="21" t="str">
        <f t="shared" si="41"/>
        <v>yY</v>
      </c>
      <c r="O118" s="21" t="str">
        <f t="shared" si="58"/>
        <v>!!yY</v>
      </c>
      <c r="P118" s="22" t="str">
        <f>IF(N118="","",IF(AND(ISERROR(VLOOKUP(AJ118,AJ$1:AJ117,1,0)),ISERROR(VLOOKUP(AJ118,AJ119:AJ$258,1,0))),"ok","▲NG"))</f>
        <v>ok</v>
      </c>
      <c r="Q118" s="23" t="str">
        <f t="shared" si="59"/>
        <v/>
      </c>
      <c r="R118" s="23" t="str">
        <f t="shared" si="60"/>
        <v/>
      </c>
      <c r="T118" s="37" t="str">
        <f t="shared" si="36"/>
        <v>n-121-89</v>
      </c>
      <c r="U118" s="38" t="str">
        <f t="shared" si="39"/>
        <v>n</v>
      </c>
      <c r="V118" s="38">
        <f t="shared" si="35"/>
        <v>121</v>
      </c>
      <c r="W118" s="38">
        <f t="shared" si="62"/>
        <v>89</v>
      </c>
      <c r="X118" s="38" t="str">
        <f t="shared" si="62"/>
        <v/>
      </c>
      <c r="Y118" s="38" t="str">
        <f t="shared" si="62"/>
        <v/>
      </c>
      <c r="Z118" s="38" t="str">
        <f t="shared" si="62"/>
        <v/>
      </c>
      <c r="AA118" s="38" t="str">
        <f t="shared" si="62"/>
        <v/>
      </c>
      <c r="AB118" s="38" t="str">
        <f t="shared" si="62"/>
        <v/>
      </c>
      <c r="AC118" s="38" t="str">
        <f t="shared" si="62"/>
        <v/>
      </c>
      <c r="AD118" s="38" t="str">
        <f t="shared" si="62"/>
        <v/>
      </c>
      <c r="AE118" s="38" t="str">
        <f t="shared" si="62"/>
        <v/>
      </c>
      <c r="AF118" s="38" t="str">
        <f t="shared" si="62"/>
        <v/>
      </c>
      <c r="AG118" s="38" t="str">
        <f t="shared" si="62"/>
        <v/>
      </c>
      <c r="AH118" s="37" t="s">
        <v>681</v>
      </c>
      <c r="AJ118" s="37" t="str">
        <f t="shared" si="37"/>
        <v>n-121-89</v>
      </c>
      <c r="AK118" s="38" t="str">
        <f t="shared" si="40"/>
        <v>n</v>
      </c>
      <c r="AL118" s="38">
        <f t="shared" si="32"/>
        <v>121</v>
      </c>
      <c r="AM118" s="38">
        <f t="shared" si="32"/>
        <v>89</v>
      </c>
      <c r="AN118" s="38" t="str">
        <f t="shared" si="63"/>
        <v/>
      </c>
      <c r="AO118" s="38" t="str">
        <f t="shared" si="63"/>
        <v/>
      </c>
      <c r="AP118" s="38" t="str">
        <f t="shared" si="63"/>
        <v/>
      </c>
      <c r="AQ118" s="38" t="str">
        <f t="shared" si="63"/>
        <v/>
      </c>
      <c r="AR118" s="38" t="str">
        <f t="shared" si="63"/>
        <v/>
      </c>
      <c r="AS118" s="38" t="str">
        <f t="shared" si="63"/>
        <v/>
      </c>
      <c r="AT118" s="38" t="str">
        <f t="shared" si="63"/>
        <v/>
      </c>
      <c r="AU118" s="38" t="str">
        <f t="shared" si="63"/>
        <v/>
      </c>
      <c r="AV118" s="38" t="str">
        <f t="shared" si="63"/>
        <v/>
      </c>
      <c r="AW118" s="38" t="str">
        <f t="shared" si="63"/>
        <v/>
      </c>
      <c r="AX118" s="37" t="s">
        <v>567</v>
      </c>
    </row>
    <row r="119" spans="2:50">
      <c r="B119" s="1" t="s">
        <v>543</v>
      </c>
      <c r="C119" s="25" t="str">
        <f>_xlfn.XLOOKUP($T119,翻訳!J:J,翻訳!$D:$D,"",0)&amp;""</f>
        <v>normal</v>
      </c>
      <c r="D119" s="44" t="s">
        <v>303</v>
      </c>
      <c r="E119" s="36" t="s">
        <v>211</v>
      </c>
      <c r="F119" s="25" t="str">
        <f>_xlfn.XLOOKUP($T119,翻訳!J:J,翻訳!$F:$F,"",0)&amp;""</f>
        <v>Copy current page's host</v>
      </c>
      <c r="G119" s="25" t="str">
        <f>_xlfn.XLOOKUP($T119,翻訳!J:J,翻訳!$H:$H,"",0)&amp;""</f>
        <v>現在のページのホスト名をクリップボードにコピー</v>
      </c>
      <c r="H119" s="8" t="s">
        <v>436</v>
      </c>
      <c r="I119" s="43" t="str">
        <f t="shared" si="38"/>
        <v>-</v>
      </c>
      <c r="M119" s="21">
        <f t="shared" si="61"/>
        <v>2</v>
      </c>
      <c r="N119" s="21" t="str">
        <f t="shared" si="41"/>
        <v>yh</v>
      </c>
      <c r="O119" s="21" t="str">
        <f t="shared" si="58"/>
        <v>!!yh</v>
      </c>
      <c r="P119" s="22" t="str">
        <f>IF(N119="","",IF(AND(ISERROR(VLOOKUP(AJ119,AJ$1:AJ118,1,0)),ISERROR(VLOOKUP(AJ119,AJ120:AJ$258,1,0))),"ok","▲NG"))</f>
        <v>ok</v>
      </c>
      <c r="Q119" s="23" t="str">
        <f t="shared" si="59"/>
        <v/>
      </c>
      <c r="R119" s="23" t="str">
        <f t="shared" si="60"/>
        <v/>
      </c>
      <c r="T119" s="37" t="str">
        <f t="shared" si="36"/>
        <v>n-121-104</v>
      </c>
      <c r="U119" s="38" t="str">
        <f t="shared" si="39"/>
        <v>n</v>
      </c>
      <c r="V119" s="38">
        <f t="shared" si="35"/>
        <v>121</v>
      </c>
      <c r="W119" s="38">
        <f t="shared" si="62"/>
        <v>104</v>
      </c>
      <c r="X119" s="38" t="str">
        <f t="shared" si="62"/>
        <v/>
      </c>
      <c r="Y119" s="38" t="str">
        <f t="shared" si="62"/>
        <v/>
      </c>
      <c r="Z119" s="38" t="str">
        <f t="shared" si="62"/>
        <v/>
      </c>
      <c r="AA119" s="38" t="str">
        <f t="shared" si="62"/>
        <v/>
      </c>
      <c r="AB119" s="38" t="str">
        <f t="shared" si="62"/>
        <v/>
      </c>
      <c r="AC119" s="38" t="str">
        <f t="shared" si="62"/>
        <v/>
      </c>
      <c r="AD119" s="38" t="str">
        <f t="shared" si="62"/>
        <v/>
      </c>
      <c r="AE119" s="38" t="str">
        <f t="shared" si="62"/>
        <v/>
      </c>
      <c r="AF119" s="38" t="str">
        <f t="shared" si="62"/>
        <v/>
      </c>
      <c r="AG119" s="38" t="str">
        <f t="shared" si="62"/>
        <v/>
      </c>
      <c r="AH119" s="37" t="s">
        <v>681</v>
      </c>
      <c r="AJ119" s="37" t="str">
        <f t="shared" si="37"/>
        <v>n-121-104</v>
      </c>
      <c r="AK119" s="38" t="str">
        <f t="shared" si="40"/>
        <v>n</v>
      </c>
      <c r="AL119" s="38">
        <f t="shared" si="32"/>
        <v>121</v>
      </c>
      <c r="AM119" s="38">
        <f t="shared" si="32"/>
        <v>104</v>
      </c>
      <c r="AN119" s="38" t="str">
        <f t="shared" si="63"/>
        <v/>
      </c>
      <c r="AO119" s="38" t="str">
        <f t="shared" si="63"/>
        <v/>
      </c>
      <c r="AP119" s="38" t="str">
        <f t="shared" si="63"/>
        <v/>
      </c>
      <c r="AQ119" s="38" t="str">
        <f t="shared" si="63"/>
        <v/>
      </c>
      <c r="AR119" s="38" t="str">
        <f t="shared" si="63"/>
        <v/>
      </c>
      <c r="AS119" s="38" t="str">
        <f t="shared" si="63"/>
        <v/>
      </c>
      <c r="AT119" s="38" t="str">
        <f t="shared" si="63"/>
        <v/>
      </c>
      <c r="AU119" s="38" t="str">
        <f t="shared" si="63"/>
        <v/>
      </c>
      <c r="AV119" s="38" t="str">
        <f t="shared" si="63"/>
        <v/>
      </c>
      <c r="AW119" s="38" t="str">
        <f t="shared" si="63"/>
        <v/>
      </c>
      <c r="AX119" s="37" t="s">
        <v>567</v>
      </c>
    </row>
    <row r="120" spans="2:50">
      <c r="B120" s="1" t="s">
        <v>543</v>
      </c>
      <c r="C120" s="25" t="str">
        <f>_xlfn.XLOOKUP($T120,翻訳!J:J,翻訳!$D:$D,"",0)&amp;""</f>
        <v>normal</v>
      </c>
      <c r="D120" s="44" t="s">
        <v>303</v>
      </c>
      <c r="E120" s="36" t="s">
        <v>213</v>
      </c>
      <c r="F120" s="25" t="str">
        <f>_xlfn.XLOOKUP($T120,翻訳!J:J,翻訳!$F:$F,"",0)&amp;""</f>
        <v>Copy current page's title</v>
      </c>
      <c r="G120" s="25" t="str">
        <f>_xlfn.XLOOKUP($T120,翻訳!J:J,翻訳!$H:$H,"",0)&amp;""</f>
        <v>現在のページのタイトルをクリップボードにコピー</v>
      </c>
      <c r="H120" s="8" t="s">
        <v>436</v>
      </c>
      <c r="I120" s="43" t="str">
        <f t="shared" si="38"/>
        <v>-</v>
      </c>
      <c r="M120" s="21">
        <f t="shared" si="61"/>
        <v>2</v>
      </c>
      <c r="N120" s="21" t="str">
        <f t="shared" si="41"/>
        <v>yl</v>
      </c>
      <c r="O120" s="21" t="str">
        <f t="shared" si="58"/>
        <v>!!yl</v>
      </c>
      <c r="P120" s="22" t="str">
        <f>IF(N120="","",IF(AND(ISERROR(VLOOKUP(AJ120,AJ$1:AJ119,1,0)),ISERROR(VLOOKUP(AJ120,AJ121:AJ$258,1,0))),"ok","▲NG"))</f>
        <v>ok</v>
      </c>
      <c r="Q120" s="23" t="str">
        <f t="shared" si="59"/>
        <v/>
      </c>
      <c r="R120" s="23" t="str">
        <f t="shared" si="60"/>
        <v/>
      </c>
      <c r="T120" s="37" t="str">
        <f t="shared" si="36"/>
        <v>n-121-108</v>
      </c>
      <c r="U120" s="38" t="str">
        <f t="shared" si="39"/>
        <v>n</v>
      </c>
      <c r="V120" s="38">
        <f t="shared" si="35"/>
        <v>121</v>
      </c>
      <c r="W120" s="38">
        <f t="shared" si="62"/>
        <v>108</v>
      </c>
      <c r="X120" s="38" t="str">
        <f t="shared" si="62"/>
        <v/>
      </c>
      <c r="Y120" s="38" t="str">
        <f t="shared" si="62"/>
        <v/>
      </c>
      <c r="Z120" s="38" t="str">
        <f t="shared" si="62"/>
        <v/>
      </c>
      <c r="AA120" s="38" t="str">
        <f t="shared" si="62"/>
        <v/>
      </c>
      <c r="AB120" s="38" t="str">
        <f t="shared" si="62"/>
        <v/>
      </c>
      <c r="AC120" s="38" t="str">
        <f t="shared" si="62"/>
        <v/>
      </c>
      <c r="AD120" s="38" t="str">
        <f t="shared" si="62"/>
        <v/>
      </c>
      <c r="AE120" s="38" t="str">
        <f t="shared" si="62"/>
        <v/>
      </c>
      <c r="AF120" s="38" t="str">
        <f t="shared" si="62"/>
        <v/>
      </c>
      <c r="AG120" s="38" t="str">
        <f t="shared" si="62"/>
        <v/>
      </c>
      <c r="AH120" s="37" t="s">
        <v>681</v>
      </c>
      <c r="AJ120" s="37" t="str">
        <f t="shared" si="37"/>
        <v>n-121-108</v>
      </c>
      <c r="AK120" s="38" t="str">
        <f t="shared" si="40"/>
        <v>n</v>
      </c>
      <c r="AL120" s="38">
        <f t="shared" ref="AL120:AM183" si="64">IFERROR(CODE(MID($N120,AL$1,1)),"")</f>
        <v>121</v>
      </c>
      <c r="AM120" s="38">
        <f t="shared" si="64"/>
        <v>108</v>
      </c>
      <c r="AN120" s="38" t="str">
        <f t="shared" si="63"/>
        <v/>
      </c>
      <c r="AO120" s="38" t="str">
        <f t="shared" si="63"/>
        <v/>
      </c>
      <c r="AP120" s="38" t="str">
        <f t="shared" si="63"/>
        <v/>
      </c>
      <c r="AQ120" s="38" t="str">
        <f t="shared" si="63"/>
        <v/>
      </c>
      <c r="AR120" s="38" t="str">
        <f t="shared" si="63"/>
        <v/>
      </c>
      <c r="AS120" s="38" t="str">
        <f t="shared" si="63"/>
        <v/>
      </c>
      <c r="AT120" s="38" t="str">
        <f t="shared" si="63"/>
        <v/>
      </c>
      <c r="AU120" s="38" t="str">
        <f t="shared" si="63"/>
        <v/>
      </c>
      <c r="AV120" s="38" t="str">
        <f t="shared" si="63"/>
        <v/>
      </c>
      <c r="AW120" s="38" t="str">
        <f t="shared" si="63"/>
        <v/>
      </c>
      <c r="AX120" s="37" t="s">
        <v>567</v>
      </c>
    </row>
    <row r="121" spans="2:50" ht="30">
      <c r="B121" s="1" t="s">
        <v>543</v>
      </c>
      <c r="C121" s="25" t="str">
        <f>_xlfn.XLOOKUP($T121,翻訳!J:J,翻訳!$D:$D,"",0)&amp;""</f>
        <v>normal</v>
      </c>
      <c r="D121" s="44" t="s">
        <v>303</v>
      </c>
      <c r="E121" s="36" t="s">
        <v>215</v>
      </c>
      <c r="F121" s="25" t="str">
        <f>_xlfn.XLOOKUP($T121,翻訳!J:J,翻訳!$F:$F,"",0)&amp;""</f>
        <v>Copy all query history of OmniQuery.</v>
      </c>
      <c r="G121" s="25" t="str">
        <f>_xlfn.XLOOKUP($T121,翻訳!J:J,翻訳!$H:$H,"",0)&amp;""</f>
        <v>単語翻訳機能 `Q`（オムニクエリ、インラインクエリ）の履歴をクリップボードにコピー</v>
      </c>
      <c r="H121" s="8" t="s">
        <v>437</v>
      </c>
      <c r="I121" s="43" t="str">
        <f t="shared" si="38"/>
        <v>✔</v>
      </c>
      <c r="M121" s="21">
        <f t="shared" si="61"/>
        <v>2</v>
      </c>
      <c r="N121" s="21" t="str">
        <f t="shared" si="41"/>
        <v/>
      </c>
      <c r="O121" s="21" t="str">
        <f t="shared" si="58"/>
        <v>!!yQ</v>
      </c>
      <c r="P121" s="22" t="str">
        <f>IF(N121="","",IF(AND(ISERROR(VLOOKUP(AJ121,AJ$1:AJ120,1,0)),ISERROR(VLOOKUP(AJ121,AJ122:AJ$258,1,0))),"ok","▲NG"))</f>
        <v/>
      </c>
      <c r="Q121" s="23" t="str">
        <f t="shared" si="59"/>
        <v/>
      </c>
      <c r="R121" s="23" t="str">
        <f t="shared" si="60"/>
        <v/>
      </c>
      <c r="T121" s="37" t="str">
        <f t="shared" si="36"/>
        <v>n-121-81</v>
      </c>
      <c r="U121" s="38" t="str">
        <f t="shared" si="39"/>
        <v>n</v>
      </c>
      <c r="V121" s="38">
        <f t="shared" si="35"/>
        <v>121</v>
      </c>
      <c r="W121" s="38">
        <f t="shared" si="62"/>
        <v>81</v>
      </c>
      <c r="X121" s="38" t="str">
        <f t="shared" si="62"/>
        <v/>
      </c>
      <c r="Y121" s="38" t="str">
        <f t="shared" si="62"/>
        <v/>
      </c>
      <c r="Z121" s="38" t="str">
        <f t="shared" si="62"/>
        <v/>
      </c>
      <c r="AA121" s="38" t="str">
        <f t="shared" si="62"/>
        <v/>
      </c>
      <c r="AB121" s="38" t="str">
        <f t="shared" si="62"/>
        <v/>
      </c>
      <c r="AC121" s="38" t="str">
        <f t="shared" si="62"/>
        <v/>
      </c>
      <c r="AD121" s="38" t="str">
        <f t="shared" si="62"/>
        <v/>
      </c>
      <c r="AE121" s="38" t="str">
        <f t="shared" si="62"/>
        <v/>
      </c>
      <c r="AF121" s="38" t="str">
        <f t="shared" si="62"/>
        <v/>
      </c>
      <c r="AG121" s="38" t="str">
        <f t="shared" si="62"/>
        <v/>
      </c>
      <c r="AH121" s="37" t="s">
        <v>681</v>
      </c>
      <c r="AJ121" s="37" t="str">
        <f t="shared" si="37"/>
        <v>n</v>
      </c>
      <c r="AK121" s="38" t="str">
        <f t="shared" si="40"/>
        <v>n</v>
      </c>
      <c r="AL121" s="38" t="str">
        <f t="shared" si="64"/>
        <v/>
      </c>
      <c r="AM121" s="38" t="str">
        <f t="shared" si="64"/>
        <v/>
      </c>
      <c r="AN121" s="38" t="str">
        <f t="shared" si="63"/>
        <v/>
      </c>
      <c r="AO121" s="38" t="str">
        <f t="shared" si="63"/>
        <v/>
      </c>
      <c r="AP121" s="38" t="str">
        <f t="shared" si="63"/>
        <v/>
      </c>
      <c r="AQ121" s="38" t="str">
        <f t="shared" si="63"/>
        <v/>
      </c>
      <c r="AR121" s="38" t="str">
        <f t="shared" si="63"/>
        <v/>
      </c>
      <c r="AS121" s="38" t="str">
        <f t="shared" si="63"/>
        <v/>
      </c>
      <c r="AT121" s="38" t="str">
        <f t="shared" si="63"/>
        <v/>
      </c>
      <c r="AU121" s="38" t="str">
        <f t="shared" si="63"/>
        <v/>
      </c>
      <c r="AV121" s="38" t="str">
        <f t="shared" si="63"/>
        <v/>
      </c>
      <c r="AW121" s="38" t="str">
        <f t="shared" si="63"/>
        <v/>
      </c>
      <c r="AX121" s="37" t="s">
        <v>567</v>
      </c>
    </row>
    <row r="122" spans="2:50" ht="30">
      <c r="B122" s="1" t="s">
        <v>543</v>
      </c>
      <c r="C122" s="25" t="str">
        <f>_xlfn.XLOOKUP($T122,翻訳!J:J,翻訳!$D:$D,"",0)&amp;""</f>
        <v>normal</v>
      </c>
      <c r="D122" s="44" t="s">
        <v>303</v>
      </c>
      <c r="E122" s="36" t="s">
        <v>217</v>
      </c>
      <c r="F122" s="25" t="str">
        <f>_xlfn.XLOOKUP($T122,翻訳!J:J,翻訳!$F:$F,"",0)&amp;""</f>
        <v>Copy form data in JSON on current page</v>
      </c>
      <c r="G122" s="25" t="str">
        <f>_xlfn.XLOOKUP($T122,翻訳!J:J,翻訳!$H:$H,"",0)&amp;""</f>
        <v>ページ内の入力フォームすべてについて、JSON形式で入力内容をコピーします。</v>
      </c>
      <c r="H122" s="8" t="s">
        <v>436</v>
      </c>
      <c r="I122" s="43" t="str">
        <f t="shared" si="38"/>
        <v>-</v>
      </c>
      <c r="M122" s="21">
        <f t="shared" si="61"/>
        <v>2</v>
      </c>
      <c r="N122" s="21" t="str">
        <f t="shared" si="41"/>
        <v>yf</v>
      </c>
      <c r="O122" s="21" t="str">
        <f t="shared" si="58"/>
        <v>!!yf</v>
      </c>
      <c r="P122" s="22" t="str">
        <f>IF(N122="","",IF(AND(ISERROR(VLOOKUP(AJ122,AJ$1:AJ121,1,0)),ISERROR(VLOOKUP(AJ122,AJ123:AJ$258,1,0))),"ok","▲NG"))</f>
        <v>ok</v>
      </c>
      <c r="Q122" s="23" t="str">
        <f t="shared" si="59"/>
        <v/>
      </c>
      <c r="R122" s="23" t="str">
        <f t="shared" si="60"/>
        <v/>
      </c>
      <c r="T122" s="37" t="str">
        <f t="shared" si="36"/>
        <v>n-121-102</v>
      </c>
      <c r="U122" s="38" t="str">
        <f t="shared" si="39"/>
        <v>n</v>
      </c>
      <c r="V122" s="38">
        <f t="shared" si="35"/>
        <v>121</v>
      </c>
      <c r="W122" s="38">
        <f t="shared" si="62"/>
        <v>102</v>
      </c>
      <c r="X122" s="38" t="str">
        <f t="shared" si="62"/>
        <v/>
      </c>
      <c r="Y122" s="38" t="str">
        <f t="shared" si="62"/>
        <v/>
      </c>
      <c r="Z122" s="38" t="str">
        <f t="shared" si="62"/>
        <v/>
      </c>
      <c r="AA122" s="38" t="str">
        <f t="shared" si="62"/>
        <v/>
      </c>
      <c r="AB122" s="38" t="str">
        <f t="shared" si="62"/>
        <v/>
      </c>
      <c r="AC122" s="38" t="str">
        <f t="shared" si="62"/>
        <v/>
      </c>
      <c r="AD122" s="38" t="str">
        <f t="shared" si="62"/>
        <v/>
      </c>
      <c r="AE122" s="38" t="str">
        <f t="shared" si="62"/>
        <v/>
      </c>
      <c r="AF122" s="38" t="str">
        <f t="shared" si="62"/>
        <v/>
      </c>
      <c r="AG122" s="38" t="str">
        <f t="shared" si="62"/>
        <v/>
      </c>
      <c r="AH122" s="37" t="s">
        <v>681</v>
      </c>
      <c r="AJ122" s="37" t="str">
        <f t="shared" si="37"/>
        <v>n-121-102</v>
      </c>
      <c r="AK122" s="38" t="str">
        <f t="shared" si="40"/>
        <v>n</v>
      </c>
      <c r="AL122" s="38">
        <f t="shared" si="64"/>
        <v>121</v>
      </c>
      <c r="AM122" s="38">
        <f t="shared" si="64"/>
        <v>102</v>
      </c>
      <c r="AN122" s="38" t="str">
        <f t="shared" si="63"/>
        <v/>
      </c>
      <c r="AO122" s="38" t="str">
        <f t="shared" si="63"/>
        <v/>
      </c>
      <c r="AP122" s="38" t="str">
        <f t="shared" si="63"/>
        <v/>
      </c>
      <c r="AQ122" s="38" t="str">
        <f t="shared" si="63"/>
        <v/>
      </c>
      <c r="AR122" s="38" t="str">
        <f t="shared" si="63"/>
        <v/>
      </c>
      <c r="AS122" s="38" t="str">
        <f t="shared" si="63"/>
        <v/>
      </c>
      <c r="AT122" s="38" t="str">
        <f t="shared" si="63"/>
        <v/>
      </c>
      <c r="AU122" s="38" t="str">
        <f t="shared" si="63"/>
        <v/>
      </c>
      <c r="AV122" s="38" t="str">
        <f t="shared" si="63"/>
        <v/>
      </c>
      <c r="AW122" s="38" t="str">
        <f t="shared" si="63"/>
        <v/>
      </c>
      <c r="AX122" s="37" t="s">
        <v>567</v>
      </c>
    </row>
    <row r="123" spans="2:50" ht="45">
      <c r="B123" s="1" t="s">
        <v>543</v>
      </c>
      <c r="C123" s="25" t="str">
        <f>_xlfn.XLOOKUP($T123,翻訳!J:J,翻訳!$D:$D,"",0)&amp;""</f>
        <v>normal</v>
      </c>
      <c r="D123" s="44" t="s">
        <v>303</v>
      </c>
      <c r="E123" s="36" t="s">
        <v>219</v>
      </c>
      <c r="F123" s="25" t="str">
        <f>_xlfn.XLOOKUP($T123,翻訳!J:J,翻訳!$F:$F,"",0)&amp;""</f>
        <v>Copy form data for POST on current page</v>
      </c>
      <c r="G123" s="25" t="str">
        <f>_xlfn.XLOOKUP($T123,翻訳!J:J,翻訳!$H:$H,"",0)&amp;""</f>
        <v>ページ内の入力フォームすべてについて、コンテンツタイプ application/x-www-form-urlencoded の形式で入力内容をコピーします。</v>
      </c>
      <c r="H123" s="8" t="s">
        <v>437</v>
      </c>
      <c r="I123" s="43" t="str">
        <f t="shared" si="38"/>
        <v>✔</v>
      </c>
      <c r="M123" s="21">
        <f t="shared" si="61"/>
        <v>2</v>
      </c>
      <c r="N123" s="21" t="str">
        <f t="shared" si="41"/>
        <v/>
      </c>
      <c r="O123" s="21" t="str">
        <f t="shared" si="58"/>
        <v>!!yp</v>
      </c>
      <c r="P123" s="22" t="str">
        <f>IF(N123="","",IF(AND(ISERROR(VLOOKUP(AJ123,AJ$1:AJ122,1,0)),ISERROR(VLOOKUP(AJ123,AJ124:AJ$258,1,0))),"ok","▲NG"))</f>
        <v/>
      </c>
      <c r="Q123" s="23" t="str">
        <f t="shared" si="59"/>
        <v/>
      </c>
      <c r="R123" s="23" t="str">
        <f t="shared" si="60"/>
        <v/>
      </c>
      <c r="T123" s="37" t="str">
        <f t="shared" si="36"/>
        <v>n-121-112</v>
      </c>
      <c r="U123" s="38" t="str">
        <f t="shared" si="39"/>
        <v>n</v>
      </c>
      <c r="V123" s="38">
        <f t="shared" si="35"/>
        <v>121</v>
      </c>
      <c r="W123" s="38">
        <f t="shared" si="62"/>
        <v>112</v>
      </c>
      <c r="X123" s="38" t="str">
        <f t="shared" si="62"/>
        <v/>
      </c>
      <c r="Y123" s="38" t="str">
        <f t="shared" si="62"/>
        <v/>
      </c>
      <c r="Z123" s="38" t="str">
        <f t="shared" si="62"/>
        <v/>
      </c>
      <c r="AA123" s="38" t="str">
        <f t="shared" si="62"/>
        <v/>
      </c>
      <c r="AB123" s="38" t="str">
        <f t="shared" si="62"/>
        <v/>
      </c>
      <c r="AC123" s="38" t="str">
        <f t="shared" si="62"/>
        <v/>
      </c>
      <c r="AD123" s="38" t="str">
        <f t="shared" si="62"/>
        <v/>
      </c>
      <c r="AE123" s="38" t="str">
        <f t="shared" si="62"/>
        <v/>
      </c>
      <c r="AF123" s="38" t="str">
        <f t="shared" si="62"/>
        <v/>
      </c>
      <c r="AG123" s="38" t="str">
        <f t="shared" si="62"/>
        <v/>
      </c>
      <c r="AH123" s="37" t="s">
        <v>681</v>
      </c>
      <c r="AJ123" s="37" t="str">
        <f t="shared" si="37"/>
        <v>n</v>
      </c>
      <c r="AK123" s="38" t="str">
        <f t="shared" si="40"/>
        <v>n</v>
      </c>
      <c r="AL123" s="38" t="str">
        <f t="shared" si="64"/>
        <v/>
      </c>
      <c r="AM123" s="38" t="str">
        <f t="shared" si="64"/>
        <v/>
      </c>
      <c r="AN123" s="38" t="str">
        <f t="shared" si="63"/>
        <v/>
      </c>
      <c r="AO123" s="38" t="str">
        <f t="shared" si="63"/>
        <v/>
      </c>
      <c r="AP123" s="38" t="str">
        <f t="shared" si="63"/>
        <v/>
      </c>
      <c r="AQ123" s="38" t="str">
        <f t="shared" si="63"/>
        <v/>
      </c>
      <c r="AR123" s="38" t="str">
        <f t="shared" si="63"/>
        <v/>
      </c>
      <c r="AS123" s="38" t="str">
        <f t="shared" si="63"/>
        <v/>
      </c>
      <c r="AT123" s="38" t="str">
        <f t="shared" si="63"/>
        <v/>
      </c>
      <c r="AU123" s="38" t="str">
        <f t="shared" si="63"/>
        <v/>
      </c>
      <c r="AV123" s="38" t="str">
        <f t="shared" si="63"/>
        <v/>
      </c>
      <c r="AW123" s="38" t="str">
        <f t="shared" si="63"/>
        <v/>
      </c>
      <c r="AX123" s="37" t="s">
        <v>567</v>
      </c>
    </row>
    <row r="124" spans="2:50">
      <c r="B124" s="1" t="s">
        <v>543</v>
      </c>
      <c r="C124" s="25" t="str">
        <f>_xlfn.XLOOKUP($T124,翻訳!J:J,翻訳!$D:$D,"",0)&amp;""</f>
        <v>normal</v>
      </c>
      <c r="D124" s="44" t="s">
        <v>303</v>
      </c>
      <c r="E124" s="36" t="s">
        <v>221</v>
      </c>
      <c r="F124" s="25" t="str">
        <f>_xlfn.XLOOKUP($T124,翻訳!J:J,翻訳!$F:$F,"",0)&amp;""</f>
        <v>Copy current downloading URL</v>
      </c>
      <c r="G124" s="25" t="str">
        <f>_xlfn.XLOOKUP($T124,翻訳!J:J,翻訳!$H:$H,"",0)&amp;""</f>
        <v>ダウンロード中のURLをクリップボードにコピー</v>
      </c>
      <c r="H124" s="8" t="s">
        <v>436</v>
      </c>
      <c r="I124" s="43" t="str">
        <f t="shared" si="38"/>
        <v>-</v>
      </c>
      <c r="M124" s="21">
        <f t="shared" si="61"/>
        <v>2</v>
      </c>
      <c r="N124" s="21" t="str">
        <f t="shared" si="41"/>
        <v>yd</v>
      </c>
      <c r="O124" s="21" t="str">
        <f t="shared" si="58"/>
        <v>!!yd</v>
      </c>
      <c r="P124" s="22" t="str">
        <f>IF(N124="","",IF(AND(ISERROR(VLOOKUP(AJ124,AJ$1:AJ123,1,0)),ISERROR(VLOOKUP(AJ124,AJ125:AJ$258,1,0))),"ok","▲NG"))</f>
        <v>ok</v>
      </c>
      <c r="Q124" s="23" t="str">
        <f t="shared" si="59"/>
        <v/>
      </c>
      <c r="R124" s="23" t="str">
        <f t="shared" si="60"/>
        <v/>
      </c>
      <c r="T124" s="37" t="str">
        <f t="shared" si="36"/>
        <v>n-121-100</v>
      </c>
      <c r="U124" s="38" t="str">
        <f t="shared" si="39"/>
        <v>n</v>
      </c>
      <c r="V124" s="38">
        <f t="shared" ref="V124:V187" si="65">IFERROR(CODE(MID($E124,V$1,1)),"")</f>
        <v>121</v>
      </c>
      <c r="W124" s="38">
        <f t="shared" si="62"/>
        <v>100</v>
      </c>
      <c r="X124" s="38" t="str">
        <f t="shared" si="62"/>
        <v/>
      </c>
      <c r="Y124" s="38" t="str">
        <f t="shared" si="62"/>
        <v/>
      </c>
      <c r="Z124" s="38" t="str">
        <f t="shared" si="62"/>
        <v/>
      </c>
      <c r="AA124" s="38" t="str">
        <f t="shared" si="62"/>
        <v/>
      </c>
      <c r="AB124" s="38" t="str">
        <f t="shared" si="62"/>
        <v/>
      </c>
      <c r="AC124" s="38" t="str">
        <f t="shared" si="62"/>
        <v/>
      </c>
      <c r="AD124" s="38" t="str">
        <f t="shared" si="62"/>
        <v/>
      </c>
      <c r="AE124" s="38" t="str">
        <f t="shared" si="62"/>
        <v/>
      </c>
      <c r="AF124" s="38" t="str">
        <f t="shared" si="62"/>
        <v/>
      </c>
      <c r="AG124" s="38" t="str">
        <f t="shared" si="62"/>
        <v/>
      </c>
      <c r="AH124" s="37" t="s">
        <v>681</v>
      </c>
      <c r="AJ124" s="37" t="str">
        <f t="shared" si="37"/>
        <v>n-121-100</v>
      </c>
      <c r="AK124" s="38" t="str">
        <f t="shared" si="40"/>
        <v>n</v>
      </c>
      <c r="AL124" s="38">
        <f t="shared" si="64"/>
        <v>121</v>
      </c>
      <c r="AM124" s="38">
        <f t="shared" si="64"/>
        <v>100</v>
      </c>
      <c r="AN124" s="38" t="str">
        <f t="shared" si="63"/>
        <v/>
      </c>
      <c r="AO124" s="38" t="str">
        <f t="shared" si="63"/>
        <v/>
      </c>
      <c r="AP124" s="38" t="str">
        <f t="shared" si="63"/>
        <v/>
      </c>
      <c r="AQ124" s="38" t="str">
        <f t="shared" si="63"/>
        <v/>
      </c>
      <c r="AR124" s="38" t="str">
        <f t="shared" si="63"/>
        <v/>
      </c>
      <c r="AS124" s="38" t="str">
        <f t="shared" si="63"/>
        <v/>
      </c>
      <c r="AT124" s="38" t="str">
        <f t="shared" si="63"/>
        <v/>
      </c>
      <c r="AU124" s="38" t="str">
        <f t="shared" si="63"/>
        <v/>
      </c>
      <c r="AV124" s="38" t="str">
        <f t="shared" si="63"/>
        <v/>
      </c>
      <c r="AW124" s="38" t="str">
        <f t="shared" si="63"/>
        <v/>
      </c>
      <c r="AX124" s="37" t="s">
        <v>567</v>
      </c>
    </row>
    <row r="125" spans="2:50" ht="30">
      <c r="B125" s="1" t="s">
        <v>543</v>
      </c>
      <c r="C125" s="25" t="str">
        <f>_xlfn.XLOOKUP($T125,翻訳!J:J,翻訳!$D:$D,"",0)&amp;""</f>
        <v>normal</v>
      </c>
      <c r="D125" s="44" t="s">
        <v>303</v>
      </c>
      <c r="E125" s="36" t="s">
        <v>223</v>
      </c>
      <c r="F125" s="25" t="str">
        <f>_xlfn.XLOOKUP($T125,翻訳!J:J,翻訳!$F:$F,"",0)&amp;""</f>
        <v>Query word with Hints</v>
      </c>
      <c r="G125" s="25" t="str">
        <f>_xlfn.XLOOKUP($T125,翻訳!J:J,翻訳!$H:$H,"",0)&amp;""</f>
        <v>現在表示中の領域にある単語にヒントを表示して単語翻訳機能にかける</v>
      </c>
      <c r="H125" s="8" t="s">
        <v>436</v>
      </c>
      <c r="I125" s="43" t="str">
        <f t="shared" si="38"/>
        <v>✔</v>
      </c>
      <c r="J125" s="4" t="s">
        <v>612</v>
      </c>
      <c r="L125" t="s">
        <v>647</v>
      </c>
      <c r="M125" s="21">
        <f t="shared" si="61"/>
        <v>2</v>
      </c>
      <c r="N125" s="21" t="str">
        <f t="shared" si="41"/>
        <v>;q</v>
      </c>
      <c r="O125" s="21" t="str">
        <f t="shared" si="58"/>
        <v>!!cq</v>
      </c>
      <c r="P125" s="22" t="str">
        <f>IF(N125="","",IF(AND(ISERROR(VLOOKUP(AJ125,AJ$1:AJ124,1,0)),ISERROR(VLOOKUP(AJ125,AJ126:AJ$258,1,0))),"ok","▲NG"))</f>
        <v>ok</v>
      </c>
      <c r="Q125" s="23" t="str">
        <f t="shared" si="59"/>
        <v>map(";q", "!!cq")</v>
      </c>
      <c r="R125" s="23" t="str">
        <f t="shared" si="60"/>
        <v/>
      </c>
      <c r="T125" s="37" t="str">
        <f t="shared" si="36"/>
        <v>n-99-113</v>
      </c>
      <c r="U125" s="38" t="str">
        <f t="shared" si="39"/>
        <v>n</v>
      </c>
      <c r="V125" s="38">
        <f t="shared" si="65"/>
        <v>99</v>
      </c>
      <c r="W125" s="38">
        <f t="shared" si="62"/>
        <v>113</v>
      </c>
      <c r="X125" s="38" t="str">
        <f t="shared" si="62"/>
        <v/>
      </c>
      <c r="Y125" s="38" t="str">
        <f t="shared" si="62"/>
        <v/>
      </c>
      <c r="Z125" s="38" t="str">
        <f t="shared" si="62"/>
        <v/>
      </c>
      <c r="AA125" s="38" t="str">
        <f t="shared" si="62"/>
        <v/>
      </c>
      <c r="AB125" s="38" t="str">
        <f t="shared" si="62"/>
        <v/>
      </c>
      <c r="AC125" s="38" t="str">
        <f t="shared" si="62"/>
        <v/>
      </c>
      <c r="AD125" s="38" t="str">
        <f t="shared" si="62"/>
        <v/>
      </c>
      <c r="AE125" s="38" t="str">
        <f t="shared" si="62"/>
        <v/>
      </c>
      <c r="AF125" s="38" t="str">
        <f t="shared" si="62"/>
        <v/>
      </c>
      <c r="AG125" s="38" t="str">
        <f t="shared" si="62"/>
        <v/>
      </c>
      <c r="AH125" s="37" t="s">
        <v>681</v>
      </c>
      <c r="AJ125" s="37" t="str">
        <f t="shared" si="37"/>
        <v>n-59-113</v>
      </c>
      <c r="AK125" s="38" t="str">
        <f t="shared" si="40"/>
        <v>n</v>
      </c>
      <c r="AL125" s="38">
        <f t="shared" si="64"/>
        <v>59</v>
      </c>
      <c r="AM125" s="38">
        <f t="shared" si="64"/>
        <v>113</v>
      </c>
      <c r="AN125" s="38" t="str">
        <f t="shared" si="63"/>
        <v/>
      </c>
      <c r="AO125" s="38" t="str">
        <f t="shared" si="63"/>
        <v/>
      </c>
      <c r="AP125" s="38" t="str">
        <f t="shared" si="63"/>
        <v/>
      </c>
      <c r="AQ125" s="38" t="str">
        <f t="shared" si="63"/>
        <v/>
      </c>
      <c r="AR125" s="38" t="str">
        <f t="shared" si="63"/>
        <v/>
      </c>
      <c r="AS125" s="38" t="str">
        <f t="shared" si="63"/>
        <v/>
      </c>
      <c r="AT125" s="38" t="str">
        <f t="shared" si="63"/>
        <v/>
      </c>
      <c r="AU125" s="38" t="str">
        <f t="shared" si="63"/>
        <v/>
      </c>
      <c r="AV125" s="38" t="str">
        <f t="shared" si="63"/>
        <v/>
      </c>
      <c r="AW125" s="38" t="str">
        <f t="shared" si="63"/>
        <v/>
      </c>
      <c r="AX125" s="37" t="s">
        <v>567</v>
      </c>
    </row>
    <row r="126" spans="2:50" ht="30">
      <c r="B126" s="1" t="s">
        <v>543</v>
      </c>
      <c r="C126" s="25" t="str">
        <f>_xlfn.XLOOKUP($T126,翻訳!J:J,翻訳!$D:$D,"",0)&amp;""</f>
        <v>normal</v>
      </c>
      <c r="D126" s="44" t="s">
        <v>303</v>
      </c>
      <c r="E126" s="36" t="s">
        <v>225</v>
      </c>
      <c r="F126" s="25" t="str">
        <f>_xlfn.XLOOKUP($T126,翻訳!J:J,翻訳!$F:$F,"",0)&amp;""</f>
        <v>Open selected link or link from clipboard</v>
      </c>
      <c r="G126" s="25" t="str">
        <f>_xlfn.XLOOKUP($T126,翻訳!J:J,翻訳!$H:$H,"",0)&amp;""</f>
        <v>選択したテキストまたはクリップボードのテキストをURLとして新規タブで開く</v>
      </c>
      <c r="H126" s="8" t="s">
        <v>437</v>
      </c>
      <c r="I126" s="43" t="str">
        <f t="shared" si="38"/>
        <v>✔</v>
      </c>
      <c r="M126" s="21">
        <f t="shared" si="61"/>
        <v>2</v>
      </c>
      <c r="N126" s="21" t="str">
        <f t="shared" si="41"/>
        <v/>
      </c>
      <c r="O126" s="21" t="str">
        <f t="shared" si="58"/>
        <v>!!cc</v>
      </c>
      <c r="P126" s="22" t="str">
        <f>IF(N126="","",IF(AND(ISERROR(VLOOKUP(AJ126,AJ$1:AJ125,1,0)),ISERROR(VLOOKUP(AJ126,AJ127:AJ$258,1,0))),"ok","▲NG"))</f>
        <v/>
      </c>
      <c r="Q126" s="23" t="str">
        <f t="shared" si="59"/>
        <v/>
      </c>
      <c r="R126" s="23" t="str">
        <f t="shared" si="60"/>
        <v/>
      </c>
      <c r="T126" s="37" t="str">
        <f t="shared" si="36"/>
        <v>n-99-99</v>
      </c>
      <c r="U126" s="38" t="str">
        <f t="shared" si="39"/>
        <v>n</v>
      </c>
      <c r="V126" s="38">
        <f t="shared" si="65"/>
        <v>99</v>
      </c>
      <c r="W126" s="38">
        <f t="shared" si="62"/>
        <v>99</v>
      </c>
      <c r="X126" s="38" t="str">
        <f t="shared" si="62"/>
        <v/>
      </c>
      <c r="Y126" s="38" t="str">
        <f t="shared" si="62"/>
        <v/>
      </c>
      <c r="Z126" s="38" t="str">
        <f t="shared" si="62"/>
        <v/>
      </c>
      <c r="AA126" s="38" t="str">
        <f t="shared" si="62"/>
        <v/>
      </c>
      <c r="AB126" s="38" t="str">
        <f t="shared" si="62"/>
        <v/>
      </c>
      <c r="AC126" s="38" t="str">
        <f t="shared" si="62"/>
        <v/>
      </c>
      <c r="AD126" s="38" t="str">
        <f t="shared" si="62"/>
        <v/>
      </c>
      <c r="AE126" s="38" t="str">
        <f t="shared" si="62"/>
        <v/>
      </c>
      <c r="AF126" s="38" t="str">
        <f t="shared" si="62"/>
        <v/>
      </c>
      <c r="AG126" s="38" t="str">
        <f t="shared" si="62"/>
        <v/>
      </c>
      <c r="AH126" s="37" t="s">
        <v>681</v>
      </c>
      <c r="AJ126" s="37" t="str">
        <f t="shared" si="37"/>
        <v>n</v>
      </c>
      <c r="AK126" s="38" t="str">
        <f t="shared" si="40"/>
        <v>n</v>
      </c>
      <c r="AL126" s="38" t="str">
        <f t="shared" si="64"/>
        <v/>
      </c>
      <c r="AM126" s="38" t="str">
        <f t="shared" si="64"/>
        <v/>
      </c>
      <c r="AN126" s="38" t="str">
        <f t="shared" si="63"/>
        <v/>
      </c>
      <c r="AO126" s="38" t="str">
        <f t="shared" si="63"/>
        <v/>
      </c>
      <c r="AP126" s="38" t="str">
        <f t="shared" si="63"/>
        <v/>
      </c>
      <c r="AQ126" s="38" t="str">
        <f t="shared" si="63"/>
        <v/>
      </c>
      <c r="AR126" s="38" t="str">
        <f t="shared" si="63"/>
        <v/>
      </c>
      <c r="AS126" s="38" t="str">
        <f t="shared" si="63"/>
        <v/>
      </c>
      <c r="AT126" s="38" t="str">
        <f t="shared" si="63"/>
        <v/>
      </c>
      <c r="AU126" s="38" t="str">
        <f t="shared" si="63"/>
        <v/>
      </c>
      <c r="AV126" s="38" t="str">
        <f t="shared" si="63"/>
        <v/>
      </c>
      <c r="AW126" s="38" t="str">
        <f t="shared" si="63"/>
        <v/>
      </c>
      <c r="AX126" s="37" t="s">
        <v>567</v>
      </c>
    </row>
    <row r="127" spans="2:50" ht="30">
      <c r="B127" s="1" t="s">
        <v>543</v>
      </c>
      <c r="C127" s="25" t="str">
        <f>_xlfn.XLOOKUP($T127,翻訳!J:J,翻訳!$D:$D,"",0)&amp;""</f>
        <v>normal</v>
      </c>
      <c r="D127" s="44" t="s">
        <v>303</v>
      </c>
      <c r="E127" s="36" t="s">
        <v>227</v>
      </c>
      <c r="F127" s="25" t="str">
        <f>_xlfn.XLOOKUP($T127,翻訳!J:J,翻訳!$F:$F,"",0)&amp;""</f>
        <v>Paste html on current page</v>
      </c>
      <c r="G127" s="25" t="str">
        <f>_xlfn.XLOOKUP($T127,翻訳!J:J,翻訳!$H:$H,"",0)&amp;""</f>
        <v>クリップボードのテキストを現在のページのHTMLソースとして反映する</v>
      </c>
      <c r="H127" s="8" t="s">
        <v>437</v>
      </c>
      <c r="I127" s="43" t="str">
        <f t="shared" si="38"/>
        <v>✔</v>
      </c>
      <c r="M127" s="21">
        <f t="shared" si="61"/>
        <v>3</v>
      </c>
      <c r="N127" s="21" t="str">
        <f t="shared" si="41"/>
        <v/>
      </c>
      <c r="O127" s="21" t="str">
        <f t="shared" si="58"/>
        <v>!!;pp</v>
      </c>
      <c r="P127" s="22" t="str">
        <f>IF(N127="","",IF(AND(ISERROR(VLOOKUP(AJ127,AJ$1:AJ126,1,0)),ISERROR(VLOOKUP(AJ127,AJ128:AJ$258,1,0))),"ok","▲NG"))</f>
        <v/>
      </c>
      <c r="Q127" s="23" t="str">
        <f t="shared" si="59"/>
        <v/>
      </c>
      <c r="R127" s="23" t="str">
        <f t="shared" si="60"/>
        <v/>
      </c>
      <c r="T127" s="37" t="str">
        <f t="shared" si="36"/>
        <v>n-59-112-112</v>
      </c>
      <c r="U127" s="38" t="str">
        <f t="shared" si="39"/>
        <v>n</v>
      </c>
      <c r="V127" s="38">
        <f t="shared" si="65"/>
        <v>59</v>
      </c>
      <c r="W127" s="38">
        <f t="shared" si="62"/>
        <v>112</v>
      </c>
      <c r="X127" s="38">
        <f t="shared" si="62"/>
        <v>112</v>
      </c>
      <c r="Y127" s="38" t="str">
        <f t="shared" si="62"/>
        <v/>
      </c>
      <c r="Z127" s="38" t="str">
        <f t="shared" si="62"/>
        <v/>
      </c>
      <c r="AA127" s="38" t="str">
        <f t="shared" si="62"/>
        <v/>
      </c>
      <c r="AB127" s="38" t="str">
        <f t="shared" si="62"/>
        <v/>
      </c>
      <c r="AC127" s="38" t="str">
        <f t="shared" si="62"/>
        <v/>
      </c>
      <c r="AD127" s="38" t="str">
        <f t="shared" si="62"/>
        <v/>
      </c>
      <c r="AE127" s="38" t="str">
        <f t="shared" si="62"/>
        <v/>
      </c>
      <c r="AF127" s="38" t="str">
        <f t="shared" si="62"/>
        <v/>
      </c>
      <c r="AG127" s="38" t="str">
        <f t="shared" si="62"/>
        <v/>
      </c>
      <c r="AH127" s="37" t="s">
        <v>681</v>
      </c>
      <c r="AJ127" s="37" t="str">
        <f t="shared" si="37"/>
        <v>n</v>
      </c>
      <c r="AK127" s="38" t="str">
        <f t="shared" si="40"/>
        <v>n</v>
      </c>
      <c r="AL127" s="38" t="str">
        <f t="shared" si="64"/>
        <v/>
      </c>
      <c r="AM127" s="38" t="str">
        <f t="shared" si="64"/>
        <v/>
      </c>
      <c r="AN127" s="38" t="str">
        <f t="shared" si="63"/>
        <v/>
      </c>
      <c r="AO127" s="38" t="str">
        <f t="shared" si="63"/>
        <v/>
      </c>
      <c r="AP127" s="38" t="str">
        <f t="shared" si="63"/>
        <v/>
      </c>
      <c r="AQ127" s="38" t="str">
        <f t="shared" si="63"/>
        <v/>
      </c>
      <c r="AR127" s="38" t="str">
        <f t="shared" si="63"/>
        <v/>
      </c>
      <c r="AS127" s="38" t="str">
        <f t="shared" si="63"/>
        <v/>
      </c>
      <c r="AT127" s="38" t="str">
        <f t="shared" si="63"/>
        <v/>
      </c>
      <c r="AU127" s="38" t="str">
        <f t="shared" si="63"/>
        <v/>
      </c>
      <c r="AV127" s="38" t="str">
        <f t="shared" si="63"/>
        <v/>
      </c>
      <c r="AW127" s="38" t="str">
        <f t="shared" si="63"/>
        <v/>
      </c>
      <c r="AX127" s="37" t="s">
        <v>567</v>
      </c>
    </row>
    <row r="128" spans="2:50" ht="30">
      <c r="B128" s="1" t="s">
        <v>543</v>
      </c>
      <c r="C128" s="25" t="str">
        <f>_xlfn.XLOOKUP($T128,翻訳!J:J,翻訳!$D:$D,"",0)&amp;""</f>
        <v>normal</v>
      </c>
      <c r="D128" s="44" t="s">
        <v>303</v>
      </c>
      <c r="E128" s="36" t="s">
        <v>229</v>
      </c>
      <c r="F128" s="25" t="str">
        <f>_xlfn.XLOOKUP($T128,翻訳!J:J,翻訳!$F:$F,"",0)&amp;""</f>
        <v>Restore settings data from clipboard</v>
      </c>
      <c r="G128" s="25" t="str">
        <f>_xlfn.XLOOKUP($T128,翻訳!J:J,翻訳!$H:$H,"",0)&amp;""</f>
        <v>Surfingkeysで保持している現在の利用状況データをクリップボードから復元する</v>
      </c>
      <c r="H128" s="8" t="s">
        <v>436</v>
      </c>
      <c r="I128" s="43" t="str">
        <f t="shared" si="38"/>
        <v>✔</v>
      </c>
      <c r="J128" s="7" t="s">
        <v>611</v>
      </c>
      <c r="M128" s="21">
        <f t="shared" si="61"/>
        <v>3</v>
      </c>
      <c r="N128" s="21" t="str">
        <f t="shared" si="41"/>
        <v>@re</v>
      </c>
      <c r="O128" s="21" t="str">
        <f t="shared" si="58"/>
        <v>!!;pj</v>
      </c>
      <c r="P128" s="22" t="str">
        <f>IF(N128="","",IF(AND(ISERROR(VLOOKUP(AJ128,AJ$1:AJ127,1,0)),ISERROR(VLOOKUP(AJ128,AJ129:AJ$258,1,0))),"ok","▲NG"))</f>
        <v>ok</v>
      </c>
      <c r="Q128" s="23" t="str">
        <f t="shared" si="59"/>
        <v>map("@re", "!!;pj")</v>
      </c>
      <c r="R128" s="23" t="str">
        <f t="shared" si="60"/>
        <v/>
      </c>
      <c r="T128" s="37" t="str">
        <f t="shared" si="36"/>
        <v>n-59-112-106</v>
      </c>
      <c r="U128" s="38" t="str">
        <f t="shared" si="39"/>
        <v>n</v>
      </c>
      <c r="V128" s="38">
        <f t="shared" si="65"/>
        <v>59</v>
      </c>
      <c r="W128" s="38">
        <f t="shared" si="62"/>
        <v>112</v>
      </c>
      <c r="X128" s="38">
        <f t="shared" si="62"/>
        <v>106</v>
      </c>
      <c r="Y128" s="38" t="str">
        <f t="shared" si="62"/>
        <v/>
      </c>
      <c r="Z128" s="38" t="str">
        <f t="shared" si="62"/>
        <v/>
      </c>
      <c r="AA128" s="38" t="str">
        <f t="shared" si="62"/>
        <v/>
      </c>
      <c r="AB128" s="38" t="str">
        <f t="shared" si="62"/>
        <v/>
      </c>
      <c r="AC128" s="38" t="str">
        <f t="shared" si="62"/>
        <v/>
      </c>
      <c r="AD128" s="38" t="str">
        <f t="shared" si="62"/>
        <v/>
      </c>
      <c r="AE128" s="38" t="str">
        <f t="shared" ref="W128:AG151" si="66">IFERROR(CODE(MID($E128,AE$1,1)),"")</f>
        <v/>
      </c>
      <c r="AF128" s="38" t="str">
        <f t="shared" si="66"/>
        <v/>
      </c>
      <c r="AG128" s="38" t="str">
        <f t="shared" si="66"/>
        <v/>
      </c>
      <c r="AH128" s="37" t="s">
        <v>681</v>
      </c>
      <c r="AJ128" s="37" t="str">
        <f t="shared" si="37"/>
        <v>n-64-114-101</v>
      </c>
      <c r="AK128" s="38" t="str">
        <f t="shared" si="40"/>
        <v>n</v>
      </c>
      <c r="AL128" s="38">
        <f t="shared" si="64"/>
        <v>64</v>
      </c>
      <c r="AM128" s="38">
        <f t="shared" si="64"/>
        <v>114</v>
      </c>
      <c r="AN128" s="38">
        <f t="shared" si="63"/>
        <v>101</v>
      </c>
      <c r="AO128" s="38" t="str">
        <f t="shared" si="63"/>
        <v/>
      </c>
      <c r="AP128" s="38" t="str">
        <f t="shared" si="63"/>
        <v/>
      </c>
      <c r="AQ128" s="38" t="str">
        <f t="shared" si="63"/>
        <v/>
      </c>
      <c r="AR128" s="38" t="str">
        <f t="shared" si="63"/>
        <v/>
      </c>
      <c r="AS128" s="38" t="str">
        <f t="shared" si="63"/>
        <v/>
      </c>
      <c r="AT128" s="38" t="str">
        <f t="shared" si="63"/>
        <v/>
      </c>
      <c r="AU128" s="38" t="str">
        <f t="shared" si="63"/>
        <v/>
      </c>
      <c r="AV128" s="38" t="str">
        <f t="shared" si="63"/>
        <v/>
      </c>
      <c r="AW128" s="38" t="str">
        <f t="shared" si="63"/>
        <v/>
      </c>
      <c r="AX128" s="37" t="s">
        <v>567</v>
      </c>
    </row>
    <row r="129" spans="2:50" ht="30">
      <c r="B129" s="1" t="s">
        <v>543</v>
      </c>
      <c r="C129" s="25" t="str">
        <f>_xlfn.XLOOKUP($T129,翻訳!J:J,翻訳!$D:$D,"",0)&amp;""</f>
        <v>normal</v>
      </c>
      <c r="D129" s="44" t="s">
        <v>303</v>
      </c>
      <c r="E129" s="36" t="s">
        <v>231</v>
      </c>
      <c r="F129" s="25" t="str">
        <f>_xlfn.XLOOKUP($T129,翻訳!J:J,翻訳!$F:$F,"",0)&amp;""</f>
        <v>Fill form with data from yf</v>
      </c>
      <c r="G129" s="25" t="str">
        <f>_xlfn.XLOOKUP($T129,翻訳!J:J,翻訳!$H:$H,"",0)&amp;""</f>
        <v>入力フォームをヒントから選択し、クリップボードのデータ（yfコマンドでコピーした形式）を反映する。</v>
      </c>
      <c r="H129" s="8" t="s">
        <v>436</v>
      </c>
      <c r="I129" s="43" t="str">
        <f t="shared" si="38"/>
        <v>-</v>
      </c>
      <c r="M129" s="21">
        <f t="shared" si="61"/>
        <v>3</v>
      </c>
      <c r="N129" s="21" t="str">
        <f t="shared" si="41"/>
        <v>;pf</v>
      </c>
      <c r="O129" s="21" t="str">
        <f t="shared" si="58"/>
        <v>!!;pf</v>
      </c>
      <c r="P129" s="22" t="str">
        <f>IF(N129="","",IF(AND(ISERROR(VLOOKUP(AJ129,AJ$1:AJ128,1,0)),ISERROR(VLOOKUP(AJ129,AJ130:AJ$258,1,0))),"ok","▲NG"))</f>
        <v>ok</v>
      </c>
      <c r="Q129" s="23" t="str">
        <f t="shared" si="59"/>
        <v/>
      </c>
      <c r="R129" s="23" t="str">
        <f t="shared" si="60"/>
        <v/>
      </c>
      <c r="T129" s="37" t="str">
        <f t="shared" si="36"/>
        <v>n-59-112-102</v>
      </c>
      <c r="U129" s="38" t="str">
        <f t="shared" si="39"/>
        <v>n</v>
      </c>
      <c r="V129" s="38">
        <f t="shared" si="65"/>
        <v>59</v>
      </c>
      <c r="W129" s="38">
        <f t="shared" si="66"/>
        <v>112</v>
      </c>
      <c r="X129" s="38">
        <f t="shared" si="66"/>
        <v>102</v>
      </c>
      <c r="Y129" s="38" t="str">
        <f t="shared" si="66"/>
        <v/>
      </c>
      <c r="Z129" s="38" t="str">
        <f t="shared" si="66"/>
        <v/>
      </c>
      <c r="AA129" s="38" t="str">
        <f t="shared" si="66"/>
        <v/>
      </c>
      <c r="AB129" s="38" t="str">
        <f t="shared" si="66"/>
        <v/>
      </c>
      <c r="AC129" s="38" t="str">
        <f t="shared" si="66"/>
        <v/>
      </c>
      <c r="AD129" s="38" t="str">
        <f t="shared" si="66"/>
        <v/>
      </c>
      <c r="AE129" s="38" t="str">
        <f t="shared" si="66"/>
        <v/>
      </c>
      <c r="AF129" s="38" t="str">
        <f t="shared" si="66"/>
        <v/>
      </c>
      <c r="AG129" s="38" t="str">
        <f t="shared" si="66"/>
        <v/>
      </c>
      <c r="AH129" s="37" t="s">
        <v>681</v>
      </c>
      <c r="AJ129" s="37" t="str">
        <f t="shared" si="37"/>
        <v>n-59-112-102</v>
      </c>
      <c r="AK129" s="38" t="str">
        <f t="shared" si="40"/>
        <v>n</v>
      </c>
      <c r="AL129" s="38">
        <f t="shared" si="64"/>
        <v>59</v>
      </c>
      <c r="AM129" s="38">
        <f t="shared" si="64"/>
        <v>112</v>
      </c>
      <c r="AN129" s="38">
        <f t="shared" si="63"/>
        <v>102</v>
      </c>
      <c r="AO129" s="38" t="str">
        <f t="shared" si="63"/>
        <v/>
      </c>
      <c r="AP129" s="38" t="str">
        <f t="shared" si="63"/>
        <v/>
      </c>
      <c r="AQ129" s="38" t="str">
        <f t="shared" si="63"/>
        <v/>
      </c>
      <c r="AR129" s="38" t="str">
        <f t="shared" si="63"/>
        <v/>
      </c>
      <c r="AS129" s="38" t="str">
        <f t="shared" si="63"/>
        <v/>
      </c>
      <c r="AT129" s="38" t="str">
        <f t="shared" si="63"/>
        <v/>
      </c>
      <c r="AU129" s="38" t="str">
        <f t="shared" si="63"/>
        <v/>
      </c>
      <c r="AV129" s="38" t="str">
        <f t="shared" si="63"/>
        <v/>
      </c>
      <c r="AW129" s="38" t="str">
        <f t="shared" si="63"/>
        <v/>
      </c>
      <c r="AX129" s="37" t="s">
        <v>567</v>
      </c>
    </row>
    <row r="130" spans="2:50">
      <c r="B130" s="16"/>
      <c r="C130" s="16"/>
      <c r="D130" s="16"/>
      <c r="E130" s="16"/>
      <c r="F130" s="18"/>
      <c r="G130" s="18"/>
      <c r="H130" s="19"/>
      <c r="I130" s="19"/>
      <c r="J130" s="19"/>
      <c r="K130" s="19"/>
      <c r="L130" s="19"/>
      <c r="M130" s="19"/>
      <c r="N130" s="19"/>
      <c r="O130" s="19"/>
      <c r="P130" s="19"/>
      <c r="Q130" s="19"/>
      <c r="R130" s="20"/>
      <c r="T130" s="37" t="str">
        <f t="shared" ref="T130:T193" si="67">_xlfn.TEXTJOIN("-",TRUE,U130:AG130)</f>
        <v/>
      </c>
      <c r="U130" s="38" t="str">
        <f t="shared" si="39"/>
        <v/>
      </c>
      <c r="V130" s="38" t="str">
        <f t="shared" si="65"/>
        <v/>
      </c>
      <c r="W130" s="38" t="str">
        <f t="shared" si="66"/>
        <v/>
      </c>
      <c r="X130" s="38" t="str">
        <f t="shared" si="66"/>
        <v/>
      </c>
      <c r="Y130" s="38" t="str">
        <f t="shared" si="66"/>
        <v/>
      </c>
      <c r="Z130" s="38" t="str">
        <f t="shared" si="66"/>
        <v/>
      </c>
      <c r="AA130" s="38" t="str">
        <f t="shared" si="66"/>
        <v/>
      </c>
      <c r="AB130" s="38" t="str">
        <f t="shared" si="66"/>
        <v/>
      </c>
      <c r="AC130" s="38" t="str">
        <f t="shared" si="66"/>
        <v/>
      </c>
      <c r="AD130" s="38" t="str">
        <f t="shared" si="66"/>
        <v/>
      </c>
      <c r="AE130" s="38" t="str">
        <f t="shared" si="66"/>
        <v/>
      </c>
      <c r="AF130" s="38" t="str">
        <f t="shared" si="66"/>
        <v/>
      </c>
      <c r="AG130" s="38" t="str">
        <f t="shared" si="66"/>
        <v/>
      </c>
      <c r="AH130" s="37" t="s">
        <v>681</v>
      </c>
      <c r="AJ130" s="37" t="str">
        <f t="shared" ref="AJ130:AJ193" si="68">_xlfn.TEXTJOIN("-",TRUE,AK130:AW130)</f>
        <v/>
      </c>
      <c r="AK130" s="38" t="str">
        <f t="shared" si="40"/>
        <v/>
      </c>
      <c r="AL130" s="38" t="str">
        <f t="shared" si="64"/>
        <v/>
      </c>
      <c r="AM130" s="38" t="str">
        <f t="shared" si="64"/>
        <v/>
      </c>
      <c r="AN130" s="38" t="str">
        <f t="shared" si="63"/>
        <v/>
      </c>
      <c r="AO130" s="38" t="str">
        <f t="shared" si="63"/>
        <v/>
      </c>
      <c r="AP130" s="38" t="str">
        <f t="shared" si="63"/>
        <v/>
      </c>
      <c r="AQ130" s="38" t="str">
        <f t="shared" si="63"/>
        <v/>
      </c>
      <c r="AR130" s="38" t="str">
        <f t="shared" si="63"/>
        <v/>
      </c>
      <c r="AS130" s="38" t="str">
        <f t="shared" si="63"/>
        <v/>
      </c>
      <c r="AT130" s="38" t="str">
        <f t="shared" si="63"/>
        <v/>
      </c>
      <c r="AU130" s="38" t="str">
        <f t="shared" si="63"/>
        <v/>
      </c>
      <c r="AV130" s="38" t="str">
        <f t="shared" si="63"/>
        <v/>
      </c>
      <c r="AW130" s="38" t="str">
        <f t="shared" si="63"/>
        <v/>
      </c>
      <c r="AX130" s="37" t="s">
        <v>567</v>
      </c>
    </row>
    <row r="131" spans="2:50" ht="45">
      <c r="B131" s="1" t="s">
        <v>544</v>
      </c>
      <c r="C131" s="25" t="str">
        <f>_xlfn.XLOOKUP($T131,翻訳!J:J,翻訳!$D:$D,"",0)&amp;""</f>
        <v>normal</v>
      </c>
      <c r="D131" s="44" t="s">
        <v>303</v>
      </c>
      <c r="E131" s="36" t="s">
        <v>234</v>
      </c>
      <c r="F131" s="25" t="str">
        <f>_xlfn.XLOOKUP($T131,翻訳!J:J,翻訳!$F:$F,"",0)&amp;""</f>
        <v>Open a URL in current tab</v>
      </c>
      <c r="G131" s="25" t="str">
        <f>_xlfn.XLOOKUP($T131,翻訳!J:J,翻訳!$H:$H,"",0)&amp;""</f>
        <v>オムニバーを表示し、現在開いているタブとブックマーク、履歴の中から選択して現在のタブで開いて移動する。選択せず文字列を入れて決定した場合は現在のタブでGoogle検索。</v>
      </c>
      <c r="H131" s="8" t="s">
        <v>436</v>
      </c>
      <c r="I131" s="43" t="str">
        <f t="shared" ref="I131:I194" si="69">IF(H131="○",IF(LEN(J131&amp;K131)&gt;0,"✔","-"),IF(H131="×","✔","-"))</f>
        <v>-</v>
      </c>
      <c r="L131" t="s">
        <v>520</v>
      </c>
      <c r="M131" s="21">
        <f t="shared" ref="M131" si="70">LEN(E131)</f>
        <v>2</v>
      </c>
      <c r="N131" s="21" t="str">
        <f t="shared" si="41"/>
        <v>go</v>
      </c>
      <c r="O131" s="21" t="str">
        <f t="shared" ref="O131:O165" si="71">"!!"&amp;E131</f>
        <v>!!go</v>
      </c>
      <c r="P131" s="22" t="str">
        <f>IF(N131="","",IF(AND(ISERROR(VLOOKUP(AJ131,AJ$1:AJ130,1,0)),ISERROR(VLOOKUP(AJ131,AJ132:AJ$258,1,0))),"ok","▲NG"))</f>
        <v>ok</v>
      </c>
      <c r="Q131" s="23" t="str">
        <f t="shared" ref="Q131:Q165" si="72">IF(AND(H131="○",I131="✔"),"map("""&amp;N131&amp;""", """&amp;O131&amp;""")","")</f>
        <v/>
      </c>
      <c r="R131" s="23" t="str">
        <f t="shared" ref="R131:R165" si="73">IF(""=K131,"","map("""&amp;K131&amp;""", """&amp;O131&amp;""")")</f>
        <v/>
      </c>
      <c r="T131" s="37" t="str">
        <f t="shared" si="67"/>
        <v>n-103-111</v>
      </c>
      <c r="U131" s="38" t="str">
        <f t="shared" ref="U131:U194" si="74">IF($D131="","",$D131)</f>
        <v>n</v>
      </c>
      <c r="V131" s="38">
        <f t="shared" si="65"/>
        <v>103</v>
      </c>
      <c r="W131" s="38">
        <f t="shared" si="66"/>
        <v>111</v>
      </c>
      <c r="X131" s="38" t="str">
        <f t="shared" si="66"/>
        <v/>
      </c>
      <c r="Y131" s="38" t="str">
        <f t="shared" si="66"/>
        <v/>
      </c>
      <c r="Z131" s="38" t="str">
        <f t="shared" si="66"/>
        <v/>
      </c>
      <c r="AA131" s="38" t="str">
        <f t="shared" si="66"/>
        <v/>
      </c>
      <c r="AB131" s="38" t="str">
        <f t="shared" si="66"/>
        <v/>
      </c>
      <c r="AC131" s="38" t="str">
        <f t="shared" si="66"/>
        <v/>
      </c>
      <c r="AD131" s="38" t="str">
        <f t="shared" si="66"/>
        <v/>
      </c>
      <c r="AE131" s="38" t="str">
        <f t="shared" si="66"/>
        <v/>
      </c>
      <c r="AF131" s="38" t="str">
        <f t="shared" si="66"/>
        <v/>
      </c>
      <c r="AG131" s="38" t="str">
        <f t="shared" si="66"/>
        <v/>
      </c>
      <c r="AH131" s="37" t="s">
        <v>681</v>
      </c>
      <c r="AJ131" s="37" t="str">
        <f t="shared" si="68"/>
        <v>n-103-111</v>
      </c>
      <c r="AK131" s="38" t="str">
        <f t="shared" ref="AK131:AK194" si="75">IF($D131="","",$D131)</f>
        <v>n</v>
      </c>
      <c r="AL131" s="38">
        <f t="shared" si="64"/>
        <v>103</v>
      </c>
      <c r="AM131" s="38">
        <f t="shared" si="64"/>
        <v>111</v>
      </c>
      <c r="AN131" s="38" t="str">
        <f t="shared" si="63"/>
        <v/>
      </c>
      <c r="AO131" s="38" t="str">
        <f t="shared" si="63"/>
        <v/>
      </c>
      <c r="AP131" s="38" t="str">
        <f t="shared" si="63"/>
        <v/>
      </c>
      <c r="AQ131" s="38" t="str">
        <f t="shared" si="63"/>
        <v/>
      </c>
      <c r="AR131" s="38" t="str">
        <f t="shared" si="63"/>
        <v/>
      </c>
      <c r="AS131" s="38" t="str">
        <f t="shared" si="63"/>
        <v/>
      </c>
      <c r="AT131" s="38" t="str">
        <f t="shared" si="63"/>
        <v/>
      </c>
      <c r="AU131" s="38" t="str">
        <f t="shared" si="63"/>
        <v/>
      </c>
      <c r="AV131" s="38" t="str">
        <f t="shared" si="63"/>
        <v/>
      </c>
      <c r="AW131" s="38" t="str">
        <f t="shared" si="63"/>
        <v/>
      </c>
      <c r="AX131" s="37" t="s">
        <v>567</v>
      </c>
    </row>
    <row r="132" spans="2:50" ht="30">
      <c r="B132" s="1" t="s">
        <v>544</v>
      </c>
      <c r="C132" s="25" t="str">
        <f>_xlfn.XLOOKUP($T132,翻訳!J:J,翻訳!$D:$D,"",0)&amp;""</f>
        <v>normal</v>
      </c>
      <c r="D132" s="44" t="s">
        <v>303</v>
      </c>
      <c r="E132" s="36" t="s">
        <v>236</v>
      </c>
      <c r="F132" s="25" t="str">
        <f>_xlfn.XLOOKUP($T132,翻訳!J:J,翻訳!$F:$F,"",0)&amp;""</f>
        <v>Open omnibar for word translation</v>
      </c>
      <c r="G132" s="25" t="str">
        <f>_xlfn.XLOOKUP($T132,翻訳!J:J,翻訳!$H:$H,"",0)&amp;""</f>
        <v>オムニバーを表示し、単語翻訳機能（オムニクエリ、インラインクエリ）を実行</v>
      </c>
      <c r="H132" s="8" t="s">
        <v>436</v>
      </c>
      <c r="I132" s="43" t="str">
        <f t="shared" si="69"/>
        <v>-</v>
      </c>
      <c r="M132" s="21">
        <f t="shared" ref="M132:M165" si="76">LEN(E132)</f>
        <v>1</v>
      </c>
      <c r="N132" s="21" t="str">
        <f t="shared" ref="N132:N195" si="77">IF(H132="○",IF(J132="",E132,J132),"")</f>
        <v>Q</v>
      </c>
      <c r="O132" s="21" t="str">
        <f t="shared" si="71"/>
        <v>!!Q</v>
      </c>
      <c r="P132" s="22" t="str">
        <f>IF(N132="","",IF(AND(ISERROR(VLOOKUP(AJ132,AJ$1:AJ131,1,0)),ISERROR(VLOOKUP(AJ132,AJ133:AJ$258,1,0))),"ok","▲NG"))</f>
        <v>ok</v>
      </c>
      <c r="Q132" s="23" t="str">
        <f t="shared" si="72"/>
        <v/>
      </c>
      <c r="R132" s="23" t="str">
        <f t="shared" si="73"/>
        <v/>
      </c>
      <c r="T132" s="37" t="str">
        <f t="shared" si="67"/>
        <v>n-81</v>
      </c>
      <c r="U132" s="38" t="str">
        <f t="shared" si="74"/>
        <v>n</v>
      </c>
      <c r="V132" s="38">
        <f t="shared" si="65"/>
        <v>81</v>
      </c>
      <c r="W132" s="38" t="str">
        <f t="shared" si="66"/>
        <v/>
      </c>
      <c r="X132" s="38" t="str">
        <f t="shared" si="66"/>
        <v/>
      </c>
      <c r="Y132" s="38" t="str">
        <f t="shared" si="66"/>
        <v/>
      </c>
      <c r="Z132" s="38" t="str">
        <f t="shared" si="66"/>
        <v/>
      </c>
      <c r="AA132" s="38" t="str">
        <f t="shared" si="66"/>
        <v/>
      </c>
      <c r="AB132" s="38" t="str">
        <f t="shared" si="66"/>
        <v/>
      </c>
      <c r="AC132" s="38" t="str">
        <f t="shared" si="66"/>
        <v/>
      </c>
      <c r="AD132" s="38" t="str">
        <f t="shared" si="66"/>
        <v/>
      </c>
      <c r="AE132" s="38" t="str">
        <f t="shared" si="66"/>
        <v/>
      </c>
      <c r="AF132" s="38" t="str">
        <f t="shared" si="66"/>
        <v/>
      </c>
      <c r="AG132" s="38" t="str">
        <f t="shared" si="66"/>
        <v/>
      </c>
      <c r="AH132" s="37" t="s">
        <v>681</v>
      </c>
      <c r="AJ132" s="37" t="str">
        <f t="shared" si="68"/>
        <v>n-81</v>
      </c>
      <c r="AK132" s="38" t="str">
        <f t="shared" si="75"/>
        <v>n</v>
      </c>
      <c r="AL132" s="38">
        <f t="shared" si="64"/>
        <v>81</v>
      </c>
      <c r="AM132" s="38" t="str">
        <f t="shared" si="64"/>
        <v/>
      </c>
      <c r="AN132" s="38" t="str">
        <f t="shared" si="63"/>
        <v/>
      </c>
      <c r="AO132" s="38" t="str">
        <f t="shared" si="63"/>
        <v/>
      </c>
      <c r="AP132" s="38" t="str">
        <f t="shared" si="63"/>
        <v/>
      </c>
      <c r="AQ132" s="38" t="str">
        <f t="shared" si="63"/>
        <v/>
      </c>
      <c r="AR132" s="38" t="str">
        <f t="shared" ref="AN132:AW157" si="78">IFERROR(CODE(MID($N132,AR$1,1)),"")</f>
        <v/>
      </c>
      <c r="AS132" s="38" t="str">
        <f t="shared" si="78"/>
        <v/>
      </c>
      <c r="AT132" s="38" t="str">
        <f t="shared" si="78"/>
        <v/>
      </c>
      <c r="AU132" s="38" t="str">
        <f t="shared" si="78"/>
        <v/>
      </c>
      <c r="AV132" s="38" t="str">
        <f t="shared" si="78"/>
        <v/>
      </c>
      <c r="AW132" s="38" t="str">
        <f t="shared" si="78"/>
        <v/>
      </c>
      <c r="AX132" s="37" t="s">
        <v>567</v>
      </c>
    </row>
    <row r="133" spans="2:50" ht="30">
      <c r="B133" s="1" t="s">
        <v>544</v>
      </c>
      <c r="C133" s="25" t="str">
        <f>_xlfn.XLOOKUP($T133,翻訳!J:J,翻訳!$D:$D,"",0)&amp;""</f>
        <v>normal</v>
      </c>
      <c r="D133" s="44" t="s">
        <v>303</v>
      </c>
      <c r="E133" s="36" t="s">
        <v>238</v>
      </c>
      <c r="F133" s="25" t="str">
        <f>_xlfn.XLOOKUP($T133,翻訳!J:J,翻訳!$F:$F,"",0)&amp;""</f>
        <v>Bookmark current page to selected folder</v>
      </c>
      <c r="G133" s="25" t="str">
        <f>_xlfn.XLOOKUP($T133,翻訳!J:J,翻訳!$H:$H,"",0)&amp;""</f>
        <v>オムニバーを表示し、ブックマークフォルダを候補として選択したフォルダに現在のページを追加する</v>
      </c>
      <c r="H133" s="8" t="s">
        <v>436</v>
      </c>
      <c r="I133" s="43" t="str">
        <f t="shared" si="69"/>
        <v>-</v>
      </c>
      <c r="M133" s="21">
        <f t="shared" si="76"/>
        <v>2</v>
      </c>
      <c r="N133" s="21" t="str">
        <f t="shared" si="77"/>
        <v>ab</v>
      </c>
      <c r="O133" s="21" t="str">
        <f t="shared" si="71"/>
        <v>!!ab</v>
      </c>
      <c r="P133" s="22" t="str">
        <f>IF(N133="","",IF(AND(ISERROR(VLOOKUP(AJ133,AJ$1:AJ132,1,0)),ISERROR(VLOOKUP(AJ133,AJ134:AJ$258,1,0))),"ok","▲NG"))</f>
        <v>ok</v>
      </c>
      <c r="Q133" s="23" t="str">
        <f t="shared" si="72"/>
        <v/>
      </c>
      <c r="R133" s="23" t="str">
        <f t="shared" si="73"/>
        <v/>
      </c>
      <c r="T133" s="37" t="str">
        <f t="shared" si="67"/>
        <v>n-97-98</v>
      </c>
      <c r="U133" s="38" t="str">
        <f t="shared" si="74"/>
        <v>n</v>
      </c>
      <c r="V133" s="38">
        <f t="shared" si="65"/>
        <v>97</v>
      </c>
      <c r="W133" s="38">
        <f t="shared" si="66"/>
        <v>98</v>
      </c>
      <c r="X133" s="38" t="str">
        <f t="shared" si="66"/>
        <v/>
      </c>
      <c r="Y133" s="38" t="str">
        <f t="shared" si="66"/>
        <v/>
      </c>
      <c r="Z133" s="38" t="str">
        <f t="shared" si="66"/>
        <v/>
      </c>
      <c r="AA133" s="38" t="str">
        <f t="shared" si="66"/>
        <v/>
      </c>
      <c r="AB133" s="38" t="str">
        <f t="shared" si="66"/>
        <v/>
      </c>
      <c r="AC133" s="38" t="str">
        <f t="shared" si="66"/>
        <v/>
      </c>
      <c r="AD133" s="38" t="str">
        <f t="shared" si="66"/>
        <v/>
      </c>
      <c r="AE133" s="38" t="str">
        <f t="shared" si="66"/>
        <v/>
      </c>
      <c r="AF133" s="38" t="str">
        <f t="shared" si="66"/>
        <v/>
      </c>
      <c r="AG133" s="38" t="str">
        <f t="shared" si="66"/>
        <v/>
      </c>
      <c r="AH133" s="37" t="s">
        <v>681</v>
      </c>
      <c r="AJ133" s="37" t="str">
        <f t="shared" si="68"/>
        <v>n-97-98</v>
      </c>
      <c r="AK133" s="38" t="str">
        <f t="shared" si="75"/>
        <v>n</v>
      </c>
      <c r="AL133" s="38">
        <f t="shared" si="64"/>
        <v>97</v>
      </c>
      <c r="AM133" s="38">
        <f t="shared" si="64"/>
        <v>98</v>
      </c>
      <c r="AN133" s="38" t="str">
        <f t="shared" si="78"/>
        <v/>
      </c>
      <c r="AO133" s="38" t="str">
        <f t="shared" si="78"/>
        <v/>
      </c>
      <c r="AP133" s="38" t="str">
        <f t="shared" si="78"/>
        <v/>
      </c>
      <c r="AQ133" s="38" t="str">
        <f t="shared" si="78"/>
        <v/>
      </c>
      <c r="AR133" s="38" t="str">
        <f t="shared" si="78"/>
        <v/>
      </c>
      <c r="AS133" s="38" t="str">
        <f t="shared" si="78"/>
        <v/>
      </c>
      <c r="AT133" s="38" t="str">
        <f t="shared" si="78"/>
        <v/>
      </c>
      <c r="AU133" s="38" t="str">
        <f t="shared" si="78"/>
        <v/>
      </c>
      <c r="AV133" s="38" t="str">
        <f t="shared" si="78"/>
        <v/>
      </c>
      <c r="AW133" s="38" t="str">
        <f t="shared" si="78"/>
        <v/>
      </c>
      <c r="AX133" s="37" t="s">
        <v>567</v>
      </c>
    </row>
    <row r="134" spans="2:50">
      <c r="B134" s="1" t="s">
        <v>544</v>
      </c>
      <c r="C134" s="25" t="str">
        <f>_xlfn.XLOOKUP($T134,翻訳!J:J,翻訳!$D:$D,"",0)&amp;""</f>
        <v>normal</v>
      </c>
      <c r="D134" s="44" t="s">
        <v>303</v>
      </c>
      <c r="E134" s="36" t="s">
        <v>240</v>
      </c>
      <c r="F134" s="25" t="str">
        <f>_xlfn.XLOOKUP($T134,翻訳!J:J,翻訳!$F:$F,"",0)&amp;""</f>
        <v>Open incognito window</v>
      </c>
      <c r="G134" s="25" t="str">
        <f>_xlfn.XLOOKUP($T134,翻訳!J:J,翻訳!$H:$H,"",0)&amp;""</f>
        <v>現在のページを新しいシークレットウィンドウで開く</v>
      </c>
      <c r="H134" s="8" t="s">
        <v>436</v>
      </c>
      <c r="I134" s="43" t="str">
        <f t="shared" si="69"/>
        <v>✔</v>
      </c>
      <c r="J134" s="4" t="s">
        <v>648</v>
      </c>
      <c r="M134" s="21">
        <f t="shared" si="76"/>
        <v>2</v>
      </c>
      <c r="N134" s="21" t="str">
        <f t="shared" si="77"/>
        <v>gp</v>
      </c>
      <c r="O134" s="21" t="str">
        <f t="shared" si="71"/>
        <v>!!oi</v>
      </c>
      <c r="P134" s="22" t="str">
        <f>IF(N134="","",IF(AND(ISERROR(VLOOKUP(AJ134,AJ$1:AJ133,1,0)),ISERROR(VLOOKUP(AJ134,AJ135:AJ$258,1,0))),"ok","▲NG"))</f>
        <v>ok</v>
      </c>
      <c r="Q134" s="23" t="str">
        <f t="shared" si="72"/>
        <v>map("gp", "!!oi")</v>
      </c>
      <c r="R134" s="23" t="str">
        <f t="shared" si="73"/>
        <v/>
      </c>
      <c r="T134" s="37" t="str">
        <f t="shared" si="67"/>
        <v>n-111-105</v>
      </c>
      <c r="U134" s="38" t="str">
        <f t="shared" si="74"/>
        <v>n</v>
      </c>
      <c r="V134" s="38">
        <f t="shared" si="65"/>
        <v>111</v>
      </c>
      <c r="W134" s="38">
        <f t="shared" si="66"/>
        <v>105</v>
      </c>
      <c r="X134" s="38" t="str">
        <f t="shared" si="66"/>
        <v/>
      </c>
      <c r="Y134" s="38" t="str">
        <f t="shared" si="66"/>
        <v/>
      </c>
      <c r="Z134" s="38" t="str">
        <f t="shared" si="66"/>
        <v/>
      </c>
      <c r="AA134" s="38" t="str">
        <f t="shared" si="66"/>
        <v/>
      </c>
      <c r="AB134" s="38" t="str">
        <f t="shared" si="66"/>
        <v/>
      </c>
      <c r="AC134" s="38" t="str">
        <f t="shared" si="66"/>
        <v/>
      </c>
      <c r="AD134" s="38" t="str">
        <f t="shared" si="66"/>
        <v/>
      </c>
      <c r="AE134" s="38" t="str">
        <f t="shared" si="66"/>
        <v/>
      </c>
      <c r="AF134" s="38" t="str">
        <f t="shared" si="66"/>
        <v/>
      </c>
      <c r="AG134" s="38" t="str">
        <f t="shared" si="66"/>
        <v/>
      </c>
      <c r="AH134" s="37" t="s">
        <v>681</v>
      </c>
      <c r="AJ134" s="37" t="str">
        <f t="shared" si="68"/>
        <v>n-103-112</v>
      </c>
      <c r="AK134" s="38" t="str">
        <f t="shared" si="75"/>
        <v>n</v>
      </c>
      <c r="AL134" s="38">
        <f t="shared" si="64"/>
        <v>103</v>
      </c>
      <c r="AM134" s="38">
        <f t="shared" si="64"/>
        <v>112</v>
      </c>
      <c r="AN134" s="38" t="str">
        <f t="shared" si="78"/>
        <v/>
      </c>
      <c r="AO134" s="38" t="str">
        <f t="shared" si="78"/>
        <v/>
      </c>
      <c r="AP134" s="38" t="str">
        <f t="shared" si="78"/>
        <v/>
      </c>
      <c r="AQ134" s="38" t="str">
        <f t="shared" si="78"/>
        <v/>
      </c>
      <c r="AR134" s="38" t="str">
        <f t="shared" si="78"/>
        <v/>
      </c>
      <c r="AS134" s="38" t="str">
        <f t="shared" si="78"/>
        <v/>
      </c>
      <c r="AT134" s="38" t="str">
        <f t="shared" si="78"/>
        <v/>
      </c>
      <c r="AU134" s="38" t="str">
        <f t="shared" si="78"/>
        <v/>
      </c>
      <c r="AV134" s="38" t="str">
        <f t="shared" si="78"/>
        <v/>
      </c>
      <c r="AW134" s="38" t="str">
        <f t="shared" si="78"/>
        <v/>
      </c>
      <c r="AX134" s="37" t="s">
        <v>567</v>
      </c>
    </row>
    <row r="135" spans="2:50" ht="30">
      <c r="B135" s="1" t="s">
        <v>544</v>
      </c>
      <c r="C135" s="25" t="str">
        <f>_xlfn.XLOOKUP($T135,翻訳!J:J,翻訳!$D:$D,"",0)&amp;""</f>
        <v>normal</v>
      </c>
      <c r="D135" s="44" t="s">
        <v>303</v>
      </c>
      <c r="E135" s="36" t="s">
        <v>242</v>
      </c>
      <c r="F135" s="25" t="str">
        <f>_xlfn.XLOOKUP($T135,翻訳!J:J,翻訳!$F:$F,"",0)&amp;""</f>
        <v>Open URL from vim-like marks</v>
      </c>
      <c r="G135" s="25" t="str">
        <f>_xlfn.XLOOKUP($T135,翻訳!J:J,翻訳!$H:$H,"",0)&amp;""</f>
        <v>オムニバーを表示し、マークを候補としてアクティブな新しいタブで開く</v>
      </c>
      <c r="H135" s="8" t="s">
        <v>436</v>
      </c>
      <c r="I135" s="43" t="str">
        <f t="shared" si="69"/>
        <v>-</v>
      </c>
      <c r="M135" s="21">
        <f t="shared" si="76"/>
        <v>2</v>
      </c>
      <c r="N135" s="21" t="str">
        <f t="shared" si="77"/>
        <v>om</v>
      </c>
      <c r="O135" s="21" t="str">
        <f t="shared" si="71"/>
        <v>!!om</v>
      </c>
      <c r="P135" s="22" t="str">
        <f>IF(N135="","",IF(AND(ISERROR(VLOOKUP(AJ135,AJ$1:AJ134,1,0)),ISERROR(VLOOKUP(AJ135,AJ136:AJ$258,1,0))),"ok","▲NG"))</f>
        <v>ok</v>
      </c>
      <c r="Q135" s="23" t="str">
        <f t="shared" si="72"/>
        <v/>
      </c>
      <c r="R135" s="23" t="str">
        <f t="shared" si="73"/>
        <v/>
      </c>
      <c r="T135" s="37" t="str">
        <f t="shared" si="67"/>
        <v>n-111-109</v>
      </c>
      <c r="U135" s="38" t="str">
        <f t="shared" si="74"/>
        <v>n</v>
      </c>
      <c r="V135" s="38">
        <f t="shared" si="65"/>
        <v>111</v>
      </c>
      <c r="W135" s="38">
        <f t="shared" si="66"/>
        <v>109</v>
      </c>
      <c r="X135" s="38" t="str">
        <f t="shared" si="66"/>
        <v/>
      </c>
      <c r="Y135" s="38" t="str">
        <f t="shared" si="66"/>
        <v/>
      </c>
      <c r="Z135" s="38" t="str">
        <f t="shared" si="66"/>
        <v/>
      </c>
      <c r="AA135" s="38" t="str">
        <f t="shared" si="66"/>
        <v/>
      </c>
      <c r="AB135" s="38" t="str">
        <f t="shared" si="66"/>
        <v/>
      </c>
      <c r="AC135" s="38" t="str">
        <f t="shared" si="66"/>
        <v/>
      </c>
      <c r="AD135" s="38" t="str">
        <f t="shared" si="66"/>
        <v/>
      </c>
      <c r="AE135" s="38" t="str">
        <f t="shared" si="66"/>
        <v/>
      </c>
      <c r="AF135" s="38" t="str">
        <f t="shared" si="66"/>
        <v/>
      </c>
      <c r="AG135" s="38" t="str">
        <f t="shared" si="66"/>
        <v/>
      </c>
      <c r="AH135" s="37" t="s">
        <v>681</v>
      </c>
      <c r="AJ135" s="37" t="str">
        <f t="shared" si="68"/>
        <v>n-111-109</v>
      </c>
      <c r="AK135" s="38" t="str">
        <f t="shared" si="75"/>
        <v>n</v>
      </c>
      <c r="AL135" s="38">
        <f t="shared" si="64"/>
        <v>111</v>
      </c>
      <c r="AM135" s="38">
        <f t="shared" si="64"/>
        <v>109</v>
      </c>
      <c r="AN135" s="38" t="str">
        <f t="shared" si="78"/>
        <v/>
      </c>
      <c r="AO135" s="38" t="str">
        <f t="shared" si="78"/>
        <v/>
      </c>
      <c r="AP135" s="38" t="str">
        <f t="shared" si="78"/>
        <v/>
      </c>
      <c r="AQ135" s="38" t="str">
        <f t="shared" si="78"/>
        <v/>
      </c>
      <c r="AR135" s="38" t="str">
        <f t="shared" si="78"/>
        <v/>
      </c>
      <c r="AS135" s="38" t="str">
        <f t="shared" si="78"/>
        <v/>
      </c>
      <c r="AT135" s="38" t="str">
        <f t="shared" si="78"/>
        <v/>
      </c>
      <c r="AU135" s="38" t="str">
        <f t="shared" si="78"/>
        <v/>
      </c>
      <c r="AV135" s="38" t="str">
        <f t="shared" si="78"/>
        <v/>
      </c>
      <c r="AW135" s="38" t="str">
        <f t="shared" si="78"/>
        <v/>
      </c>
      <c r="AX135" s="37" t="s">
        <v>567</v>
      </c>
    </row>
    <row r="136" spans="2:50">
      <c r="B136" s="1" t="s">
        <v>544</v>
      </c>
      <c r="C136" s="25" t="str">
        <f>_xlfn.XLOOKUP($T136,翻訳!J:J,翻訳!$D:$D,"",0)&amp;""</f>
        <v>normal</v>
      </c>
      <c r="D136" s="44" t="s">
        <v>303</v>
      </c>
      <c r="E136" s="36" t="s">
        <v>246</v>
      </c>
      <c r="F136" s="25" t="str">
        <f>_xlfn.XLOOKUP($T136,翻訳!J:J,翻訳!$F:$F,"",0)&amp;""</f>
        <v>Open Search with alias g</v>
      </c>
      <c r="G136" s="25" t="str">
        <f>_xlfn.XLOOKUP($T136,翻訳!J:J,翻訳!$H:$H,"",0)&amp;""</f>
        <v>オムニバーを表示し、エイリアス g (google) で検索を開始</v>
      </c>
      <c r="H136" s="8" t="s">
        <v>436</v>
      </c>
      <c r="I136" s="43" t="str">
        <f t="shared" si="69"/>
        <v>-</v>
      </c>
      <c r="M136" s="21">
        <f t="shared" si="76"/>
        <v>2</v>
      </c>
      <c r="N136" s="21" t="str">
        <f t="shared" si="77"/>
        <v>og</v>
      </c>
      <c r="O136" s="21" t="str">
        <f t="shared" si="71"/>
        <v>!!og</v>
      </c>
      <c r="P136" s="22" t="str">
        <f>IF(N136="","",IF(AND(ISERROR(VLOOKUP(AJ136,AJ$1:AJ135,1,0)),ISERROR(VLOOKUP(AJ136,AJ137:AJ$258,1,0))),"ok","▲NG"))</f>
        <v>ok</v>
      </c>
      <c r="Q136" s="23" t="str">
        <f t="shared" si="72"/>
        <v/>
      </c>
      <c r="R136" s="23" t="str">
        <f t="shared" si="73"/>
        <v/>
      </c>
      <c r="T136" s="37" t="str">
        <f t="shared" si="67"/>
        <v>n-111-103</v>
      </c>
      <c r="U136" s="38" t="str">
        <f t="shared" si="74"/>
        <v>n</v>
      </c>
      <c r="V136" s="38">
        <f t="shared" si="65"/>
        <v>111</v>
      </c>
      <c r="W136" s="38">
        <f t="shared" si="66"/>
        <v>103</v>
      </c>
      <c r="X136" s="38" t="str">
        <f t="shared" si="66"/>
        <v/>
      </c>
      <c r="Y136" s="38" t="str">
        <f t="shared" si="66"/>
        <v/>
      </c>
      <c r="Z136" s="38" t="str">
        <f t="shared" si="66"/>
        <v/>
      </c>
      <c r="AA136" s="38" t="str">
        <f t="shared" si="66"/>
        <v/>
      </c>
      <c r="AB136" s="38" t="str">
        <f t="shared" si="66"/>
        <v/>
      </c>
      <c r="AC136" s="38" t="str">
        <f t="shared" si="66"/>
        <v/>
      </c>
      <c r="AD136" s="38" t="str">
        <f t="shared" si="66"/>
        <v/>
      </c>
      <c r="AE136" s="38" t="str">
        <f t="shared" si="66"/>
        <v/>
      </c>
      <c r="AF136" s="38" t="str">
        <f t="shared" si="66"/>
        <v/>
      </c>
      <c r="AG136" s="38" t="str">
        <f t="shared" si="66"/>
        <v/>
      </c>
      <c r="AH136" s="37" t="s">
        <v>681</v>
      </c>
      <c r="AJ136" s="37" t="str">
        <f t="shared" si="68"/>
        <v>n-111-103</v>
      </c>
      <c r="AK136" s="38" t="str">
        <f t="shared" si="75"/>
        <v>n</v>
      </c>
      <c r="AL136" s="38">
        <f t="shared" si="64"/>
        <v>111</v>
      </c>
      <c r="AM136" s="38">
        <f t="shared" si="64"/>
        <v>103</v>
      </c>
      <c r="AN136" s="38" t="str">
        <f t="shared" si="78"/>
        <v/>
      </c>
      <c r="AO136" s="38" t="str">
        <f t="shared" si="78"/>
        <v/>
      </c>
      <c r="AP136" s="38" t="str">
        <f t="shared" si="78"/>
        <v/>
      </c>
      <c r="AQ136" s="38" t="str">
        <f t="shared" si="78"/>
        <v/>
      </c>
      <c r="AR136" s="38" t="str">
        <f t="shared" si="78"/>
        <v/>
      </c>
      <c r="AS136" s="38" t="str">
        <f t="shared" si="78"/>
        <v/>
      </c>
      <c r="AT136" s="38" t="str">
        <f t="shared" si="78"/>
        <v/>
      </c>
      <c r="AU136" s="38" t="str">
        <f t="shared" si="78"/>
        <v/>
      </c>
      <c r="AV136" s="38" t="str">
        <f t="shared" si="78"/>
        <v/>
      </c>
      <c r="AW136" s="38" t="str">
        <f t="shared" si="78"/>
        <v/>
      </c>
      <c r="AX136" s="37" t="s">
        <v>567</v>
      </c>
    </row>
    <row r="137" spans="2:50" ht="30">
      <c r="B137" s="1" t="s">
        <v>544</v>
      </c>
      <c r="C137" s="25" t="str">
        <f>_xlfn.XLOOKUP($T137,翻訳!J:J,翻訳!$D:$D,"",0)&amp;""</f>
        <v>normal</v>
      </c>
      <c r="D137" s="44" t="s">
        <v>303</v>
      </c>
      <c r="E137" s="36" t="s">
        <v>248</v>
      </c>
      <c r="F137" s="25" t="str">
        <f>_xlfn.XLOOKUP($T137,翻訳!J:J,翻訳!$F:$F,"",0)&amp;""</f>
        <v>Open Search with alias d</v>
      </c>
      <c r="G137" s="25" t="str">
        <f>_xlfn.XLOOKUP($T137,翻訳!J:J,翻訳!$H:$H,"",0)&amp;""</f>
        <v>オムニバーを表示し、エイリアス d (duckduckgo) で検索を開始</v>
      </c>
      <c r="H137" s="8" t="s">
        <v>589</v>
      </c>
      <c r="I137" s="43" t="str">
        <f t="shared" si="69"/>
        <v>✔</v>
      </c>
      <c r="M137" s="21">
        <f t="shared" si="76"/>
        <v>2</v>
      </c>
      <c r="N137" s="21" t="str">
        <f t="shared" si="77"/>
        <v/>
      </c>
      <c r="O137" s="21" t="str">
        <f t="shared" si="71"/>
        <v>!!od</v>
      </c>
      <c r="P137" s="22" t="str">
        <f>IF(N137="","",IF(AND(ISERROR(VLOOKUP(AJ137,AJ$1:AJ136,1,0)),ISERROR(VLOOKUP(AJ137,AJ138:AJ$258,1,0))),"ok","▲NG"))</f>
        <v/>
      </c>
      <c r="Q137" s="23" t="str">
        <f t="shared" si="72"/>
        <v/>
      </c>
      <c r="R137" s="23" t="str">
        <f t="shared" si="73"/>
        <v/>
      </c>
      <c r="T137" s="37" t="str">
        <f t="shared" si="67"/>
        <v>n-111-100</v>
      </c>
      <c r="U137" s="38" t="str">
        <f t="shared" si="74"/>
        <v>n</v>
      </c>
      <c r="V137" s="38">
        <f t="shared" si="65"/>
        <v>111</v>
      </c>
      <c r="W137" s="38">
        <f t="shared" si="66"/>
        <v>100</v>
      </c>
      <c r="X137" s="38" t="str">
        <f t="shared" si="66"/>
        <v/>
      </c>
      <c r="Y137" s="38" t="str">
        <f t="shared" si="66"/>
        <v/>
      </c>
      <c r="Z137" s="38" t="str">
        <f t="shared" si="66"/>
        <v/>
      </c>
      <c r="AA137" s="38" t="str">
        <f t="shared" si="66"/>
        <v/>
      </c>
      <c r="AB137" s="38" t="str">
        <f t="shared" si="66"/>
        <v/>
      </c>
      <c r="AC137" s="38" t="str">
        <f t="shared" si="66"/>
        <v/>
      </c>
      <c r="AD137" s="38" t="str">
        <f t="shared" si="66"/>
        <v/>
      </c>
      <c r="AE137" s="38" t="str">
        <f t="shared" si="66"/>
        <v/>
      </c>
      <c r="AF137" s="38" t="str">
        <f t="shared" si="66"/>
        <v/>
      </c>
      <c r="AG137" s="38" t="str">
        <f t="shared" si="66"/>
        <v/>
      </c>
      <c r="AH137" s="37" t="s">
        <v>681</v>
      </c>
      <c r="AJ137" s="37" t="str">
        <f t="shared" si="68"/>
        <v>n</v>
      </c>
      <c r="AK137" s="38" t="str">
        <f t="shared" si="75"/>
        <v>n</v>
      </c>
      <c r="AL137" s="38" t="str">
        <f t="shared" si="64"/>
        <v/>
      </c>
      <c r="AM137" s="38" t="str">
        <f t="shared" si="64"/>
        <v/>
      </c>
      <c r="AN137" s="38" t="str">
        <f t="shared" si="78"/>
        <v/>
      </c>
      <c r="AO137" s="38" t="str">
        <f t="shared" si="78"/>
        <v/>
      </c>
      <c r="AP137" s="38" t="str">
        <f t="shared" si="78"/>
        <v/>
      </c>
      <c r="AQ137" s="38" t="str">
        <f t="shared" si="78"/>
        <v/>
      </c>
      <c r="AR137" s="38" t="str">
        <f t="shared" si="78"/>
        <v/>
      </c>
      <c r="AS137" s="38" t="str">
        <f t="shared" si="78"/>
        <v/>
      </c>
      <c r="AT137" s="38" t="str">
        <f t="shared" si="78"/>
        <v/>
      </c>
      <c r="AU137" s="38" t="str">
        <f t="shared" si="78"/>
        <v/>
      </c>
      <c r="AV137" s="38" t="str">
        <f t="shared" si="78"/>
        <v/>
      </c>
      <c r="AW137" s="38" t="str">
        <f t="shared" si="78"/>
        <v/>
      </c>
      <c r="AX137" s="37" t="s">
        <v>567</v>
      </c>
    </row>
    <row r="138" spans="2:50">
      <c r="B138" s="1" t="s">
        <v>544</v>
      </c>
      <c r="C138" s="25" t="str">
        <f>_xlfn.XLOOKUP($T138,翻訳!J:J,翻訳!$D:$D,"",0)&amp;""</f>
        <v>normal</v>
      </c>
      <c r="D138" s="44" t="s">
        <v>303</v>
      </c>
      <c r="E138" s="36" t="s">
        <v>244</v>
      </c>
      <c r="F138" s="25" t="str">
        <f>_xlfn.XLOOKUP($T138,翻訳!J:J,翻訳!$F:$F,"",0)&amp;""</f>
        <v>Open Search with alias b</v>
      </c>
      <c r="G138" s="25" t="str">
        <f>_xlfn.XLOOKUP($T138,翻訳!J:J,翻訳!$H:$H,"",0)&amp;""</f>
        <v>オムニバーを表示し、エイリアス b (baidu) で検索を開始</v>
      </c>
      <c r="H138" s="8" t="s">
        <v>589</v>
      </c>
      <c r="I138" s="43" t="str">
        <f t="shared" si="69"/>
        <v>✔</v>
      </c>
      <c r="M138" s="21">
        <f t="shared" si="76"/>
        <v>2</v>
      </c>
      <c r="N138" s="21" t="str">
        <f t="shared" si="77"/>
        <v/>
      </c>
      <c r="O138" s="21" t="str">
        <f t="shared" si="71"/>
        <v>!!ob</v>
      </c>
      <c r="P138" s="22" t="str">
        <f>IF(N138="","",IF(AND(ISERROR(VLOOKUP(AJ138,AJ$1:AJ137,1,0)),ISERROR(VLOOKUP(AJ138,AJ139:AJ$258,1,0))),"ok","▲NG"))</f>
        <v/>
      </c>
      <c r="Q138" s="23" t="str">
        <f t="shared" si="72"/>
        <v/>
      </c>
      <c r="R138" s="23" t="str">
        <f t="shared" si="73"/>
        <v/>
      </c>
      <c r="T138" s="37" t="str">
        <f t="shared" si="67"/>
        <v>n-111-98</v>
      </c>
      <c r="U138" s="38" t="str">
        <f t="shared" si="74"/>
        <v>n</v>
      </c>
      <c r="V138" s="38">
        <f t="shared" si="65"/>
        <v>111</v>
      </c>
      <c r="W138" s="38">
        <f t="shared" si="66"/>
        <v>98</v>
      </c>
      <c r="X138" s="38" t="str">
        <f t="shared" si="66"/>
        <v/>
      </c>
      <c r="Y138" s="38" t="str">
        <f t="shared" si="66"/>
        <v/>
      </c>
      <c r="Z138" s="38" t="str">
        <f t="shared" si="66"/>
        <v/>
      </c>
      <c r="AA138" s="38" t="str">
        <f t="shared" si="66"/>
        <v/>
      </c>
      <c r="AB138" s="38" t="str">
        <f t="shared" si="66"/>
        <v/>
      </c>
      <c r="AC138" s="38" t="str">
        <f t="shared" si="66"/>
        <v/>
      </c>
      <c r="AD138" s="38" t="str">
        <f t="shared" si="66"/>
        <v/>
      </c>
      <c r="AE138" s="38" t="str">
        <f t="shared" si="66"/>
        <v/>
      </c>
      <c r="AF138" s="38" t="str">
        <f t="shared" si="66"/>
        <v/>
      </c>
      <c r="AG138" s="38" t="str">
        <f t="shared" si="66"/>
        <v/>
      </c>
      <c r="AH138" s="37" t="s">
        <v>681</v>
      </c>
      <c r="AJ138" s="37" t="str">
        <f t="shared" si="68"/>
        <v>n</v>
      </c>
      <c r="AK138" s="38" t="str">
        <f t="shared" si="75"/>
        <v>n</v>
      </c>
      <c r="AL138" s="38" t="str">
        <f t="shared" si="64"/>
        <v/>
      </c>
      <c r="AM138" s="38" t="str">
        <f t="shared" si="64"/>
        <v/>
      </c>
      <c r="AN138" s="38" t="str">
        <f t="shared" si="78"/>
        <v/>
      </c>
      <c r="AO138" s="38" t="str">
        <f t="shared" si="78"/>
        <v/>
      </c>
      <c r="AP138" s="38" t="str">
        <f t="shared" si="78"/>
        <v/>
      </c>
      <c r="AQ138" s="38" t="str">
        <f t="shared" si="78"/>
        <v/>
      </c>
      <c r="AR138" s="38" t="str">
        <f t="shared" si="78"/>
        <v/>
      </c>
      <c r="AS138" s="38" t="str">
        <f t="shared" si="78"/>
        <v/>
      </c>
      <c r="AT138" s="38" t="str">
        <f t="shared" si="78"/>
        <v/>
      </c>
      <c r="AU138" s="38" t="str">
        <f t="shared" si="78"/>
        <v/>
      </c>
      <c r="AV138" s="38" t="str">
        <f t="shared" si="78"/>
        <v/>
      </c>
      <c r="AW138" s="38" t="str">
        <f t="shared" si="78"/>
        <v/>
      </c>
      <c r="AX138" s="37" t="s">
        <v>567</v>
      </c>
    </row>
    <row r="139" spans="2:50">
      <c r="B139" s="1" t="s">
        <v>544</v>
      </c>
      <c r="C139" s="25" t="str">
        <f>_xlfn.XLOOKUP($T139,翻訳!J:J,翻訳!$D:$D,"",0)&amp;""</f>
        <v>normal</v>
      </c>
      <c r="D139" s="44" t="s">
        <v>303</v>
      </c>
      <c r="E139" s="36" t="s">
        <v>631</v>
      </c>
      <c r="F139" s="25" t="str">
        <f>_xlfn.XLOOKUP($T139,翻訳!J:J,翻訳!$F:$F,"",0)&amp;""</f>
        <v>Open Search with alias e</v>
      </c>
      <c r="G139" s="25" t="str">
        <f>_xlfn.XLOOKUP($T139,翻訳!J:J,翻訳!$H:$H,"",0)&amp;""</f>
        <v>オムニバーを表示し、エイリアス e (wikipedia) で検索を開始</v>
      </c>
      <c r="H139" s="8" t="s">
        <v>589</v>
      </c>
      <c r="I139" s="43" t="str">
        <f t="shared" si="69"/>
        <v>✔</v>
      </c>
      <c r="M139" s="21">
        <f t="shared" si="76"/>
        <v>2</v>
      </c>
      <c r="N139" s="21" t="str">
        <f t="shared" si="77"/>
        <v/>
      </c>
      <c r="O139" s="21" t="str">
        <f t="shared" si="71"/>
        <v>!!oe</v>
      </c>
      <c r="P139" s="22" t="str">
        <f>IF(N139="","",IF(AND(ISERROR(VLOOKUP(AJ139,AJ$1:AJ138,1,0)),ISERROR(VLOOKUP(AJ139,AJ140:AJ$258,1,0))),"ok","▲NG"))</f>
        <v/>
      </c>
      <c r="Q139" s="23" t="str">
        <f t="shared" si="72"/>
        <v/>
      </c>
      <c r="R139" s="23" t="str">
        <f t="shared" si="73"/>
        <v/>
      </c>
      <c r="T139" s="37" t="str">
        <f t="shared" si="67"/>
        <v>n-111-101</v>
      </c>
      <c r="U139" s="38" t="str">
        <f t="shared" si="74"/>
        <v>n</v>
      </c>
      <c r="V139" s="38">
        <f t="shared" si="65"/>
        <v>111</v>
      </c>
      <c r="W139" s="38">
        <f t="shared" si="66"/>
        <v>101</v>
      </c>
      <c r="X139" s="38" t="str">
        <f t="shared" si="66"/>
        <v/>
      </c>
      <c r="Y139" s="38" t="str">
        <f t="shared" si="66"/>
        <v/>
      </c>
      <c r="Z139" s="38" t="str">
        <f t="shared" si="66"/>
        <v/>
      </c>
      <c r="AA139" s="38" t="str">
        <f t="shared" si="66"/>
        <v/>
      </c>
      <c r="AB139" s="38" t="str">
        <f t="shared" si="66"/>
        <v/>
      </c>
      <c r="AC139" s="38" t="str">
        <f t="shared" si="66"/>
        <v/>
      </c>
      <c r="AD139" s="38" t="str">
        <f t="shared" si="66"/>
        <v/>
      </c>
      <c r="AE139" s="38" t="str">
        <f t="shared" si="66"/>
        <v/>
      </c>
      <c r="AF139" s="38" t="str">
        <f t="shared" si="66"/>
        <v/>
      </c>
      <c r="AG139" s="38" t="str">
        <f t="shared" si="66"/>
        <v/>
      </c>
      <c r="AH139" s="37" t="s">
        <v>681</v>
      </c>
      <c r="AJ139" s="37" t="str">
        <f t="shared" si="68"/>
        <v>n</v>
      </c>
      <c r="AK139" s="38" t="str">
        <f t="shared" si="75"/>
        <v>n</v>
      </c>
      <c r="AL139" s="38" t="str">
        <f t="shared" si="64"/>
        <v/>
      </c>
      <c r="AM139" s="38" t="str">
        <f t="shared" si="64"/>
        <v/>
      </c>
      <c r="AN139" s="38" t="str">
        <f t="shared" si="78"/>
        <v/>
      </c>
      <c r="AO139" s="38" t="str">
        <f t="shared" si="78"/>
        <v/>
      </c>
      <c r="AP139" s="38" t="str">
        <f t="shared" si="78"/>
        <v/>
      </c>
      <c r="AQ139" s="38" t="str">
        <f t="shared" si="78"/>
        <v/>
      </c>
      <c r="AR139" s="38" t="str">
        <f t="shared" si="78"/>
        <v/>
      </c>
      <c r="AS139" s="38" t="str">
        <f t="shared" si="78"/>
        <v/>
      </c>
      <c r="AT139" s="38" t="str">
        <f t="shared" si="78"/>
        <v/>
      </c>
      <c r="AU139" s="38" t="str">
        <f t="shared" si="78"/>
        <v/>
      </c>
      <c r="AV139" s="38" t="str">
        <f t="shared" si="78"/>
        <v/>
      </c>
      <c r="AW139" s="38" t="str">
        <f t="shared" si="78"/>
        <v/>
      </c>
      <c r="AX139" s="37" t="s">
        <v>567</v>
      </c>
    </row>
    <row r="140" spans="2:50">
      <c r="B140" s="1" t="s">
        <v>544</v>
      </c>
      <c r="C140" s="25" t="str">
        <f>_xlfn.XLOOKUP($T140,翻訳!J:J,翻訳!$D:$D,"",0)&amp;""</f>
        <v>normal</v>
      </c>
      <c r="D140" s="44" t="s">
        <v>303</v>
      </c>
      <c r="E140" s="36" t="s">
        <v>250</v>
      </c>
      <c r="F140" s="25" t="str">
        <f>_xlfn.XLOOKUP($T140,翻訳!J:J,翻訳!$F:$F,"",0)&amp;""</f>
        <v>Open Search with alias w</v>
      </c>
      <c r="G140" s="25" t="str">
        <f>_xlfn.XLOOKUP($T140,翻訳!J:J,翻訳!$H:$H,"",0)&amp;""</f>
        <v>オムニバーを表示し、エイリアス w (bing) で検索を開始</v>
      </c>
      <c r="H140" s="8" t="s">
        <v>436</v>
      </c>
      <c r="I140" s="43" t="str">
        <f t="shared" si="69"/>
        <v>-</v>
      </c>
      <c r="M140" s="21">
        <f t="shared" si="76"/>
        <v>2</v>
      </c>
      <c r="N140" s="21" t="str">
        <f t="shared" si="77"/>
        <v>ow</v>
      </c>
      <c r="O140" s="21" t="str">
        <f t="shared" si="71"/>
        <v>!!ow</v>
      </c>
      <c r="P140" s="22" t="str">
        <f>IF(N140="","",IF(AND(ISERROR(VLOOKUP(AJ140,AJ$1:AJ139,1,0)),ISERROR(VLOOKUP(AJ140,AJ141:AJ$258,1,0))),"ok","▲NG"))</f>
        <v>ok</v>
      </c>
      <c r="Q140" s="23" t="str">
        <f t="shared" si="72"/>
        <v/>
      </c>
      <c r="R140" s="23" t="str">
        <f t="shared" si="73"/>
        <v/>
      </c>
      <c r="T140" s="37" t="str">
        <f t="shared" si="67"/>
        <v>n-111-119</v>
      </c>
      <c r="U140" s="38" t="str">
        <f t="shared" si="74"/>
        <v>n</v>
      </c>
      <c r="V140" s="38">
        <f t="shared" si="65"/>
        <v>111</v>
      </c>
      <c r="W140" s="38">
        <f t="shared" si="66"/>
        <v>119</v>
      </c>
      <c r="X140" s="38" t="str">
        <f t="shared" si="66"/>
        <v/>
      </c>
      <c r="Y140" s="38" t="str">
        <f t="shared" si="66"/>
        <v/>
      </c>
      <c r="Z140" s="38" t="str">
        <f t="shared" si="66"/>
        <v/>
      </c>
      <c r="AA140" s="38" t="str">
        <f t="shared" si="66"/>
        <v/>
      </c>
      <c r="AB140" s="38" t="str">
        <f t="shared" si="66"/>
        <v/>
      </c>
      <c r="AC140" s="38" t="str">
        <f t="shared" si="66"/>
        <v/>
      </c>
      <c r="AD140" s="38" t="str">
        <f t="shared" si="66"/>
        <v/>
      </c>
      <c r="AE140" s="38" t="str">
        <f t="shared" si="66"/>
        <v/>
      </c>
      <c r="AF140" s="38" t="str">
        <f t="shared" si="66"/>
        <v/>
      </c>
      <c r="AG140" s="38" t="str">
        <f t="shared" si="66"/>
        <v/>
      </c>
      <c r="AH140" s="37" t="s">
        <v>681</v>
      </c>
      <c r="AJ140" s="37" t="str">
        <f t="shared" si="68"/>
        <v>n-111-119</v>
      </c>
      <c r="AK140" s="38" t="str">
        <f t="shared" si="75"/>
        <v>n</v>
      </c>
      <c r="AL140" s="38">
        <f t="shared" si="64"/>
        <v>111</v>
      </c>
      <c r="AM140" s="38">
        <f t="shared" si="64"/>
        <v>119</v>
      </c>
      <c r="AN140" s="38" t="str">
        <f t="shared" si="78"/>
        <v/>
      </c>
      <c r="AO140" s="38" t="str">
        <f t="shared" si="78"/>
        <v/>
      </c>
      <c r="AP140" s="38" t="str">
        <f t="shared" si="78"/>
        <v/>
      </c>
      <c r="AQ140" s="38" t="str">
        <f t="shared" si="78"/>
        <v/>
      </c>
      <c r="AR140" s="38" t="str">
        <f t="shared" si="78"/>
        <v/>
      </c>
      <c r="AS140" s="38" t="str">
        <f t="shared" si="78"/>
        <v/>
      </c>
      <c r="AT140" s="38" t="str">
        <f t="shared" si="78"/>
        <v/>
      </c>
      <c r="AU140" s="38" t="str">
        <f t="shared" si="78"/>
        <v/>
      </c>
      <c r="AV140" s="38" t="str">
        <f t="shared" si="78"/>
        <v/>
      </c>
      <c r="AW140" s="38" t="str">
        <f t="shared" si="78"/>
        <v/>
      </c>
      <c r="AX140" s="37" t="s">
        <v>567</v>
      </c>
    </row>
    <row r="141" spans="2:50" ht="30">
      <c r="B141" s="1" t="s">
        <v>544</v>
      </c>
      <c r="C141" s="25" t="str">
        <f>_xlfn.XLOOKUP($T141,翻訳!J:J,翻訳!$D:$D,"",0)&amp;""</f>
        <v>normal</v>
      </c>
      <c r="D141" s="44" t="s">
        <v>303</v>
      </c>
      <c r="E141" s="36" t="s">
        <v>633</v>
      </c>
      <c r="F141" s="25" t="str">
        <f>_xlfn.XLOOKUP($T141,翻訳!J:J,翻訳!$F:$F,"",0)&amp;""</f>
        <v>Open Search with alias s</v>
      </c>
      <c r="G141" s="25" t="str">
        <f>_xlfn.XLOOKUP($T141,翻訳!J:J,翻訳!$H:$H,"",0)&amp;""</f>
        <v>オムニバーを表示し、エイリアス s (stackoverflow) で検索を開始</v>
      </c>
      <c r="H141" s="8" t="s">
        <v>436</v>
      </c>
      <c r="I141" s="43" t="str">
        <f t="shared" si="69"/>
        <v>-</v>
      </c>
      <c r="M141" s="21">
        <f t="shared" si="76"/>
        <v>2</v>
      </c>
      <c r="N141" s="21" t="str">
        <f t="shared" si="77"/>
        <v>os</v>
      </c>
      <c r="O141" s="21" t="str">
        <f t="shared" si="71"/>
        <v>!!os</v>
      </c>
      <c r="P141" s="22" t="str">
        <f>IF(N141="","",IF(AND(ISERROR(VLOOKUP(AJ141,AJ$1:AJ140,1,0)),ISERROR(VLOOKUP(AJ141,AJ142:AJ$258,1,0))),"ok","▲NG"))</f>
        <v>ok</v>
      </c>
      <c r="Q141" s="23" t="str">
        <f t="shared" si="72"/>
        <v/>
      </c>
      <c r="R141" s="23" t="str">
        <f t="shared" si="73"/>
        <v/>
      </c>
      <c r="T141" s="37" t="str">
        <f t="shared" si="67"/>
        <v>n-111-115</v>
      </c>
      <c r="U141" s="38" t="str">
        <f t="shared" si="74"/>
        <v>n</v>
      </c>
      <c r="V141" s="38">
        <f t="shared" si="65"/>
        <v>111</v>
      </c>
      <c r="W141" s="38">
        <f t="shared" si="66"/>
        <v>115</v>
      </c>
      <c r="X141" s="38" t="str">
        <f t="shared" si="66"/>
        <v/>
      </c>
      <c r="Y141" s="38" t="str">
        <f t="shared" si="66"/>
        <v/>
      </c>
      <c r="Z141" s="38" t="str">
        <f t="shared" si="66"/>
        <v/>
      </c>
      <c r="AA141" s="38" t="str">
        <f t="shared" si="66"/>
        <v/>
      </c>
      <c r="AB141" s="38" t="str">
        <f t="shared" si="66"/>
        <v/>
      </c>
      <c r="AC141" s="38" t="str">
        <f t="shared" si="66"/>
        <v/>
      </c>
      <c r="AD141" s="38" t="str">
        <f t="shared" si="66"/>
        <v/>
      </c>
      <c r="AE141" s="38" t="str">
        <f t="shared" si="66"/>
        <v/>
      </c>
      <c r="AF141" s="38" t="str">
        <f t="shared" si="66"/>
        <v/>
      </c>
      <c r="AG141" s="38" t="str">
        <f t="shared" si="66"/>
        <v/>
      </c>
      <c r="AH141" s="37" t="s">
        <v>681</v>
      </c>
      <c r="AJ141" s="37" t="str">
        <f t="shared" si="68"/>
        <v>n-111-115</v>
      </c>
      <c r="AK141" s="38" t="str">
        <f t="shared" si="75"/>
        <v>n</v>
      </c>
      <c r="AL141" s="38">
        <f t="shared" si="64"/>
        <v>111</v>
      </c>
      <c r="AM141" s="38">
        <f t="shared" si="64"/>
        <v>115</v>
      </c>
      <c r="AN141" s="38" t="str">
        <f t="shared" si="78"/>
        <v/>
      </c>
      <c r="AO141" s="38" t="str">
        <f t="shared" si="78"/>
        <v/>
      </c>
      <c r="AP141" s="38" t="str">
        <f t="shared" si="78"/>
        <v/>
      </c>
      <c r="AQ141" s="38" t="str">
        <f t="shared" si="78"/>
        <v/>
      </c>
      <c r="AR141" s="38" t="str">
        <f t="shared" si="78"/>
        <v/>
      </c>
      <c r="AS141" s="38" t="str">
        <f t="shared" si="78"/>
        <v/>
      </c>
      <c r="AT141" s="38" t="str">
        <f t="shared" si="78"/>
        <v/>
      </c>
      <c r="AU141" s="38" t="str">
        <f t="shared" si="78"/>
        <v/>
      </c>
      <c r="AV141" s="38" t="str">
        <f t="shared" si="78"/>
        <v/>
      </c>
      <c r="AW141" s="38" t="str">
        <f t="shared" si="78"/>
        <v/>
      </c>
      <c r="AX141" s="37" t="s">
        <v>567</v>
      </c>
    </row>
    <row r="142" spans="2:50">
      <c r="B142" s="1" t="s">
        <v>544</v>
      </c>
      <c r="C142" s="25" t="str">
        <f>_xlfn.XLOOKUP($T142,翻訳!J:J,翻訳!$D:$D,"",0)&amp;""</f>
        <v>normal</v>
      </c>
      <c r="D142" s="44" t="s">
        <v>303</v>
      </c>
      <c r="E142" s="36" t="s">
        <v>252</v>
      </c>
      <c r="F142" s="25" t="str">
        <f>_xlfn.XLOOKUP($T142,翻訳!J:J,翻訳!$F:$F,"",0)&amp;""</f>
        <v>Open Search with alias y</v>
      </c>
      <c r="G142" s="25" t="str">
        <f>_xlfn.XLOOKUP($T142,翻訳!J:J,翻訳!$H:$H,"",0)&amp;""</f>
        <v>オムニバーを表示し、エイリアス y (youtube) で検索を開始</v>
      </c>
      <c r="H142" s="8" t="s">
        <v>436</v>
      </c>
      <c r="I142" s="43" t="str">
        <f t="shared" si="69"/>
        <v>-</v>
      </c>
      <c r="M142" s="21">
        <f t="shared" si="76"/>
        <v>2</v>
      </c>
      <c r="N142" s="21" t="str">
        <f t="shared" si="77"/>
        <v>oy</v>
      </c>
      <c r="O142" s="21" t="str">
        <f t="shared" si="71"/>
        <v>!!oy</v>
      </c>
      <c r="P142" s="22" t="str">
        <f>IF(N142="","",IF(AND(ISERROR(VLOOKUP(AJ142,AJ$1:AJ141,1,0)),ISERROR(VLOOKUP(AJ142,AJ143:AJ$258,1,0))),"ok","▲NG"))</f>
        <v>ok</v>
      </c>
      <c r="Q142" s="23" t="str">
        <f t="shared" si="72"/>
        <v/>
      </c>
      <c r="R142" s="23" t="str">
        <f t="shared" si="73"/>
        <v/>
      </c>
      <c r="T142" s="37" t="str">
        <f t="shared" si="67"/>
        <v>n-111-121</v>
      </c>
      <c r="U142" s="38" t="str">
        <f t="shared" si="74"/>
        <v>n</v>
      </c>
      <c r="V142" s="38">
        <f t="shared" si="65"/>
        <v>111</v>
      </c>
      <c r="W142" s="38">
        <f t="shared" si="66"/>
        <v>121</v>
      </c>
      <c r="X142" s="38" t="str">
        <f t="shared" si="66"/>
        <v/>
      </c>
      <c r="Y142" s="38" t="str">
        <f t="shared" si="66"/>
        <v/>
      </c>
      <c r="Z142" s="38" t="str">
        <f t="shared" si="66"/>
        <v/>
      </c>
      <c r="AA142" s="38" t="str">
        <f t="shared" si="66"/>
        <v/>
      </c>
      <c r="AB142" s="38" t="str">
        <f t="shared" si="66"/>
        <v/>
      </c>
      <c r="AC142" s="38" t="str">
        <f t="shared" si="66"/>
        <v/>
      </c>
      <c r="AD142" s="38" t="str">
        <f t="shared" si="66"/>
        <v/>
      </c>
      <c r="AE142" s="38" t="str">
        <f t="shared" si="66"/>
        <v/>
      </c>
      <c r="AF142" s="38" t="str">
        <f t="shared" si="66"/>
        <v/>
      </c>
      <c r="AG142" s="38" t="str">
        <f t="shared" si="66"/>
        <v/>
      </c>
      <c r="AH142" s="37" t="s">
        <v>681</v>
      </c>
      <c r="AJ142" s="37" t="str">
        <f t="shared" si="68"/>
        <v>n-111-121</v>
      </c>
      <c r="AK142" s="38" t="str">
        <f t="shared" si="75"/>
        <v>n</v>
      </c>
      <c r="AL142" s="38">
        <f t="shared" si="64"/>
        <v>111</v>
      </c>
      <c r="AM142" s="38">
        <f t="shared" si="64"/>
        <v>121</v>
      </c>
      <c r="AN142" s="38" t="str">
        <f t="shared" si="78"/>
        <v/>
      </c>
      <c r="AO142" s="38" t="str">
        <f t="shared" si="78"/>
        <v/>
      </c>
      <c r="AP142" s="38" t="str">
        <f t="shared" si="78"/>
        <v/>
      </c>
      <c r="AQ142" s="38" t="str">
        <f t="shared" si="78"/>
        <v/>
      </c>
      <c r="AR142" s="38" t="str">
        <f t="shared" si="78"/>
        <v/>
      </c>
      <c r="AS142" s="38" t="str">
        <f t="shared" si="78"/>
        <v/>
      </c>
      <c r="AT142" s="38" t="str">
        <f t="shared" si="78"/>
        <v/>
      </c>
      <c r="AU142" s="38" t="str">
        <f t="shared" si="78"/>
        <v/>
      </c>
      <c r="AV142" s="38" t="str">
        <f t="shared" si="78"/>
        <v/>
      </c>
      <c r="AW142" s="38" t="str">
        <f t="shared" si="78"/>
        <v/>
      </c>
      <c r="AX142" s="37" t="s">
        <v>567</v>
      </c>
    </row>
    <row r="143" spans="2:50" ht="30">
      <c r="B143" s="1" t="s">
        <v>544</v>
      </c>
      <c r="C143" s="25" t="str">
        <f>_xlfn.XLOOKUP($T143,翻訳!J:J,翻訳!$D:$D,"",0)&amp;""</f>
        <v>normal</v>
      </c>
      <c r="D143" s="44" t="s">
        <v>303</v>
      </c>
      <c r="E143" s="36" t="s">
        <v>254</v>
      </c>
      <c r="F143" s="25" t="str">
        <f>_xlfn.XLOOKUP($T143,翻訳!J:J,翻訳!$F:$F,"",0)&amp;""</f>
        <v>Open recently closed URL</v>
      </c>
      <c r="G143" s="25" t="str">
        <f>_xlfn.XLOOKUP($T143,翻訳!J:J,翻訳!$H:$H,"",0)&amp;""</f>
        <v>オムニバーを表示し、最近閉じたタブの中から選択してアクティブな新規タブで開く</v>
      </c>
      <c r="H143" s="8" t="s">
        <v>436</v>
      </c>
      <c r="I143" s="43" t="str">
        <f t="shared" si="69"/>
        <v>-</v>
      </c>
      <c r="M143" s="21">
        <f t="shared" si="76"/>
        <v>2</v>
      </c>
      <c r="N143" s="21" t="str">
        <f t="shared" si="77"/>
        <v>ox</v>
      </c>
      <c r="O143" s="21" t="str">
        <f t="shared" si="71"/>
        <v>!!ox</v>
      </c>
      <c r="P143" s="22" t="str">
        <f>IF(N143="","",IF(AND(ISERROR(VLOOKUP(AJ143,AJ$1:AJ142,1,0)),ISERROR(VLOOKUP(AJ143,AJ144:AJ$258,1,0))),"ok","▲NG"))</f>
        <v>ok</v>
      </c>
      <c r="Q143" s="23" t="str">
        <f t="shared" si="72"/>
        <v/>
      </c>
      <c r="R143" s="23" t="str">
        <f t="shared" si="73"/>
        <v/>
      </c>
      <c r="T143" s="37" t="str">
        <f t="shared" si="67"/>
        <v>n-111-120</v>
      </c>
      <c r="U143" s="38" t="str">
        <f t="shared" si="74"/>
        <v>n</v>
      </c>
      <c r="V143" s="38">
        <f t="shared" si="65"/>
        <v>111</v>
      </c>
      <c r="W143" s="38">
        <f t="shared" si="66"/>
        <v>120</v>
      </c>
      <c r="X143" s="38" t="str">
        <f t="shared" si="66"/>
        <v/>
      </c>
      <c r="Y143" s="38" t="str">
        <f t="shared" si="66"/>
        <v/>
      </c>
      <c r="Z143" s="38" t="str">
        <f t="shared" si="66"/>
        <v/>
      </c>
      <c r="AA143" s="38" t="str">
        <f t="shared" si="66"/>
        <v/>
      </c>
      <c r="AB143" s="38" t="str">
        <f t="shared" si="66"/>
        <v/>
      </c>
      <c r="AC143" s="38" t="str">
        <f t="shared" si="66"/>
        <v/>
      </c>
      <c r="AD143" s="38" t="str">
        <f t="shared" si="66"/>
        <v/>
      </c>
      <c r="AE143" s="38" t="str">
        <f t="shared" si="66"/>
        <v/>
      </c>
      <c r="AF143" s="38" t="str">
        <f t="shared" si="66"/>
        <v/>
      </c>
      <c r="AG143" s="38" t="str">
        <f t="shared" si="66"/>
        <v/>
      </c>
      <c r="AH143" s="37" t="s">
        <v>681</v>
      </c>
      <c r="AJ143" s="37" t="str">
        <f t="shared" si="68"/>
        <v>n-111-120</v>
      </c>
      <c r="AK143" s="38" t="str">
        <f t="shared" si="75"/>
        <v>n</v>
      </c>
      <c r="AL143" s="38">
        <f t="shared" si="64"/>
        <v>111</v>
      </c>
      <c r="AM143" s="38">
        <f t="shared" si="64"/>
        <v>120</v>
      </c>
      <c r="AN143" s="38" t="str">
        <f t="shared" si="78"/>
        <v/>
      </c>
      <c r="AO143" s="38" t="str">
        <f t="shared" si="78"/>
        <v/>
      </c>
      <c r="AP143" s="38" t="str">
        <f t="shared" si="78"/>
        <v/>
      </c>
      <c r="AQ143" s="38" t="str">
        <f t="shared" si="78"/>
        <v/>
      </c>
      <c r="AR143" s="38" t="str">
        <f t="shared" si="78"/>
        <v/>
      </c>
      <c r="AS143" s="38" t="str">
        <f t="shared" si="78"/>
        <v/>
      </c>
      <c r="AT143" s="38" t="str">
        <f t="shared" si="78"/>
        <v/>
      </c>
      <c r="AU143" s="38" t="str">
        <f t="shared" si="78"/>
        <v/>
      </c>
      <c r="AV143" s="38" t="str">
        <f t="shared" si="78"/>
        <v/>
      </c>
      <c r="AW143" s="38" t="str">
        <f t="shared" si="78"/>
        <v/>
      </c>
      <c r="AX143" s="37" t="s">
        <v>567</v>
      </c>
    </row>
    <row r="144" spans="2:50" ht="30">
      <c r="B144" s="1" t="s">
        <v>544</v>
      </c>
      <c r="C144" s="25" t="str">
        <f>_xlfn.XLOOKUP($T144,翻訳!J:J,翻訳!$D:$D,"",0)&amp;""</f>
        <v>normal</v>
      </c>
      <c r="D144" s="44" t="s">
        <v>303</v>
      </c>
      <c r="E144" s="36" t="s">
        <v>256</v>
      </c>
      <c r="F144" s="25" t="str">
        <f>_xlfn.XLOOKUP($T144,翻訳!J:J,翻訳!$F:$F,"",0)&amp;""</f>
        <v>Open URL from history</v>
      </c>
      <c r="G144" s="25" t="str">
        <f>_xlfn.XLOOKUP($T144,翻訳!J:J,翻訳!$H:$H,"",0)&amp;""</f>
        <v>オムニバーを表示し、訪問回数ランキングの履歴リストの中から選択してアクティブな新規タブで開く</v>
      </c>
      <c r="H144" s="8" t="s">
        <v>436</v>
      </c>
      <c r="I144" s="43" t="str">
        <f t="shared" si="69"/>
        <v>-</v>
      </c>
      <c r="M144" s="21">
        <f t="shared" si="76"/>
        <v>2</v>
      </c>
      <c r="N144" s="21" t="str">
        <f t="shared" si="77"/>
        <v>oh</v>
      </c>
      <c r="O144" s="21" t="str">
        <f t="shared" si="71"/>
        <v>!!oh</v>
      </c>
      <c r="P144" s="22" t="str">
        <f>IF(N144="","",IF(AND(ISERROR(VLOOKUP(AJ144,AJ$1:AJ143,1,0)),ISERROR(VLOOKUP(AJ144,AJ145:AJ$258,1,0))),"ok","▲NG"))</f>
        <v>ok</v>
      </c>
      <c r="Q144" s="23" t="str">
        <f t="shared" si="72"/>
        <v/>
      </c>
      <c r="R144" s="23" t="str">
        <f t="shared" si="73"/>
        <v/>
      </c>
      <c r="T144" s="37" t="str">
        <f t="shared" si="67"/>
        <v>n-111-104</v>
      </c>
      <c r="U144" s="38" t="str">
        <f t="shared" si="74"/>
        <v>n</v>
      </c>
      <c r="V144" s="38">
        <f t="shared" si="65"/>
        <v>111</v>
      </c>
      <c r="W144" s="38">
        <f t="shared" si="66"/>
        <v>104</v>
      </c>
      <c r="X144" s="38" t="str">
        <f t="shared" si="66"/>
        <v/>
      </c>
      <c r="Y144" s="38" t="str">
        <f t="shared" si="66"/>
        <v/>
      </c>
      <c r="Z144" s="38" t="str">
        <f t="shared" si="66"/>
        <v/>
      </c>
      <c r="AA144" s="38" t="str">
        <f t="shared" si="66"/>
        <v/>
      </c>
      <c r="AB144" s="38" t="str">
        <f t="shared" si="66"/>
        <v/>
      </c>
      <c r="AC144" s="38" t="str">
        <f t="shared" si="66"/>
        <v/>
      </c>
      <c r="AD144" s="38" t="str">
        <f t="shared" si="66"/>
        <v/>
      </c>
      <c r="AE144" s="38" t="str">
        <f t="shared" si="66"/>
        <v/>
      </c>
      <c r="AF144" s="38" t="str">
        <f t="shared" si="66"/>
        <v/>
      </c>
      <c r="AG144" s="38" t="str">
        <f t="shared" si="66"/>
        <v/>
      </c>
      <c r="AH144" s="37" t="s">
        <v>681</v>
      </c>
      <c r="AJ144" s="37" t="str">
        <f t="shared" si="68"/>
        <v>n-111-104</v>
      </c>
      <c r="AK144" s="38" t="str">
        <f t="shared" si="75"/>
        <v>n</v>
      </c>
      <c r="AL144" s="38">
        <f t="shared" si="64"/>
        <v>111</v>
      </c>
      <c r="AM144" s="38">
        <f t="shared" si="64"/>
        <v>104</v>
      </c>
      <c r="AN144" s="38" t="str">
        <f t="shared" si="78"/>
        <v/>
      </c>
      <c r="AO144" s="38" t="str">
        <f t="shared" si="78"/>
        <v/>
      </c>
      <c r="AP144" s="38" t="str">
        <f t="shared" si="78"/>
        <v/>
      </c>
      <c r="AQ144" s="38" t="str">
        <f t="shared" si="78"/>
        <v/>
      </c>
      <c r="AR144" s="38" t="str">
        <f t="shared" si="78"/>
        <v/>
      </c>
      <c r="AS144" s="38" t="str">
        <f t="shared" si="78"/>
        <v/>
      </c>
      <c r="AT144" s="38" t="str">
        <f t="shared" si="78"/>
        <v/>
      </c>
      <c r="AU144" s="38" t="str">
        <f t="shared" si="78"/>
        <v/>
      </c>
      <c r="AV144" s="38" t="str">
        <f t="shared" si="78"/>
        <v/>
      </c>
      <c r="AW144" s="38" t="str">
        <f t="shared" si="78"/>
        <v/>
      </c>
      <c r="AX144" s="37" t="s">
        <v>567</v>
      </c>
    </row>
    <row r="145" spans="2:50" ht="30">
      <c r="B145" s="1" t="s">
        <v>544</v>
      </c>
      <c r="C145" s="25" t="str">
        <f>_xlfn.XLOOKUP($T145,翻訳!J:J,翻訳!$D:$D,"",0)&amp;""</f>
        <v>normal</v>
      </c>
      <c r="D145" s="44" t="s">
        <v>303</v>
      </c>
      <c r="E145" s="36" t="s">
        <v>257</v>
      </c>
      <c r="F145" s="25" t="str">
        <f>_xlfn.XLOOKUP($T145,翻訳!J:J,翻訳!$F:$F,"",0)&amp;""</f>
        <v>Open opened URL in current tab</v>
      </c>
      <c r="G145" s="25" t="str">
        <f>_xlfn.XLOOKUP($T145,翻訳!J:J,翻訳!$H:$H,"",0)&amp;""</f>
        <v>オムニバーを表示し、現在のタブの中で遷移してきた履歴のリストの中から選択してアクティブな新規タブで開く</v>
      </c>
      <c r="H145" s="8" t="s">
        <v>436</v>
      </c>
      <c r="I145" s="43" t="str">
        <f t="shared" si="69"/>
        <v>✔</v>
      </c>
      <c r="J145" s="4" t="s">
        <v>620</v>
      </c>
      <c r="M145" s="21">
        <f t="shared" si="76"/>
        <v>1</v>
      </c>
      <c r="N145" s="21" t="str">
        <f t="shared" si="77"/>
        <v>oH</v>
      </c>
      <c r="O145" s="21" t="str">
        <f t="shared" si="71"/>
        <v>!!H</v>
      </c>
      <c r="P145" s="22" t="str">
        <f>IF(N145="","",IF(AND(ISERROR(VLOOKUP(AJ145,AJ$1:AJ144,1,0)),ISERROR(VLOOKUP(AJ145,AJ146:AJ$258,1,0))),"ok","▲NG"))</f>
        <v>ok</v>
      </c>
      <c r="Q145" s="23" t="str">
        <f t="shared" si="72"/>
        <v>map("oH", "!!H")</v>
      </c>
      <c r="R145" s="23" t="str">
        <f t="shared" si="73"/>
        <v/>
      </c>
      <c r="T145" s="37" t="str">
        <f t="shared" si="67"/>
        <v>n-72</v>
      </c>
      <c r="U145" s="38" t="str">
        <f t="shared" si="74"/>
        <v>n</v>
      </c>
      <c r="V145" s="38">
        <f t="shared" si="65"/>
        <v>72</v>
      </c>
      <c r="W145" s="38" t="str">
        <f t="shared" si="66"/>
        <v/>
      </c>
      <c r="X145" s="38" t="str">
        <f t="shared" si="66"/>
        <v/>
      </c>
      <c r="Y145" s="38" t="str">
        <f t="shared" si="66"/>
        <v/>
      </c>
      <c r="Z145" s="38" t="str">
        <f t="shared" si="66"/>
        <v/>
      </c>
      <c r="AA145" s="38" t="str">
        <f t="shared" si="66"/>
        <v/>
      </c>
      <c r="AB145" s="38" t="str">
        <f t="shared" si="66"/>
        <v/>
      </c>
      <c r="AC145" s="38" t="str">
        <f t="shared" si="66"/>
        <v/>
      </c>
      <c r="AD145" s="38" t="str">
        <f t="shared" si="66"/>
        <v/>
      </c>
      <c r="AE145" s="38" t="str">
        <f t="shared" si="66"/>
        <v/>
      </c>
      <c r="AF145" s="38" t="str">
        <f t="shared" si="66"/>
        <v/>
      </c>
      <c r="AG145" s="38" t="str">
        <f t="shared" si="66"/>
        <v/>
      </c>
      <c r="AH145" s="37" t="s">
        <v>681</v>
      </c>
      <c r="AJ145" s="37" t="str">
        <f t="shared" si="68"/>
        <v>n-111-72</v>
      </c>
      <c r="AK145" s="38" t="str">
        <f t="shared" si="75"/>
        <v>n</v>
      </c>
      <c r="AL145" s="38">
        <f t="shared" si="64"/>
        <v>111</v>
      </c>
      <c r="AM145" s="38">
        <f t="shared" si="64"/>
        <v>72</v>
      </c>
      <c r="AN145" s="38" t="str">
        <f t="shared" si="78"/>
        <v/>
      </c>
      <c r="AO145" s="38" t="str">
        <f t="shared" si="78"/>
        <v/>
      </c>
      <c r="AP145" s="38" t="str">
        <f t="shared" si="78"/>
        <v/>
      </c>
      <c r="AQ145" s="38" t="str">
        <f t="shared" si="78"/>
        <v/>
      </c>
      <c r="AR145" s="38" t="str">
        <f t="shared" si="78"/>
        <v/>
      </c>
      <c r="AS145" s="38" t="str">
        <f t="shared" si="78"/>
        <v/>
      </c>
      <c r="AT145" s="38" t="str">
        <f t="shared" si="78"/>
        <v/>
      </c>
      <c r="AU145" s="38" t="str">
        <f t="shared" si="78"/>
        <v/>
      </c>
      <c r="AV145" s="38" t="str">
        <f t="shared" si="78"/>
        <v/>
      </c>
      <c r="AW145" s="38" t="str">
        <f t="shared" si="78"/>
        <v/>
      </c>
      <c r="AX145" s="37" t="s">
        <v>567</v>
      </c>
    </row>
    <row r="146" spans="2:50">
      <c r="B146" s="1" t="s">
        <v>544</v>
      </c>
      <c r="C146" s="25" t="str">
        <f>_xlfn.XLOOKUP($T146,翻訳!J:J,翻訳!$D:$D,"",0)&amp;""</f>
        <v>normal</v>
      </c>
      <c r="D146" s="44" t="s">
        <v>303</v>
      </c>
      <c r="E146" s="36" t="s">
        <v>259</v>
      </c>
      <c r="F146" s="25" t="str">
        <f>_xlfn.XLOOKUP($T146,翻訳!J:J,翻訳!$F:$F,"",0)&amp;""</f>
        <v>Open commands</v>
      </c>
      <c r="G146" s="25" t="str">
        <f>_xlfn.XLOOKUP($T146,翻訳!J:J,翻訳!$H:$H,"",0)&amp;""</f>
        <v>オムニバーを表示し、コマンドを実行する</v>
      </c>
      <c r="H146" s="8" t="s">
        <v>436</v>
      </c>
      <c r="I146" s="43" t="str">
        <f t="shared" si="69"/>
        <v>-</v>
      </c>
      <c r="M146" s="21">
        <f t="shared" si="76"/>
        <v>1</v>
      </c>
      <c r="N146" s="21" t="str">
        <f t="shared" si="77"/>
        <v>:</v>
      </c>
      <c r="O146" s="21" t="str">
        <f t="shared" si="71"/>
        <v>!!:</v>
      </c>
      <c r="P146" s="22" t="str">
        <f>IF(N146="","",IF(AND(ISERROR(VLOOKUP(AJ146,AJ$1:AJ145,1,0)),ISERROR(VLOOKUP(AJ146,AJ147:AJ$258,1,0))),"ok","▲NG"))</f>
        <v>ok</v>
      </c>
      <c r="Q146" s="23" t="str">
        <f t="shared" si="72"/>
        <v/>
      </c>
      <c r="R146" s="23" t="str">
        <f t="shared" si="73"/>
        <v/>
      </c>
      <c r="T146" s="37" t="str">
        <f t="shared" si="67"/>
        <v>n-58</v>
      </c>
      <c r="U146" s="38" t="str">
        <f t="shared" si="74"/>
        <v>n</v>
      </c>
      <c r="V146" s="38">
        <f t="shared" si="65"/>
        <v>58</v>
      </c>
      <c r="W146" s="38" t="str">
        <f t="shared" si="66"/>
        <v/>
      </c>
      <c r="X146" s="38" t="str">
        <f t="shared" si="66"/>
        <v/>
      </c>
      <c r="Y146" s="38" t="str">
        <f t="shared" si="66"/>
        <v/>
      </c>
      <c r="Z146" s="38" t="str">
        <f t="shared" si="66"/>
        <v/>
      </c>
      <c r="AA146" s="38" t="str">
        <f t="shared" si="66"/>
        <v/>
      </c>
      <c r="AB146" s="38" t="str">
        <f t="shared" si="66"/>
        <v/>
      </c>
      <c r="AC146" s="38" t="str">
        <f t="shared" si="66"/>
        <v/>
      </c>
      <c r="AD146" s="38" t="str">
        <f t="shared" si="66"/>
        <v/>
      </c>
      <c r="AE146" s="38" t="str">
        <f t="shared" si="66"/>
        <v/>
      </c>
      <c r="AF146" s="38" t="str">
        <f t="shared" si="66"/>
        <v/>
      </c>
      <c r="AG146" s="38" t="str">
        <f t="shared" si="66"/>
        <v/>
      </c>
      <c r="AH146" s="37" t="s">
        <v>681</v>
      </c>
      <c r="AJ146" s="37" t="str">
        <f t="shared" si="68"/>
        <v>n-58</v>
      </c>
      <c r="AK146" s="38" t="str">
        <f t="shared" si="75"/>
        <v>n</v>
      </c>
      <c r="AL146" s="38">
        <f t="shared" si="64"/>
        <v>58</v>
      </c>
      <c r="AM146" s="38" t="str">
        <f t="shared" si="64"/>
        <v/>
      </c>
      <c r="AN146" s="38" t="str">
        <f t="shared" si="78"/>
        <v/>
      </c>
      <c r="AO146" s="38" t="str">
        <f t="shared" si="78"/>
        <v/>
      </c>
      <c r="AP146" s="38" t="str">
        <f t="shared" si="78"/>
        <v/>
      </c>
      <c r="AQ146" s="38" t="str">
        <f t="shared" si="78"/>
        <v/>
      </c>
      <c r="AR146" s="38" t="str">
        <f t="shared" si="78"/>
        <v/>
      </c>
      <c r="AS146" s="38" t="str">
        <f t="shared" si="78"/>
        <v/>
      </c>
      <c r="AT146" s="38" t="str">
        <f t="shared" si="78"/>
        <v/>
      </c>
      <c r="AU146" s="38" t="str">
        <f t="shared" si="78"/>
        <v/>
      </c>
      <c r="AV146" s="38" t="str">
        <f t="shared" si="78"/>
        <v/>
      </c>
      <c r="AW146" s="38" t="str">
        <f t="shared" si="78"/>
        <v/>
      </c>
      <c r="AX146" s="37" t="s">
        <v>567</v>
      </c>
    </row>
    <row r="147" spans="2:50" ht="45">
      <c r="B147" s="1" t="s">
        <v>544</v>
      </c>
      <c r="C147" s="25" t="str">
        <f>_xlfn.XLOOKUP($T147,翻訳!J:J,翻訳!$D:$D,"",0)&amp;""</f>
        <v>normal</v>
      </c>
      <c r="D147" s="44" t="s">
        <v>303</v>
      </c>
      <c r="E147" s="36" t="s">
        <v>261</v>
      </c>
      <c r="F147" s="25" t="str">
        <f>_xlfn.XLOOKUP($T147,翻訳!J:J,翻訳!$F:$F,"",0)&amp;""</f>
        <v>Open a URL</v>
      </c>
      <c r="G147" s="25" t="str">
        <f>_xlfn.XLOOKUP($T147,翻訳!J:J,翻訳!$H:$H,"",0)&amp;""</f>
        <v>オムニバーを表示し、現在開いているタブとブックマーク、履歴の中から選択して新規タブで開いて移動する。選択せず文字列を入れて決定した場合は新規タブでGoogle検索。</v>
      </c>
      <c r="H147" s="8" t="s">
        <v>436</v>
      </c>
      <c r="I147" s="43" t="str">
        <f t="shared" si="69"/>
        <v>✔</v>
      </c>
      <c r="J147" s="4" t="s">
        <v>522</v>
      </c>
      <c r="L147" t="s">
        <v>521</v>
      </c>
      <c r="M147" s="21">
        <f t="shared" si="76"/>
        <v>1</v>
      </c>
      <c r="N147" s="21" t="str">
        <f t="shared" si="77"/>
        <v>a</v>
      </c>
      <c r="O147" s="21" t="str">
        <f t="shared" si="71"/>
        <v>!!t</v>
      </c>
      <c r="P147" s="22" t="str">
        <f>IF(N147="","",IF(AND(ISERROR(VLOOKUP(AJ147,AJ$1:AJ146,1,0)),ISERROR(VLOOKUP(AJ147,AJ148:AJ$258,1,0))),"ok","▲NG"))</f>
        <v>ok</v>
      </c>
      <c r="Q147" s="23" t="str">
        <f t="shared" si="72"/>
        <v>map("a", "!!t")</v>
      </c>
      <c r="R147" s="23" t="str">
        <f t="shared" si="73"/>
        <v/>
      </c>
      <c r="T147" s="37" t="str">
        <f t="shared" si="67"/>
        <v>n-116</v>
      </c>
      <c r="U147" s="38" t="str">
        <f t="shared" si="74"/>
        <v>n</v>
      </c>
      <c r="V147" s="38">
        <f t="shared" si="65"/>
        <v>116</v>
      </c>
      <c r="W147" s="38" t="str">
        <f t="shared" si="66"/>
        <v/>
      </c>
      <c r="X147" s="38" t="str">
        <f t="shared" si="66"/>
        <v/>
      </c>
      <c r="Y147" s="38" t="str">
        <f t="shared" si="66"/>
        <v/>
      </c>
      <c r="Z147" s="38" t="str">
        <f t="shared" si="66"/>
        <v/>
      </c>
      <c r="AA147" s="38" t="str">
        <f t="shared" si="66"/>
        <v/>
      </c>
      <c r="AB147" s="38" t="str">
        <f t="shared" si="66"/>
        <v/>
      </c>
      <c r="AC147" s="38" t="str">
        <f t="shared" si="66"/>
        <v/>
      </c>
      <c r="AD147" s="38" t="str">
        <f t="shared" si="66"/>
        <v/>
      </c>
      <c r="AE147" s="38" t="str">
        <f t="shared" si="66"/>
        <v/>
      </c>
      <c r="AF147" s="38" t="str">
        <f t="shared" si="66"/>
        <v/>
      </c>
      <c r="AG147" s="38" t="str">
        <f t="shared" si="66"/>
        <v/>
      </c>
      <c r="AH147" s="37" t="s">
        <v>681</v>
      </c>
      <c r="AJ147" s="37" t="str">
        <f t="shared" si="68"/>
        <v>n-97</v>
      </c>
      <c r="AK147" s="38" t="str">
        <f t="shared" si="75"/>
        <v>n</v>
      </c>
      <c r="AL147" s="38">
        <f t="shared" si="64"/>
        <v>97</v>
      </c>
      <c r="AM147" s="38" t="str">
        <f t="shared" si="64"/>
        <v/>
      </c>
      <c r="AN147" s="38" t="str">
        <f t="shared" si="78"/>
        <v/>
      </c>
      <c r="AO147" s="38" t="str">
        <f t="shared" si="78"/>
        <v/>
      </c>
      <c r="AP147" s="38" t="str">
        <f t="shared" si="78"/>
        <v/>
      </c>
      <c r="AQ147" s="38" t="str">
        <f t="shared" si="78"/>
        <v/>
      </c>
      <c r="AR147" s="38" t="str">
        <f t="shared" si="78"/>
        <v/>
      </c>
      <c r="AS147" s="38" t="str">
        <f t="shared" si="78"/>
        <v/>
      </c>
      <c r="AT147" s="38" t="str">
        <f t="shared" si="78"/>
        <v/>
      </c>
      <c r="AU147" s="38" t="str">
        <f t="shared" si="78"/>
        <v/>
      </c>
      <c r="AV147" s="38" t="str">
        <f t="shared" si="78"/>
        <v/>
      </c>
      <c r="AW147" s="38" t="str">
        <f t="shared" si="78"/>
        <v/>
      </c>
      <c r="AX147" s="37" t="s">
        <v>567</v>
      </c>
    </row>
    <row r="148" spans="2:50" ht="30">
      <c r="B148" s="1" t="s">
        <v>544</v>
      </c>
      <c r="C148" s="25" t="str">
        <f>_xlfn.XLOOKUP($T148,翻訳!J:J,翻訳!$D:$D,"",0)&amp;""</f>
        <v>normal</v>
      </c>
      <c r="D148" s="44" t="s">
        <v>303</v>
      </c>
      <c r="E148" s="36" t="s">
        <v>263</v>
      </c>
      <c r="F148" s="25" t="str">
        <f>_xlfn.XLOOKUP($T148,翻訳!J:J,翻訳!$F:$F,"",0)&amp;""</f>
        <v>Open a bookmark</v>
      </c>
      <c r="G148" s="25" t="str">
        <f>_xlfn.XLOOKUP($T148,翻訳!J:J,翻訳!$H:$H,"",0)&amp;""</f>
        <v>オムニバーを表示し、ブックマークの中から選択してアクティブな新規タブで開く</v>
      </c>
      <c r="H148" s="8" t="s">
        <v>436</v>
      </c>
      <c r="I148" s="43" t="str">
        <f t="shared" si="69"/>
        <v>-</v>
      </c>
      <c r="M148" s="21">
        <f t="shared" si="76"/>
        <v>1</v>
      </c>
      <c r="N148" s="21" t="str">
        <f t="shared" si="77"/>
        <v>b</v>
      </c>
      <c r="O148" s="21" t="str">
        <f t="shared" si="71"/>
        <v>!!b</v>
      </c>
      <c r="P148" s="22" t="str">
        <f>IF(N148="","",IF(AND(ISERROR(VLOOKUP(AJ148,AJ$1:AJ147,1,0)),ISERROR(VLOOKUP(AJ148,AJ149:AJ$258,1,0))),"ok","▲NG"))</f>
        <v>ok</v>
      </c>
      <c r="Q148" s="23" t="str">
        <f t="shared" si="72"/>
        <v/>
      </c>
      <c r="R148" s="23" t="str">
        <f t="shared" si="73"/>
        <v/>
      </c>
      <c r="T148" s="37" t="str">
        <f t="shared" si="67"/>
        <v>n-98</v>
      </c>
      <c r="U148" s="38" t="str">
        <f t="shared" si="74"/>
        <v>n</v>
      </c>
      <c r="V148" s="38">
        <f t="shared" si="65"/>
        <v>98</v>
      </c>
      <c r="W148" s="38" t="str">
        <f t="shared" si="66"/>
        <v/>
      </c>
      <c r="X148" s="38" t="str">
        <f t="shared" si="66"/>
        <v/>
      </c>
      <c r="Y148" s="38" t="str">
        <f t="shared" si="66"/>
        <v/>
      </c>
      <c r="Z148" s="38" t="str">
        <f t="shared" si="66"/>
        <v/>
      </c>
      <c r="AA148" s="38" t="str">
        <f t="shared" si="66"/>
        <v/>
      </c>
      <c r="AB148" s="38" t="str">
        <f t="shared" si="66"/>
        <v/>
      </c>
      <c r="AC148" s="38" t="str">
        <f t="shared" si="66"/>
        <v/>
      </c>
      <c r="AD148" s="38" t="str">
        <f t="shared" si="66"/>
        <v/>
      </c>
      <c r="AE148" s="38" t="str">
        <f t="shared" si="66"/>
        <v/>
      </c>
      <c r="AF148" s="38" t="str">
        <f t="shared" si="66"/>
        <v/>
      </c>
      <c r="AG148" s="38" t="str">
        <f t="shared" si="66"/>
        <v/>
      </c>
      <c r="AH148" s="37" t="s">
        <v>681</v>
      </c>
      <c r="AJ148" s="37" t="str">
        <f t="shared" si="68"/>
        <v>n-98</v>
      </c>
      <c r="AK148" s="38" t="str">
        <f t="shared" si="75"/>
        <v>n</v>
      </c>
      <c r="AL148" s="38">
        <f t="shared" si="64"/>
        <v>98</v>
      </c>
      <c r="AM148" s="38" t="str">
        <f t="shared" si="64"/>
        <v/>
      </c>
      <c r="AN148" s="38" t="str">
        <f t="shared" si="78"/>
        <v/>
      </c>
      <c r="AO148" s="38" t="str">
        <f t="shared" si="78"/>
        <v/>
      </c>
      <c r="AP148" s="38" t="str">
        <f t="shared" si="78"/>
        <v/>
      </c>
      <c r="AQ148" s="38" t="str">
        <f t="shared" si="78"/>
        <v/>
      </c>
      <c r="AR148" s="38" t="str">
        <f t="shared" si="78"/>
        <v/>
      </c>
      <c r="AS148" s="38" t="str">
        <f t="shared" si="78"/>
        <v/>
      </c>
      <c r="AT148" s="38" t="str">
        <f t="shared" si="78"/>
        <v/>
      </c>
      <c r="AU148" s="38" t="str">
        <f t="shared" si="78"/>
        <v/>
      </c>
      <c r="AV148" s="38" t="str">
        <f t="shared" si="78"/>
        <v/>
      </c>
      <c r="AW148" s="38" t="str">
        <f t="shared" si="78"/>
        <v/>
      </c>
      <c r="AX148" s="37" t="s">
        <v>567</v>
      </c>
    </row>
    <row r="149" spans="2:50" ht="30">
      <c r="B149" s="1" t="s">
        <v>544</v>
      </c>
      <c r="C149" s="25" t="str">
        <f>_xlfn.XLOOKUP($T149,翻訳!J:J,翻訳!$D:$D,"",0)&amp;""</f>
        <v>omnibar</v>
      </c>
      <c r="D149" s="44" t="s">
        <v>324</v>
      </c>
      <c r="E149" s="36" t="s">
        <v>265</v>
      </c>
      <c r="F149" s="25" t="str">
        <f>_xlfn.XLOOKUP($T149,翻訳!J:J,翻訳!$F:$F,"",0)&amp;""</f>
        <v>Delete focused item from bookmark or history</v>
      </c>
      <c r="G149" s="25" t="str">
        <f>_xlfn.XLOOKUP($T149,翻訳!J:J,翻訳!$H:$H,"",0)&amp;""</f>
        <v>オムニバーで表示しているブックマークまたは履歴で選択中の項目を削除する</v>
      </c>
      <c r="H149" s="8" t="s">
        <v>436</v>
      </c>
      <c r="I149" s="43" t="str">
        <f t="shared" si="69"/>
        <v>-</v>
      </c>
      <c r="M149" s="21">
        <f t="shared" si="76"/>
        <v>8</v>
      </c>
      <c r="N149" s="21" t="str">
        <f t="shared" si="77"/>
        <v>&lt;Ctrl-d&gt;</v>
      </c>
      <c r="O149" s="21" t="str">
        <f t="shared" si="71"/>
        <v>!!&lt;Ctrl-d&gt;</v>
      </c>
      <c r="P149" s="22" t="str">
        <f>IF(N149="","",IF(AND(ISERROR(VLOOKUP(AJ149,AJ$1:AJ148,1,0)),ISERROR(VLOOKUP(AJ149,AJ150:AJ$258,1,0))),"ok","▲NG"))</f>
        <v>ok</v>
      </c>
      <c r="Q149" s="23" t="str">
        <f t="shared" si="72"/>
        <v/>
      </c>
      <c r="R149" s="23" t="str">
        <f t="shared" si="73"/>
        <v/>
      </c>
      <c r="T149" s="37" t="str">
        <f t="shared" si="67"/>
        <v>o-60-67-116-114-108-45-100-62</v>
      </c>
      <c r="U149" s="38" t="str">
        <f t="shared" si="74"/>
        <v>o</v>
      </c>
      <c r="V149" s="38">
        <f t="shared" si="65"/>
        <v>60</v>
      </c>
      <c r="W149" s="38">
        <f t="shared" si="66"/>
        <v>67</v>
      </c>
      <c r="X149" s="38">
        <f t="shared" si="66"/>
        <v>116</v>
      </c>
      <c r="Y149" s="38">
        <f t="shared" si="66"/>
        <v>114</v>
      </c>
      <c r="Z149" s="38">
        <f t="shared" si="66"/>
        <v>108</v>
      </c>
      <c r="AA149" s="38">
        <f t="shared" si="66"/>
        <v>45</v>
      </c>
      <c r="AB149" s="38">
        <f t="shared" si="66"/>
        <v>100</v>
      </c>
      <c r="AC149" s="38">
        <f t="shared" si="66"/>
        <v>62</v>
      </c>
      <c r="AD149" s="38" t="str">
        <f t="shared" si="66"/>
        <v/>
      </c>
      <c r="AE149" s="38" t="str">
        <f t="shared" si="66"/>
        <v/>
      </c>
      <c r="AF149" s="38" t="str">
        <f t="shared" si="66"/>
        <v/>
      </c>
      <c r="AG149" s="38" t="str">
        <f t="shared" si="66"/>
        <v/>
      </c>
      <c r="AH149" s="37" t="s">
        <v>681</v>
      </c>
      <c r="AJ149" s="37" t="str">
        <f t="shared" si="68"/>
        <v>o-60-67-116-114-108-45-100-62</v>
      </c>
      <c r="AK149" s="38" t="str">
        <f t="shared" si="75"/>
        <v>o</v>
      </c>
      <c r="AL149" s="38">
        <f t="shared" si="64"/>
        <v>60</v>
      </c>
      <c r="AM149" s="38">
        <f t="shared" si="64"/>
        <v>67</v>
      </c>
      <c r="AN149" s="38">
        <f t="shared" si="78"/>
        <v>116</v>
      </c>
      <c r="AO149" s="38">
        <f t="shared" si="78"/>
        <v>114</v>
      </c>
      <c r="AP149" s="38">
        <f t="shared" si="78"/>
        <v>108</v>
      </c>
      <c r="AQ149" s="38">
        <f t="shared" si="78"/>
        <v>45</v>
      </c>
      <c r="AR149" s="38">
        <f t="shared" si="78"/>
        <v>100</v>
      </c>
      <c r="AS149" s="38">
        <f t="shared" si="78"/>
        <v>62</v>
      </c>
      <c r="AT149" s="38" t="str">
        <f t="shared" si="78"/>
        <v/>
      </c>
      <c r="AU149" s="38" t="str">
        <f t="shared" si="78"/>
        <v/>
      </c>
      <c r="AV149" s="38" t="str">
        <f t="shared" si="78"/>
        <v/>
      </c>
      <c r="AW149" s="38" t="str">
        <f t="shared" si="78"/>
        <v/>
      </c>
      <c r="AX149" s="37" t="s">
        <v>567</v>
      </c>
    </row>
    <row r="150" spans="2:50" ht="30">
      <c r="B150" s="1" t="s">
        <v>544</v>
      </c>
      <c r="C150" s="25" t="str">
        <f>_xlfn.XLOOKUP($T150,翻訳!J:J,翻訳!$D:$D,"",0)&amp;""</f>
        <v>omnibar</v>
      </c>
      <c r="D150" s="44" t="s">
        <v>324</v>
      </c>
      <c r="E150" s="36" t="s">
        <v>44</v>
      </c>
      <c r="F150" s="25" t="str">
        <f>_xlfn.XLOOKUP($T150,翻訳!J:J,翻訳!$F:$F,"",0)&amp;""</f>
        <v>Edit selected URL with vim editor, then open</v>
      </c>
      <c r="G150" s="25" t="str">
        <f>_xlfn.XLOOKUP($T150,翻訳!J:J,翻訳!$H:$H,"",0)&amp;""</f>
        <v>オムニバーで選択中のURLをVimエディタで編集してアクティブな新しいタブで開く</v>
      </c>
      <c r="H150" s="8" t="s">
        <v>436</v>
      </c>
      <c r="I150" s="43" t="str">
        <f t="shared" si="69"/>
        <v>-</v>
      </c>
      <c r="M150" s="21">
        <f t="shared" si="76"/>
        <v>8</v>
      </c>
      <c r="N150" s="21" t="str">
        <f t="shared" si="77"/>
        <v>&lt;Ctrl-i&gt;</v>
      </c>
      <c r="O150" s="21" t="str">
        <f t="shared" si="71"/>
        <v>!!&lt;Ctrl-i&gt;</v>
      </c>
      <c r="P150" s="22" t="str">
        <f>IF(N150="","",IF(AND(ISERROR(VLOOKUP(AJ150,AJ$1:AJ149,1,0)),ISERROR(VLOOKUP(AJ150,AJ151:AJ$258,1,0))),"ok","▲NG"))</f>
        <v>ok</v>
      </c>
      <c r="Q150" s="23" t="str">
        <f t="shared" si="72"/>
        <v/>
      </c>
      <c r="R150" s="23" t="str">
        <f t="shared" si="73"/>
        <v/>
      </c>
      <c r="T150" s="37" t="str">
        <f t="shared" si="67"/>
        <v>o-60-67-116-114-108-45-105-62</v>
      </c>
      <c r="U150" s="38" t="str">
        <f t="shared" si="74"/>
        <v>o</v>
      </c>
      <c r="V150" s="38">
        <f t="shared" si="65"/>
        <v>60</v>
      </c>
      <c r="W150" s="38">
        <f t="shared" si="66"/>
        <v>67</v>
      </c>
      <c r="X150" s="38">
        <f t="shared" si="66"/>
        <v>116</v>
      </c>
      <c r="Y150" s="38">
        <f t="shared" si="66"/>
        <v>114</v>
      </c>
      <c r="Z150" s="38">
        <f t="shared" si="66"/>
        <v>108</v>
      </c>
      <c r="AA150" s="38">
        <f t="shared" si="66"/>
        <v>45</v>
      </c>
      <c r="AB150" s="38">
        <f t="shared" si="66"/>
        <v>105</v>
      </c>
      <c r="AC150" s="38">
        <f t="shared" si="66"/>
        <v>62</v>
      </c>
      <c r="AD150" s="38" t="str">
        <f t="shared" si="66"/>
        <v/>
      </c>
      <c r="AE150" s="38" t="str">
        <f t="shared" si="66"/>
        <v/>
      </c>
      <c r="AF150" s="38" t="str">
        <f t="shared" si="66"/>
        <v/>
      </c>
      <c r="AG150" s="38" t="str">
        <f t="shared" si="66"/>
        <v/>
      </c>
      <c r="AH150" s="37" t="s">
        <v>681</v>
      </c>
      <c r="AJ150" s="37" t="str">
        <f t="shared" si="68"/>
        <v>o-60-67-116-114-108-45-105-62</v>
      </c>
      <c r="AK150" s="38" t="str">
        <f t="shared" si="75"/>
        <v>o</v>
      </c>
      <c r="AL150" s="38">
        <f t="shared" si="64"/>
        <v>60</v>
      </c>
      <c r="AM150" s="38">
        <f t="shared" si="64"/>
        <v>67</v>
      </c>
      <c r="AN150" s="38">
        <f t="shared" si="78"/>
        <v>116</v>
      </c>
      <c r="AO150" s="38">
        <f t="shared" si="78"/>
        <v>114</v>
      </c>
      <c r="AP150" s="38">
        <f t="shared" si="78"/>
        <v>108</v>
      </c>
      <c r="AQ150" s="38">
        <f t="shared" si="78"/>
        <v>45</v>
      </c>
      <c r="AR150" s="38">
        <f t="shared" si="78"/>
        <v>105</v>
      </c>
      <c r="AS150" s="38">
        <f t="shared" si="78"/>
        <v>62</v>
      </c>
      <c r="AT150" s="38" t="str">
        <f t="shared" si="78"/>
        <v/>
      </c>
      <c r="AU150" s="38" t="str">
        <f t="shared" si="78"/>
        <v/>
      </c>
      <c r="AV150" s="38" t="str">
        <f t="shared" si="78"/>
        <v/>
      </c>
      <c r="AW150" s="38" t="str">
        <f t="shared" si="78"/>
        <v/>
      </c>
      <c r="AX150" s="37" t="s">
        <v>567</v>
      </c>
    </row>
    <row r="151" spans="2:50">
      <c r="B151" s="1" t="s">
        <v>544</v>
      </c>
      <c r="C151" s="25" t="str">
        <f>_xlfn.XLOOKUP($T151,翻訳!J:J,翻訳!$D:$D,"",0)&amp;""</f>
        <v>omnibar</v>
      </c>
      <c r="D151" s="44" t="s">
        <v>324</v>
      </c>
      <c r="E151" s="36" t="s">
        <v>38</v>
      </c>
      <c r="F151" s="25" t="str">
        <f>_xlfn.XLOOKUP($T151,翻訳!J:J,翻訳!$F:$F,"",0)&amp;""</f>
        <v>Toggle Omnibar's position</v>
      </c>
      <c r="G151" s="25" t="str">
        <f>_xlfn.XLOOKUP($T151,翻訳!J:J,翻訳!$H:$H,"",0)&amp;""</f>
        <v>オムニバーの表示位置をページ上部・下部で切り替える</v>
      </c>
      <c r="H151" s="8" t="s">
        <v>436</v>
      </c>
      <c r="I151" s="43" t="str">
        <f t="shared" si="69"/>
        <v>-</v>
      </c>
      <c r="M151" s="21">
        <f t="shared" si="76"/>
        <v>8</v>
      </c>
      <c r="N151" s="21" t="str">
        <f t="shared" si="77"/>
        <v>&lt;Ctrl-j&gt;</v>
      </c>
      <c r="O151" s="21" t="str">
        <f t="shared" si="71"/>
        <v>!!&lt;Ctrl-j&gt;</v>
      </c>
      <c r="P151" s="22" t="str">
        <f>IF(N151="","",IF(AND(ISERROR(VLOOKUP(AJ151,AJ$1:AJ150,1,0)),ISERROR(VLOOKUP(AJ151,AJ152:AJ$258,1,0))),"ok","▲NG"))</f>
        <v>ok</v>
      </c>
      <c r="Q151" s="23" t="str">
        <f t="shared" si="72"/>
        <v/>
      </c>
      <c r="R151" s="23" t="str">
        <f t="shared" si="73"/>
        <v/>
      </c>
      <c r="T151" s="37" t="str">
        <f t="shared" si="67"/>
        <v>o-60-67-116-114-108-45-106-62</v>
      </c>
      <c r="U151" s="38" t="str">
        <f t="shared" si="74"/>
        <v>o</v>
      </c>
      <c r="V151" s="38">
        <f t="shared" si="65"/>
        <v>60</v>
      </c>
      <c r="W151" s="38">
        <f t="shared" si="66"/>
        <v>67</v>
      </c>
      <c r="X151" s="38">
        <f t="shared" si="66"/>
        <v>116</v>
      </c>
      <c r="Y151" s="38">
        <f t="shared" si="66"/>
        <v>114</v>
      </c>
      <c r="Z151" s="38">
        <f t="shared" si="66"/>
        <v>108</v>
      </c>
      <c r="AA151" s="38">
        <f t="shared" si="66"/>
        <v>45</v>
      </c>
      <c r="AB151" s="38">
        <f t="shared" si="66"/>
        <v>106</v>
      </c>
      <c r="AC151" s="38">
        <f t="shared" si="66"/>
        <v>62</v>
      </c>
      <c r="AD151" s="38" t="str">
        <f t="shared" si="66"/>
        <v/>
      </c>
      <c r="AE151" s="38" t="str">
        <f t="shared" si="66"/>
        <v/>
      </c>
      <c r="AF151" s="38" t="str">
        <f t="shared" si="66"/>
        <v/>
      </c>
      <c r="AG151" s="38" t="str">
        <f t="shared" ref="W151:AG175" si="79">IFERROR(CODE(MID($E151,AG$1,1)),"")</f>
        <v/>
      </c>
      <c r="AH151" s="37" t="s">
        <v>681</v>
      </c>
      <c r="AJ151" s="37" t="str">
        <f t="shared" si="68"/>
        <v>o-60-67-116-114-108-45-106-62</v>
      </c>
      <c r="AK151" s="38" t="str">
        <f t="shared" si="75"/>
        <v>o</v>
      </c>
      <c r="AL151" s="38">
        <f t="shared" si="64"/>
        <v>60</v>
      </c>
      <c r="AM151" s="38">
        <f t="shared" si="64"/>
        <v>67</v>
      </c>
      <c r="AN151" s="38">
        <f t="shared" si="78"/>
        <v>116</v>
      </c>
      <c r="AO151" s="38">
        <f t="shared" si="78"/>
        <v>114</v>
      </c>
      <c r="AP151" s="38">
        <f t="shared" si="78"/>
        <v>108</v>
      </c>
      <c r="AQ151" s="38">
        <f t="shared" si="78"/>
        <v>45</v>
      </c>
      <c r="AR151" s="38">
        <f t="shared" si="78"/>
        <v>106</v>
      </c>
      <c r="AS151" s="38">
        <f t="shared" si="78"/>
        <v>62</v>
      </c>
      <c r="AT151" s="38" t="str">
        <f t="shared" si="78"/>
        <v/>
      </c>
      <c r="AU151" s="38" t="str">
        <f t="shared" si="78"/>
        <v/>
      </c>
      <c r="AV151" s="38" t="str">
        <f t="shared" si="78"/>
        <v/>
      </c>
      <c r="AW151" s="38" t="str">
        <f t="shared" si="78"/>
        <v/>
      </c>
      <c r="AX151" s="37" t="s">
        <v>567</v>
      </c>
    </row>
    <row r="152" spans="2:50">
      <c r="B152" s="1" t="s">
        <v>544</v>
      </c>
      <c r="C152" s="25" t="str">
        <f>_xlfn.XLOOKUP($T152,翻訳!J:J,翻訳!$D:$D,"",0)&amp;""</f>
        <v>omnibar</v>
      </c>
      <c r="D152" s="44" t="s">
        <v>324</v>
      </c>
      <c r="E152" s="36" t="s">
        <v>269</v>
      </c>
      <c r="F152" s="25" t="str">
        <f>_xlfn.XLOOKUP($T152,翻訳!J:J,翻訳!$F:$F,"",0)&amp;""</f>
        <v>Show results of next page</v>
      </c>
      <c r="G152" s="25" t="str">
        <f>_xlfn.XLOOKUP($T152,翻訳!J:J,翻訳!$H:$H,"",0)&amp;""</f>
        <v>オムニバーの結果リストを次のページに切り替える</v>
      </c>
      <c r="H152" s="8" t="s">
        <v>436</v>
      </c>
      <c r="I152" s="43" t="str">
        <f t="shared" si="69"/>
        <v>-</v>
      </c>
      <c r="M152" s="21">
        <f t="shared" si="76"/>
        <v>8</v>
      </c>
      <c r="N152" s="21" t="str">
        <f t="shared" si="77"/>
        <v>&lt;Ctrl-.&gt;</v>
      </c>
      <c r="O152" s="21" t="str">
        <f t="shared" si="71"/>
        <v>!!&lt;Ctrl-.&gt;</v>
      </c>
      <c r="P152" s="22" t="str">
        <f>IF(N152="","",IF(AND(ISERROR(VLOOKUP(AJ152,AJ$1:AJ151,1,0)),ISERROR(VLOOKUP(AJ152,AJ153:AJ$258,1,0))),"ok","▲NG"))</f>
        <v>ok</v>
      </c>
      <c r="Q152" s="23" t="str">
        <f t="shared" si="72"/>
        <v/>
      </c>
      <c r="R152" s="23" t="str">
        <f t="shared" si="73"/>
        <v/>
      </c>
      <c r="T152" s="37" t="str">
        <f t="shared" si="67"/>
        <v>o-60-67-116-114-108-45-46-62</v>
      </c>
      <c r="U152" s="38" t="str">
        <f t="shared" si="74"/>
        <v>o</v>
      </c>
      <c r="V152" s="38">
        <f t="shared" si="65"/>
        <v>60</v>
      </c>
      <c r="W152" s="38">
        <f t="shared" si="79"/>
        <v>67</v>
      </c>
      <c r="X152" s="38">
        <f t="shared" si="79"/>
        <v>116</v>
      </c>
      <c r="Y152" s="38">
        <f t="shared" si="79"/>
        <v>114</v>
      </c>
      <c r="Z152" s="38">
        <f t="shared" si="79"/>
        <v>108</v>
      </c>
      <c r="AA152" s="38">
        <f t="shared" si="79"/>
        <v>45</v>
      </c>
      <c r="AB152" s="38">
        <f t="shared" si="79"/>
        <v>46</v>
      </c>
      <c r="AC152" s="38">
        <f t="shared" si="79"/>
        <v>62</v>
      </c>
      <c r="AD152" s="38" t="str">
        <f t="shared" si="79"/>
        <v/>
      </c>
      <c r="AE152" s="38" t="str">
        <f t="shared" si="79"/>
        <v/>
      </c>
      <c r="AF152" s="38" t="str">
        <f t="shared" si="79"/>
        <v/>
      </c>
      <c r="AG152" s="38" t="str">
        <f t="shared" si="79"/>
        <v/>
      </c>
      <c r="AH152" s="37" t="s">
        <v>681</v>
      </c>
      <c r="AJ152" s="37" t="str">
        <f t="shared" si="68"/>
        <v>o-60-67-116-114-108-45-46-62</v>
      </c>
      <c r="AK152" s="38" t="str">
        <f t="shared" si="75"/>
        <v>o</v>
      </c>
      <c r="AL152" s="38">
        <f t="shared" si="64"/>
        <v>60</v>
      </c>
      <c r="AM152" s="38">
        <f t="shared" si="64"/>
        <v>67</v>
      </c>
      <c r="AN152" s="38">
        <f t="shared" si="78"/>
        <v>116</v>
      </c>
      <c r="AO152" s="38">
        <f t="shared" si="78"/>
        <v>114</v>
      </c>
      <c r="AP152" s="38">
        <f t="shared" si="78"/>
        <v>108</v>
      </c>
      <c r="AQ152" s="38">
        <f t="shared" si="78"/>
        <v>45</v>
      </c>
      <c r="AR152" s="38">
        <f t="shared" si="78"/>
        <v>46</v>
      </c>
      <c r="AS152" s="38">
        <f t="shared" si="78"/>
        <v>62</v>
      </c>
      <c r="AT152" s="38" t="str">
        <f t="shared" si="78"/>
        <v/>
      </c>
      <c r="AU152" s="38" t="str">
        <f t="shared" si="78"/>
        <v/>
      </c>
      <c r="AV152" s="38" t="str">
        <f t="shared" si="78"/>
        <v/>
      </c>
      <c r="AW152" s="38" t="str">
        <f t="shared" si="78"/>
        <v/>
      </c>
      <c r="AX152" s="37" t="s">
        <v>567</v>
      </c>
    </row>
    <row r="153" spans="2:50">
      <c r="B153" s="1" t="s">
        <v>544</v>
      </c>
      <c r="C153" s="25" t="str">
        <f>_xlfn.XLOOKUP($T153,翻訳!J:J,翻訳!$D:$D,"",0)&amp;""</f>
        <v>omnibar</v>
      </c>
      <c r="D153" s="44" t="s">
        <v>324</v>
      </c>
      <c r="E153" s="36" t="s">
        <v>271</v>
      </c>
      <c r="F153" s="25" t="str">
        <f>_xlfn.XLOOKUP($T153,翻訳!J:J,翻訳!$F:$F,"",0)&amp;""</f>
        <v>Show results of previous page</v>
      </c>
      <c r="G153" s="25" t="str">
        <f>_xlfn.XLOOKUP($T153,翻訳!J:J,翻訳!$H:$H,"",0)&amp;""</f>
        <v>オムニバーの結果リストを前のページに切り替える</v>
      </c>
      <c r="H153" s="8" t="s">
        <v>436</v>
      </c>
      <c r="I153" s="43" t="str">
        <f t="shared" si="69"/>
        <v>-</v>
      </c>
      <c r="M153" s="21">
        <f t="shared" si="76"/>
        <v>8</v>
      </c>
      <c r="N153" s="21" t="str">
        <f t="shared" si="77"/>
        <v>&lt;Ctrl-,&gt;</v>
      </c>
      <c r="O153" s="21" t="str">
        <f t="shared" si="71"/>
        <v>!!&lt;Ctrl-,&gt;</v>
      </c>
      <c r="P153" s="22" t="str">
        <f>IF(N153="","",IF(AND(ISERROR(VLOOKUP(AJ153,AJ$1:AJ152,1,0)),ISERROR(VLOOKUP(AJ153,AJ154:AJ$258,1,0))),"ok","▲NG"))</f>
        <v>ok</v>
      </c>
      <c r="Q153" s="23" t="str">
        <f t="shared" si="72"/>
        <v/>
      </c>
      <c r="R153" s="23" t="str">
        <f t="shared" si="73"/>
        <v/>
      </c>
      <c r="T153" s="37" t="str">
        <f t="shared" si="67"/>
        <v>o-60-67-116-114-108-45-44-62</v>
      </c>
      <c r="U153" s="38" t="str">
        <f t="shared" si="74"/>
        <v>o</v>
      </c>
      <c r="V153" s="38">
        <f t="shared" si="65"/>
        <v>60</v>
      </c>
      <c r="W153" s="38">
        <f t="shared" si="79"/>
        <v>67</v>
      </c>
      <c r="X153" s="38">
        <f t="shared" si="79"/>
        <v>116</v>
      </c>
      <c r="Y153" s="38">
        <f t="shared" si="79"/>
        <v>114</v>
      </c>
      <c r="Z153" s="38">
        <f t="shared" si="79"/>
        <v>108</v>
      </c>
      <c r="AA153" s="38">
        <f t="shared" si="79"/>
        <v>45</v>
      </c>
      <c r="AB153" s="38">
        <f t="shared" si="79"/>
        <v>44</v>
      </c>
      <c r="AC153" s="38">
        <f t="shared" si="79"/>
        <v>62</v>
      </c>
      <c r="AD153" s="38" t="str">
        <f t="shared" si="79"/>
        <v/>
      </c>
      <c r="AE153" s="38" t="str">
        <f t="shared" si="79"/>
        <v/>
      </c>
      <c r="AF153" s="38" t="str">
        <f t="shared" si="79"/>
        <v/>
      </c>
      <c r="AG153" s="38" t="str">
        <f t="shared" si="79"/>
        <v/>
      </c>
      <c r="AH153" s="37" t="s">
        <v>681</v>
      </c>
      <c r="AJ153" s="37" t="str">
        <f t="shared" si="68"/>
        <v>o-60-67-116-114-108-45-44-62</v>
      </c>
      <c r="AK153" s="38" t="str">
        <f t="shared" si="75"/>
        <v>o</v>
      </c>
      <c r="AL153" s="38">
        <f t="shared" si="64"/>
        <v>60</v>
      </c>
      <c r="AM153" s="38">
        <f t="shared" si="64"/>
        <v>67</v>
      </c>
      <c r="AN153" s="38">
        <f t="shared" si="78"/>
        <v>116</v>
      </c>
      <c r="AO153" s="38">
        <f t="shared" si="78"/>
        <v>114</v>
      </c>
      <c r="AP153" s="38">
        <f t="shared" si="78"/>
        <v>108</v>
      </c>
      <c r="AQ153" s="38">
        <f t="shared" si="78"/>
        <v>45</v>
      </c>
      <c r="AR153" s="38">
        <f t="shared" si="78"/>
        <v>44</v>
      </c>
      <c r="AS153" s="38">
        <f t="shared" si="78"/>
        <v>62</v>
      </c>
      <c r="AT153" s="38" t="str">
        <f t="shared" si="78"/>
        <v/>
      </c>
      <c r="AU153" s="38" t="str">
        <f t="shared" si="78"/>
        <v/>
      </c>
      <c r="AV153" s="38" t="str">
        <f t="shared" si="78"/>
        <v/>
      </c>
      <c r="AW153" s="38" t="str">
        <f t="shared" si="78"/>
        <v/>
      </c>
      <c r="AX153" s="37" t="s">
        <v>567</v>
      </c>
    </row>
    <row r="154" spans="2:50" ht="30">
      <c r="B154" s="1" t="s">
        <v>544</v>
      </c>
      <c r="C154" s="25" t="str">
        <f>_xlfn.XLOOKUP($T154,翻訳!J:J,翻訳!$D:$D,"",0)&amp;""</f>
        <v>omnibar</v>
      </c>
      <c r="D154" s="44" t="s">
        <v>324</v>
      </c>
      <c r="E154" s="36" t="s">
        <v>273</v>
      </c>
      <c r="F154" s="25" t="str">
        <f>_xlfn.XLOOKUP($T154,翻訳!J:J,翻訳!$F:$F,"",0)&amp;""</f>
        <v>Copy selected item url or all listed item urls</v>
      </c>
      <c r="G154" s="25" t="str">
        <f>_xlfn.XLOOKUP($T154,翻訳!J:J,翻訳!$H:$H,"",0)&amp;""</f>
        <v>オムニバーで選択中の項目のURLをクリップボードにコピーする。選択なしの場合は結果リストのURLをすべてコピーする。</v>
      </c>
      <c r="H154" s="8" t="s">
        <v>436</v>
      </c>
      <c r="I154" s="43" t="str">
        <f t="shared" si="69"/>
        <v>-</v>
      </c>
      <c r="M154" s="21">
        <f t="shared" si="76"/>
        <v>8</v>
      </c>
      <c r="N154" s="21" t="str">
        <f t="shared" si="77"/>
        <v>&lt;Ctrl-c&gt;</v>
      </c>
      <c r="O154" s="21" t="str">
        <f t="shared" si="71"/>
        <v>!!&lt;Ctrl-c&gt;</v>
      </c>
      <c r="P154" s="22" t="str">
        <f>IF(N154="","",IF(AND(ISERROR(VLOOKUP(AJ154,AJ$1:AJ153,1,0)),ISERROR(VLOOKUP(AJ154,AJ155:AJ$258,1,0))),"ok","▲NG"))</f>
        <v>ok</v>
      </c>
      <c r="Q154" s="23" t="str">
        <f t="shared" si="72"/>
        <v/>
      </c>
      <c r="R154" s="23" t="str">
        <f t="shared" si="73"/>
        <v/>
      </c>
      <c r="T154" s="37" t="str">
        <f t="shared" si="67"/>
        <v>o-60-67-116-114-108-45-99-62</v>
      </c>
      <c r="U154" s="38" t="str">
        <f t="shared" si="74"/>
        <v>o</v>
      </c>
      <c r="V154" s="38">
        <f t="shared" si="65"/>
        <v>60</v>
      </c>
      <c r="W154" s="38">
        <f t="shared" si="79"/>
        <v>67</v>
      </c>
      <c r="X154" s="38">
        <f t="shared" si="79"/>
        <v>116</v>
      </c>
      <c r="Y154" s="38">
        <f t="shared" si="79"/>
        <v>114</v>
      </c>
      <c r="Z154" s="38">
        <f t="shared" si="79"/>
        <v>108</v>
      </c>
      <c r="AA154" s="38">
        <f t="shared" si="79"/>
        <v>45</v>
      </c>
      <c r="AB154" s="38">
        <f t="shared" si="79"/>
        <v>99</v>
      </c>
      <c r="AC154" s="38">
        <f t="shared" si="79"/>
        <v>62</v>
      </c>
      <c r="AD154" s="38" t="str">
        <f t="shared" si="79"/>
        <v/>
      </c>
      <c r="AE154" s="38" t="str">
        <f t="shared" si="79"/>
        <v/>
      </c>
      <c r="AF154" s="38" t="str">
        <f t="shared" si="79"/>
        <v/>
      </c>
      <c r="AG154" s="38" t="str">
        <f t="shared" si="79"/>
        <v/>
      </c>
      <c r="AH154" s="37" t="s">
        <v>681</v>
      </c>
      <c r="AJ154" s="37" t="str">
        <f t="shared" si="68"/>
        <v>o-60-67-116-114-108-45-99-62</v>
      </c>
      <c r="AK154" s="38" t="str">
        <f t="shared" si="75"/>
        <v>o</v>
      </c>
      <c r="AL154" s="38">
        <f t="shared" si="64"/>
        <v>60</v>
      </c>
      <c r="AM154" s="38">
        <f t="shared" si="64"/>
        <v>67</v>
      </c>
      <c r="AN154" s="38">
        <f t="shared" si="78"/>
        <v>116</v>
      </c>
      <c r="AO154" s="38">
        <f t="shared" si="78"/>
        <v>114</v>
      </c>
      <c r="AP154" s="38">
        <f t="shared" si="78"/>
        <v>108</v>
      </c>
      <c r="AQ154" s="38">
        <f t="shared" si="78"/>
        <v>45</v>
      </c>
      <c r="AR154" s="38">
        <f t="shared" si="78"/>
        <v>99</v>
      </c>
      <c r="AS154" s="38">
        <f t="shared" si="78"/>
        <v>62</v>
      </c>
      <c r="AT154" s="38" t="str">
        <f t="shared" si="78"/>
        <v/>
      </c>
      <c r="AU154" s="38" t="str">
        <f t="shared" si="78"/>
        <v/>
      </c>
      <c r="AV154" s="38" t="str">
        <f t="shared" si="78"/>
        <v/>
      </c>
      <c r="AW154" s="38" t="str">
        <f t="shared" si="78"/>
        <v/>
      </c>
      <c r="AX154" s="37" t="s">
        <v>567</v>
      </c>
    </row>
    <row r="155" spans="2:50" ht="30">
      <c r="B155" s="1" t="s">
        <v>544</v>
      </c>
      <c r="C155" s="25" t="str">
        <f>_xlfn.XLOOKUP($T155,翻訳!J:J,翻訳!$D:$D,"",0)&amp;""</f>
        <v>omnibar</v>
      </c>
      <c r="D155" s="44" t="s">
        <v>324</v>
      </c>
      <c r="E155" s="36" t="s">
        <v>275</v>
      </c>
      <c r="F155" s="25" t="str">
        <f>_xlfn.XLOOKUP($T155,翻訳!J:J,翻訳!$F:$F,"",0)&amp;""</f>
        <v>Delete all listed items from bookmark or history</v>
      </c>
      <c r="G155" s="25" t="str">
        <f>_xlfn.XLOOKUP($T155,翻訳!J:J,翻訳!$H:$H,"",0)&amp;""</f>
        <v>オムニバーで表示しているブックマークまたは履歴をすべて削除する</v>
      </c>
      <c r="H155" s="8" t="s">
        <v>436</v>
      </c>
      <c r="I155" s="43" t="str">
        <f t="shared" si="69"/>
        <v>-</v>
      </c>
      <c r="M155" s="21">
        <f t="shared" si="76"/>
        <v>8</v>
      </c>
      <c r="N155" s="21" t="str">
        <f t="shared" si="77"/>
        <v>&lt;Ctrl-D&gt;</v>
      </c>
      <c r="O155" s="21" t="str">
        <f t="shared" si="71"/>
        <v>!!&lt;Ctrl-D&gt;</v>
      </c>
      <c r="P155" s="22" t="str">
        <f>IF(N155="","",IF(AND(ISERROR(VLOOKUP(AJ155,AJ$1:AJ154,1,0)),ISERROR(VLOOKUP(AJ155,AJ156:AJ$258,1,0))),"ok","▲NG"))</f>
        <v>ok</v>
      </c>
      <c r="Q155" s="23" t="str">
        <f t="shared" si="72"/>
        <v/>
      </c>
      <c r="R155" s="23" t="str">
        <f t="shared" si="73"/>
        <v/>
      </c>
      <c r="T155" s="37" t="str">
        <f t="shared" si="67"/>
        <v>o-60-67-116-114-108-45-68-62</v>
      </c>
      <c r="U155" s="38" t="str">
        <f t="shared" si="74"/>
        <v>o</v>
      </c>
      <c r="V155" s="38">
        <f t="shared" si="65"/>
        <v>60</v>
      </c>
      <c r="W155" s="38">
        <f t="shared" si="79"/>
        <v>67</v>
      </c>
      <c r="X155" s="38">
        <f t="shared" si="79"/>
        <v>116</v>
      </c>
      <c r="Y155" s="38">
        <f t="shared" si="79"/>
        <v>114</v>
      </c>
      <c r="Z155" s="38">
        <f t="shared" si="79"/>
        <v>108</v>
      </c>
      <c r="AA155" s="38">
        <f t="shared" si="79"/>
        <v>45</v>
      </c>
      <c r="AB155" s="38">
        <f t="shared" si="79"/>
        <v>68</v>
      </c>
      <c r="AC155" s="38">
        <f t="shared" si="79"/>
        <v>62</v>
      </c>
      <c r="AD155" s="38" t="str">
        <f t="shared" si="79"/>
        <v/>
      </c>
      <c r="AE155" s="38" t="str">
        <f t="shared" si="79"/>
        <v/>
      </c>
      <c r="AF155" s="38" t="str">
        <f t="shared" si="79"/>
        <v/>
      </c>
      <c r="AG155" s="38" t="str">
        <f t="shared" si="79"/>
        <v/>
      </c>
      <c r="AH155" s="37" t="s">
        <v>681</v>
      </c>
      <c r="AJ155" s="37" t="str">
        <f t="shared" si="68"/>
        <v>o-60-67-116-114-108-45-68-62</v>
      </c>
      <c r="AK155" s="38" t="str">
        <f t="shared" si="75"/>
        <v>o</v>
      </c>
      <c r="AL155" s="38">
        <f t="shared" si="64"/>
        <v>60</v>
      </c>
      <c r="AM155" s="38">
        <f t="shared" si="64"/>
        <v>67</v>
      </c>
      <c r="AN155" s="38">
        <f t="shared" si="78"/>
        <v>116</v>
      </c>
      <c r="AO155" s="38">
        <f t="shared" si="78"/>
        <v>114</v>
      </c>
      <c r="AP155" s="38">
        <f t="shared" si="78"/>
        <v>108</v>
      </c>
      <c r="AQ155" s="38">
        <f t="shared" si="78"/>
        <v>45</v>
      </c>
      <c r="AR155" s="38">
        <f t="shared" si="78"/>
        <v>68</v>
      </c>
      <c r="AS155" s="38">
        <f t="shared" si="78"/>
        <v>62</v>
      </c>
      <c r="AT155" s="38" t="str">
        <f t="shared" si="78"/>
        <v/>
      </c>
      <c r="AU155" s="38" t="str">
        <f t="shared" si="78"/>
        <v/>
      </c>
      <c r="AV155" s="38" t="str">
        <f t="shared" si="78"/>
        <v/>
      </c>
      <c r="AW155" s="38" t="str">
        <f t="shared" si="78"/>
        <v/>
      </c>
      <c r="AX155" s="37" t="s">
        <v>567</v>
      </c>
    </row>
    <row r="156" spans="2:50" ht="30">
      <c r="B156" s="1" t="s">
        <v>544</v>
      </c>
      <c r="C156" s="25" t="str">
        <f>_xlfn.XLOOKUP($T156,翻訳!J:J,翻訳!$D:$D,"",0)&amp;""</f>
        <v>omnibar</v>
      </c>
      <c r="D156" s="44" t="s">
        <v>324</v>
      </c>
      <c r="E156" s="36" t="s">
        <v>277</v>
      </c>
      <c r="F156" s="25" t="str">
        <f>_xlfn.XLOOKUP($T156,翻訳!J:J,翻訳!$F:$F,"",0)&amp;""</f>
        <v>Re-sort history by visitCount or lastVisitTime</v>
      </c>
      <c r="G156" s="25" t="str">
        <f>_xlfn.XLOOKUP($T156,翻訳!J:J,翻訳!$H:$H,"",0)&amp;""</f>
        <v>オムニバーで履歴を表示するとき、並び順を訪問回数もしくは最終訪問日時で切り替える</v>
      </c>
      <c r="H156" s="8" t="s">
        <v>436</v>
      </c>
      <c r="I156" s="43" t="str">
        <f t="shared" si="69"/>
        <v>-</v>
      </c>
      <c r="M156" s="21">
        <f t="shared" si="76"/>
        <v>8</v>
      </c>
      <c r="N156" s="21" t="str">
        <f t="shared" si="77"/>
        <v>&lt;Ctrl-r&gt;</v>
      </c>
      <c r="O156" s="21" t="str">
        <f t="shared" si="71"/>
        <v>!!&lt;Ctrl-r&gt;</v>
      </c>
      <c r="P156" s="22" t="str">
        <f>IF(N156="","",IF(AND(ISERROR(VLOOKUP(AJ156,AJ$1:AJ155,1,0)),ISERROR(VLOOKUP(AJ156,AJ157:AJ$258,1,0))),"ok","▲NG"))</f>
        <v>ok</v>
      </c>
      <c r="Q156" s="23" t="str">
        <f t="shared" si="72"/>
        <v/>
      </c>
      <c r="R156" s="23" t="str">
        <f t="shared" si="73"/>
        <v/>
      </c>
      <c r="T156" s="37" t="str">
        <f t="shared" si="67"/>
        <v>o-60-67-116-114-108-45-114-62</v>
      </c>
      <c r="U156" s="38" t="str">
        <f t="shared" si="74"/>
        <v>o</v>
      </c>
      <c r="V156" s="38">
        <f t="shared" si="65"/>
        <v>60</v>
      </c>
      <c r="W156" s="38">
        <f t="shared" si="79"/>
        <v>67</v>
      </c>
      <c r="X156" s="38">
        <f t="shared" si="79"/>
        <v>116</v>
      </c>
      <c r="Y156" s="38">
        <f t="shared" si="79"/>
        <v>114</v>
      </c>
      <c r="Z156" s="38">
        <f t="shared" si="79"/>
        <v>108</v>
      </c>
      <c r="AA156" s="38">
        <f t="shared" si="79"/>
        <v>45</v>
      </c>
      <c r="AB156" s="38">
        <f t="shared" si="79"/>
        <v>114</v>
      </c>
      <c r="AC156" s="38">
        <f t="shared" si="79"/>
        <v>62</v>
      </c>
      <c r="AD156" s="38" t="str">
        <f t="shared" si="79"/>
        <v/>
      </c>
      <c r="AE156" s="38" t="str">
        <f t="shared" si="79"/>
        <v/>
      </c>
      <c r="AF156" s="38" t="str">
        <f t="shared" si="79"/>
        <v/>
      </c>
      <c r="AG156" s="38" t="str">
        <f t="shared" si="79"/>
        <v/>
      </c>
      <c r="AH156" s="37" t="s">
        <v>681</v>
      </c>
      <c r="AJ156" s="37" t="str">
        <f t="shared" si="68"/>
        <v>o-60-67-116-114-108-45-114-62</v>
      </c>
      <c r="AK156" s="38" t="str">
        <f t="shared" si="75"/>
        <v>o</v>
      </c>
      <c r="AL156" s="38">
        <f t="shared" si="64"/>
        <v>60</v>
      </c>
      <c r="AM156" s="38">
        <f t="shared" si="64"/>
        <v>67</v>
      </c>
      <c r="AN156" s="38">
        <f t="shared" si="78"/>
        <v>116</v>
      </c>
      <c r="AO156" s="38">
        <f t="shared" si="78"/>
        <v>114</v>
      </c>
      <c r="AP156" s="38">
        <f t="shared" si="78"/>
        <v>108</v>
      </c>
      <c r="AQ156" s="38">
        <f t="shared" si="78"/>
        <v>45</v>
      </c>
      <c r="AR156" s="38">
        <f t="shared" si="78"/>
        <v>114</v>
      </c>
      <c r="AS156" s="38">
        <f t="shared" si="78"/>
        <v>62</v>
      </c>
      <c r="AT156" s="38" t="str">
        <f t="shared" si="78"/>
        <v/>
      </c>
      <c r="AU156" s="38" t="str">
        <f t="shared" si="78"/>
        <v/>
      </c>
      <c r="AV156" s="38" t="str">
        <f t="shared" si="78"/>
        <v/>
      </c>
      <c r="AW156" s="38" t="str">
        <f t="shared" si="78"/>
        <v/>
      </c>
      <c r="AX156" s="37" t="s">
        <v>567</v>
      </c>
    </row>
    <row r="157" spans="2:50">
      <c r="B157" s="1" t="s">
        <v>544</v>
      </c>
      <c r="C157" s="25" t="str">
        <f>_xlfn.XLOOKUP($T157,翻訳!J:J,翻訳!$D:$D,"",0)&amp;""</f>
        <v>omnibar</v>
      </c>
      <c r="D157" s="44" t="s">
        <v>324</v>
      </c>
      <c r="E157" s="36" t="s">
        <v>279</v>
      </c>
      <c r="F157" s="25" t="str">
        <f>_xlfn.XLOOKUP($T157,翻訳!J:J,翻訳!$F:$F,"",0)&amp;""</f>
        <v>Close Omnibar</v>
      </c>
      <c r="G157" s="25" t="str">
        <f>_xlfn.XLOOKUP($T157,翻訳!J:J,翻訳!$H:$H,"",0)&amp;""</f>
        <v>オムニバーを閉じる</v>
      </c>
      <c r="H157" s="8" t="s">
        <v>436</v>
      </c>
      <c r="I157" s="43" t="str">
        <f t="shared" si="69"/>
        <v>-</v>
      </c>
      <c r="M157" s="21">
        <f t="shared" si="76"/>
        <v>5</v>
      </c>
      <c r="N157" s="21" t="str">
        <f t="shared" si="77"/>
        <v>&lt;Esc&gt;</v>
      </c>
      <c r="O157" s="21" t="str">
        <f t="shared" si="71"/>
        <v>!!&lt;Esc&gt;</v>
      </c>
      <c r="P157" s="22" t="str">
        <f>IF(N157="","",IF(AND(ISERROR(VLOOKUP(AJ157,AJ$1:AJ156,1,0)),ISERROR(VLOOKUP(AJ157,AJ158:AJ$258,1,0))),"ok","▲NG"))</f>
        <v>ok</v>
      </c>
      <c r="Q157" s="23" t="str">
        <f t="shared" si="72"/>
        <v/>
      </c>
      <c r="R157" s="23" t="str">
        <f t="shared" si="73"/>
        <v/>
      </c>
      <c r="T157" s="37" t="str">
        <f t="shared" si="67"/>
        <v>o-60-69-115-99-62</v>
      </c>
      <c r="U157" s="38" t="str">
        <f t="shared" si="74"/>
        <v>o</v>
      </c>
      <c r="V157" s="38">
        <f t="shared" si="65"/>
        <v>60</v>
      </c>
      <c r="W157" s="38">
        <f t="shared" si="79"/>
        <v>69</v>
      </c>
      <c r="X157" s="38">
        <f t="shared" si="79"/>
        <v>115</v>
      </c>
      <c r="Y157" s="38">
        <f t="shared" si="79"/>
        <v>99</v>
      </c>
      <c r="Z157" s="38">
        <f t="shared" si="79"/>
        <v>62</v>
      </c>
      <c r="AA157" s="38" t="str">
        <f t="shared" si="79"/>
        <v/>
      </c>
      <c r="AB157" s="38" t="str">
        <f t="shared" si="79"/>
        <v/>
      </c>
      <c r="AC157" s="38" t="str">
        <f t="shared" si="79"/>
        <v/>
      </c>
      <c r="AD157" s="38" t="str">
        <f t="shared" si="79"/>
        <v/>
      </c>
      <c r="AE157" s="38" t="str">
        <f t="shared" si="79"/>
        <v/>
      </c>
      <c r="AF157" s="38" t="str">
        <f t="shared" si="79"/>
        <v/>
      </c>
      <c r="AG157" s="38" t="str">
        <f t="shared" si="79"/>
        <v/>
      </c>
      <c r="AH157" s="37" t="s">
        <v>681</v>
      </c>
      <c r="AJ157" s="37" t="str">
        <f t="shared" si="68"/>
        <v>o-60-69-115-99-62</v>
      </c>
      <c r="AK157" s="38" t="str">
        <f t="shared" si="75"/>
        <v>o</v>
      </c>
      <c r="AL157" s="38">
        <f t="shared" si="64"/>
        <v>60</v>
      </c>
      <c r="AM157" s="38">
        <f t="shared" si="64"/>
        <v>69</v>
      </c>
      <c r="AN157" s="38">
        <f t="shared" si="78"/>
        <v>115</v>
      </c>
      <c r="AO157" s="38">
        <f t="shared" si="78"/>
        <v>99</v>
      </c>
      <c r="AP157" s="38">
        <f t="shared" si="78"/>
        <v>62</v>
      </c>
      <c r="AQ157" s="38" t="str">
        <f t="shared" si="78"/>
        <v/>
      </c>
      <c r="AR157" s="38" t="str">
        <f t="shared" si="78"/>
        <v/>
      </c>
      <c r="AS157" s="38" t="str">
        <f t="shared" si="78"/>
        <v/>
      </c>
      <c r="AT157" s="38" t="str">
        <f t="shared" si="78"/>
        <v/>
      </c>
      <c r="AU157" s="38" t="str">
        <f t="shared" si="78"/>
        <v/>
      </c>
      <c r="AV157" s="38" t="str">
        <f t="shared" si="78"/>
        <v/>
      </c>
      <c r="AW157" s="38" t="str">
        <f t="shared" ref="AN157:AW183" si="80">IFERROR(CODE(MID($N157,AW$1,1)),"")</f>
        <v/>
      </c>
      <c r="AX157" s="37" t="s">
        <v>567</v>
      </c>
    </row>
    <row r="158" spans="2:50">
      <c r="B158" s="1" t="s">
        <v>544</v>
      </c>
      <c r="C158" s="25" t="str">
        <f>_xlfn.XLOOKUP($T158,翻訳!J:J,翻訳!$D:$D,"",0)&amp;""</f>
        <v>omnibar</v>
      </c>
      <c r="D158" s="44" t="s">
        <v>324</v>
      </c>
      <c r="E158" s="36" t="s">
        <v>281</v>
      </c>
      <c r="F158" s="25" t="str">
        <f>_xlfn.XLOOKUP($T158,翻訳!J:J,翻訳!$F:$F,"",0)&amp;""</f>
        <v>Create vim-like mark for selected item</v>
      </c>
      <c r="G158" s="25" t="str">
        <f>_xlfn.XLOOKUP($T158,翻訳!J:J,翻訳!$H:$H,"",0)&amp;""</f>
        <v>オムニバーで選択中の項目をマークする</v>
      </c>
      <c r="H158" s="8" t="s">
        <v>436</v>
      </c>
      <c r="I158" s="43" t="str">
        <f t="shared" si="69"/>
        <v>-</v>
      </c>
      <c r="M158" s="21">
        <f t="shared" si="76"/>
        <v>8</v>
      </c>
      <c r="N158" s="21" t="str">
        <f t="shared" si="77"/>
        <v>&lt;Ctrl-m&gt;</v>
      </c>
      <c r="O158" s="21" t="str">
        <f t="shared" si="71"/>
        <v>!!&lt;Ctrl-m&gt;</v>
      </c>
      <c r="P158" s="22" t="str">
        <f>IF(N158="","",IF(AND(ISERROR(VLOOKUP(AJ158,AJ$1:AJ157,1,0)),ISERROR(VLOOKUP(AJ158,AJ159:AJ$258,1,0))),"ok","▲NG"))</f>
        <v>ok</v>
      </c>
      <c r="Q158" s="23" t="str">
        <f t="shared" si="72"/>
        <v/>
      </c>
      <c r="R158" s="23" t="str">
        <f t="shared" si="73"/>
        <v/>
      </c>
      <c r="T158" s="37" t="str">
        <f t="shared" si="67"/>
        <v>o-60-67-116-114-108-45-109-62</v>
      </c>
      <c r="U158" s="38" t="str">
        <f t="shared" si="74"/>
        <v>o</v>
      </c>
      <c r="V158" s="38">
        <f t="shared" si="65"/>
        <v>60</v>
      </c>
      <c r="W158" s="38">
        <f t="shared" si="79"/>
        <v>67</v>
      </c>
      <c r="X158" s="38">
        <f t="shared" si="79"/>
        <v>116</v>
      </c>
      <c r="Y158" s="38">
        <f t="shared" si="79"/>
        <v>114</v>
      </c>
      <c r="Z158" s="38">
        <f t="shared" si="79"/>
        <v>108</v>
      </c>
      <c r="AA158" s="38">
        <f t="shared" si="79"/>
        <v>45</v>
      </c>
      <c r="AB158" s="38">
        <f t="shared" si="79"/>
        <v>109</v>
      </c>
      <c r="AC158" s="38">
        <f t="shared" si="79"/>
        <v>62</v>
      </c>
      <c r="AD158" s="38" t="str">
        <f t="shared" si="79"/>
        <v/>
      </c>
      <c r="AE158" s="38" t="str">
        <f t="shared" si="79"/>
        <v/>
      </c>
      <c r="AF158" s="38" t="str">
        <f t="shared" si="79"/>
        <v/>
      </c>
      <c r="AG158" s="38" t="str">
        <f t="shared" si="79"/>
        <v/>
      </c>
      <c r="AH158" s="37" t="s">
        <v>681</v>
      </c>
      <c r="AJ158" s="37" t="str">
        <f t="shared" si="68"/>
        <v>o-60-67-116-114-108-45-109-62</v>
      </c>
      <c r="AK158" s="38" t="str">
        <f t="shared" si="75"/>
        <v>o</v>
      </c>
      <c r="AL158" s="38">
        <f t="shared" si="64"/>
        <v>60</v>
      </c>
      <c r="AM158" s="38">
        <f t="shared" si="64"/>
        <v>67</v>
      </c>
      <c r="AN158" s="38">
        <f t="shared" si="80"/>
        <v>116</v>
      </c>
      <c r="AO158" s="38">
        <f t="shared" si="80"/>
        <v>114</v>
      </c>
      <c r="AP158" s="38">
        <f t="shared" si="80"/>
        <v>108</v>
      </c>
      <c r="AQ158" s="38">
        <f t="shared" si="80"/>
        <v>45</v>
      </c>
      <c r="AR158" s="38">
        <f t="shared" si="80"/>
        <v>109</v>
      </c>
      <c r="AS158" s="38">
        <f t="shared" si="80"/>
        <v>62</v>
      </c>
      <c r="AT158" s="38" t="str">
        <f t="shared" si="80"/>
        <v/>
      </c>
      <c r="AU158" s="38" t="str">
        <f t="shared" si="80"/>
        <v/>
      </c>
      <c r="AV158" s="38" t="str">
        <f t="shared" si="80"/>
        <v/>
      </c>
      <c r="AW158" s="38" t="str">
        <f t="shared" si="80"/>
        <v/>
      </c>
      <c r="AX158" s="37" t="s">
        <v>567</v>
      </c>
    </row>
    <row r="159" spans="2:50">
      <c r="B159" s="1" t="s">
        <v>544</v>
      </c>
      <c r="C159" s="25" t="str">
        <f>_xlfn.XLOOKUP($T159,翻訳!J:J,翻訳!$D:$D,"",0)&amp;""</f>
        <v>omnibar</v>
      </c>
      <c r="D159" s="44" t="s">
        <v>324</v>
      </c>
      <c r="E159" s="36" t="s">
        <v>283</v>
      </c>
      <c r="F159" s="25" t="str">
        <f>_xlfn.XLOOKUP($T159,翻訳!J:J,翻訳!$F:$F,"",0)&amp;""</f>
        <v>Forward cycle through the candidates.</v>
      </c>
      <c r="G159" s="25" t="str">
        <f>_xlfn.XLOOKUP($T159,翻訳!J:J,翻訳!$H:$H,"",0)&amp;""</f>
        <v>オムニバーの候補リストで次を選択</v>
      </c>
      <c r="H159" s="8" t="s">
        <v>436</v>
      </c>
      <c r="I159" s="43" t="str">
        <f t="shared" si="69"/>
        <v>-</v>
      </c>
      <c r="M159" s="21">
        <f t="shared" si="76"/>
        <v>5</v>
      </c>
      <c r="N159" s="21" t="str">
        <f t="shared" si="77"/>
        <v>&lt;Tab&gt;</v>
      </c>
      <c r="O159" s="21" t="str">
        <f t="shared" si="71"/>
        <v>!!&lt;Tab&gt;</v>
      </c>
      <c r="P159" s="22" t="str">
        <f>IF(N159="","",IF(AND(ISERROR(VLOOKUP(AJ159,AJ$1:AJ158,1,0)),ISERROR(VLOOKUP(AJ159,AJ160:AJ$258,1,0))),"ok","▲NG"))</f>
        <v>ok</v>
      </c>
      <c r="Q159" s="23" t="str">
        <f t="shared" si="72"/>
        <v/>
      </c>
      <c r="R159" s="23" t="str">
        <f t="shared" si="73"/>
        <v/>
      </c>
      <c r="T159" s="37" t="str">
        <f t="shared" si="67"/>
        <v>o-60-84-97-98-62</v>
      </c>
      <c r="U159" s="38" t="str">
        <f t="shared" si="74"/>
        <v>o</v>
      </c>
      <c r="V159" s="38">
        <f t="shared" si="65"/>
        <v>60</v>
      </c>
      <c r="W159" s="38">
        <f t="shared" si="79"/>
        <v>84</v>
      </c>
      <c r="X159" s="38">
        <f t="shared" si="79"/>
        <v>97</v>
      </c>
      <c r="Y159" s="38">
        <f t="shared" si="79"/>
        <v>98</v>
      </c>
      <c r="Z159" s="38">
        <f t="shared" si="79"/>
        <v>62</v>
      </c>
      <c r="AA159" s="38" t="str">
        <f t="shared" si="79"/>
        <v/>
      </c>
      <c r="AB159" s="38" t="str">
        <f t="shared" si="79"/>
        <v/>
      </c>
      <c r="AC159" s="38" t="str">
        <f t="shared" si="79"/>
        <v/>
      </c>
      <c r="AD159" s="38" t="str">
        <f t="shared" si="79"/>
        <v/>
      </c>
      <c r="AE159" s="38" t="str">
        <f t="shared" si="79"/>
        <v/>
      </c>
      <c r="AF159" s="38" t="str">
        <f t="shared" si="79"/>
        <v/>
      </c>
      <c r="AG159" s="38" t="str">
        <f t="shared" si="79"/>
        <v/>
      </c>
      <c r="AH159" s="37" t="s">
        <v>681</v>
      </c>
      <c r="AJ159" s="37" t="str">
        <f t="shared" si="68"/>
        <v>o-60-84-97-98-62</v>
      </c>
      <c r="AK159" s="38" t="str">
        <f t="shared" si="75"/>
        <v>o</v>
      </c>
      <c r="AL159" s="38">
        <f t="shared" si="64"/>
        <v>60</v>
      </c>
      <c r="AM159" s="38">
        <f t="shared" si="64"/>
        <v>84</v>
      </c>
      <c r="AN159" s="38">
        <f t="shared" si="80"/>
        <v>97</v>
      </c>
      <c r="AO159" s="38">
        <f t="shared" si="80"/>
        <v>98</v>
      </c>
      <c r="AP159" s="38">
        <f t="shared" si="80"/>
        <v>62</v>
      </c>
      <c r="AQ159" s="38" t="str">
        <f t="shared" si="80"/>
        <v/>
      </c>
      <c r="AR159" s="38" t="str">
        <f t="shared" si="80"/>
        <v/>
      </c>
      <c r="AS159" s="38" t="str">
        <f t="shared" si="80"/>
        <v/>
      </c>
      <c r="AT159" s="38" t="str">
        <f t="shared" si="80"/>
        <v/>
      </c>
      <c r="AU159" s="38" t="str">
        <f t="shared" si="80"/>
        <v/>
      </c>
      <c r="AV159" s="38" t="str">
        <f t="shared" si="80"/>
        <v/>
      </c>
      <c r="AW159" s="38" t="str">
        <f t="shared" si="80"/>
        <v/>
      </c>
      <c r="AX159" s="37" t="s">
        <v>567</v>
      </c>
    </row>
    <row r="160" spans="2:50">
      <c r="B160" s="1" t="s">
        <v>544</v>
      </c>
      <c r="C160" s="25" t="str">
        <f>_xlfn.XLOOKUP($T160,翻訳!J:J,翻訳!$D:$D,"",0)&amp;""</f>
        <v>omnibar</v>
      </c>
      <c r="D160" s="44" t="s">
        <v>324</v>
      </c>
      <c r="E160" s="36" t="s">
        <v>285</v>
      </c>
      <c r="F160" s="25" t="str">
        <f>_xlfn.XLOOKUP($T160,翻訳!J:J,翻訳!$F:$F,"",0)&amp;""</f>
        <v>Backward cycle through the candidates.</v>
      </c>
      <c r="G160" s="25" t="str">
        <f>_xlfn.XLOOKUP($T160,翻訳!J:J,翻訳!$H:$H,"",0)&amp;""</f>
        <v>オムニバーの候補リストで前を選択</v>
      </c>
      <c r="H160" s="8" t="s">
        <v>436</v>
      </c>
      <c r="I160" s="43" t="str">
        <f t="shared" si="69"/>
        <v>-</v>
      </c>
      <c r="M160" s="21">
        <f t="shared" si="76"/>
        <v>11</v>
      </c>
      <c r="N160" s="21" t="str">
        <f t="shared" si="77"/>
        <v>&lt;Shift-Tab&gt;</v>
      </c>
      <c r="O160" s="21" t="str">
        <f t="shared" si="71"/>
        <v>!!&lt;Shift-Tab&gt;</v>
      </c>
      <c r="P160" s="22" t="str">
        <f>IF(N160="","",IF(AND(ISERROR(VLOOKUP(AJ160,AJ$1:AJ159,1,0)),ISERROR(VLOOKUP(AJ160,AJ161:AJ$258,1,0))),"ok","▲NG"))</f>
        <v>ok</v>
      </c>
      <c r="Q160" s="23" t="str">
        <f t="shared" si="72"/>
        <v/>
      </c>
      <c r="R160" s="23" t="str">
        <f t="shared" si="73"/>
        <v/>
      </c>
      <c r="T160" s="37" t="str">
        <f t="shared" si="67"/>
        <v>o-60-83-104-105-102-116-45-84-97-98-62</v>
      </c>
      <c r="U160" s="38" t="str">
        <f t="shared" si="74"/>
        <v>o</v>
      </c>
      <c r="V160" s="38">
        <f t="shared" si="65"/>
        <v>60</v>
      </c>
      <c r="W160" s="38">
        <f t="shared" si="79"/>
        <v>83</v>
      </c>
      <c r="X160" s="38">
        <f t="shared" si="79"/>
        <v>104</v>
      </c>
      <c r="Y160" s="38">
        <f t="shared" si="79"/>
        <v>105</v>
      </c>
      <c r="Z160" s="38">
        <f t="shared" si="79"/>
        <v>102</v>
      </c>
      <c r="AA160" s="38">
        <f t="shared" si="79"/>
        <v>116</v>
      </c>
      <c r="AB160" s="38">
        <f t="shared" si="79"/>
        <v>45</v>
      </c>
      <c r="AC160" s="38">
        <f t="shared" si="79"/>
        <v>84</v>
      </c>
      <c r="AD160" s="38">
        <f t="shared" si="79"/>
        <v>97</v>
      </c>
      <c r="AE160" s="38">
        <f t="shared" si="79"/>
        <v>98</v>
      </c>
      <c r="AF160" s="38">
        <f t="shared" si="79"/>
        <v>62</v>
      </c>
      <c r="AG160" s="38" t="str">
        <f t="shared" si="79"/>
        <v/>
      </c>
      <c r="AH160" s="37" t="s">
        <v>681</v>
      </c>
      <c r="AJ160" s="37" t="str">
        <f t="shared" si="68"/>
        <v>o-60-83-104-105-102-116-45-84-97-98-62</v>
      </c>
      <c r="AK160" s="38" t="str">
        <f t="shared" si="75"/>
        <v>o</v>
      </c>
      <c r="AL160" s="38">
        <f t="shared" si="64"/>
        <v>60</v>
      </c>
      <c r="AM160" s="38">
        <f t="shared" si="64"/>
        <v>83</v>
      </c>
      <c r="AN160" s="38">
        <f t="shared" si="80"/>
        <v>104</v>
      </c>
      <c r="AO160" s="38">
        <f t="shared" si="80"/>
        <v>105</v>
      </c>
      <c r="AP160" s="38">
        <f t="shared" si="80"/>
        <v>102</v>
      </c>
      <c r="AQ160" s="38">
        <f t="shared" si="80"/>
        <v>116</v>
      </c>
      <c r="AR160" s="38">
        <f t="shared" si="80"/>
        <v>45</v>
      </c>
      <c r="AS160" s="38">
        <f t="shared" si="80"/>
        <v>84</v>
      </c>
      <c r="AT160" s="38">
        <f t="shared" si="80"/>
        <v>97</v>
      </c>
      <c r="AU160" s="38">
        <f t="shared" si="80"/>
        <v>98</v>
      </c>
      <c r="AV160" s="38">
        <f t="shared" si="80"/>
        <v>62</v>
      </c>
      <c r="AW160" s="38" t="str">
        <f t="shared" si="80"/>
        <v/>
      </c>
      <c r="AX160" s="37" t="s">
        <v>567</v>
      </c>
    </row>
    <row r="161" spans="2:50">
      <c r="B161" s="1" t="s">
        <v>544</v>
      </c>
      <c r="C161" s="25" t="str">
        <f>_xlfn.XLOOKUP($T161,翻訳!J:J,翻訳!$D:$D,"",0)&amp;""</f>
        <v>omnibar</v>
      </c>
      <c r="D161" s="44" t="s">
        <v>324</v>
      </c>
      <c r="E161" s="36" t="s">
        <v>287</v>
      </c>
      <c r="F161" s="25" t="str">
        <f>_xlfn.XLOOKUP($T161,翻訳!J:J,翻訳!$F:$F,"",0)&amp;""</f>
        <v>Toggle quotes in an input element</v>
      </c>
      <c r="G161" s="25" t="str">
        <f>_xlfn.XLOOKUP($T161,翻訳!J:J,翻訳!$H:$H,"",0)&amp;""</f>
        <v>オムニバーの入力欄テキストをダブルクォートで囲む・解除する</v>
      </c>
      <c r="H161" s="8" t="s">
        <v>436</v>
      </c>
      <c r="I161" s="43" t="str">
        <f t="shared" si="69"/>
        <v>-</v>
      </c>
      <c r="M161" s="21">
        <f t="shared" si="76"/>
        <v>8</v>
      </c>
      <c r="N161" s="21" t="str">
        <f t="shared" si="77"/>
        <v>&lt;Ctrl-'&gt;</v>
      </c>
      <c r="O161" s="21" t="str">
        <f t="shared" si="71"/>
        <v>!!&lt;Ctrl-'&gt;</v>
      </c>
      <c r="P161" s="22" t="str">
        <f>IF(N161="","",IF(AND(ISERROR(VLOOKUP(AJ161,AJ$1:AJ160,1,0)),ISERROR(VLOOKUP(AJ161,AJ162:AJ$258,1,0))),"ok","▲NG"))</f>
        <v>ok</v>
      </c>
      <c r="Q161" s="23" t="str">
        <f t="shared" si="72"/>
        <v/>
      </c>
      <c r="R161" s="23" t="str">
        <f t="shared" si="73"/>
        <v/>
      </c>
      <c r="T161" s="37" t="str">
        <f t="shared" si="67"/>
        <v>o-60-67-116-114-108-45-39-62</v>
      </c>
      <c r="U161" s="38" t="str">
        <f t="shared" si="74"/>
        <v>o</v>
      </c>
      <c r="V161" s="38">
        <f t="shared" si="65"/>
        <v>60</v>
      </c>
      <c r="W161" s="38">
        <f t="shared" si="79"/>
        <v>67</v>
      </c>
      <c r="X161" s="38">
        <f t="shared" si="79"/>
        <v>116</v>
      </c>
      <c r="Y161" s="38">
        <f t="shared" si="79"/>
        <v>114</v>
      </c>
      <c r="Z161" s="38">
        <f t="shared" si="79"/>
        <v>108</v>
      </c>
      <c r="AA161" s="38">
        <f t="shared" si="79"/>
        <v>45</v>
      </c>
      <c r="AB161" s="38">
        <f t="shared" si="79"/>
        <v>39</v>
      </c>
      <c r="AC161" s="38">
        <f t="shared" si="79"/>
        <v>62</v>
      </c>
      <c r="AD161" s="38" t="str">
        <f t="shared" si="79"/>
        <v/>
      </c>
      <c r="AE161" s="38" t="str">
        <f t="shared" si="79"/>
        <v/>
      </c>
      <c r="AF161" s="38" t="str">
        <f t="shared" si="79"/>
        <v/>
      </c>
      <c r="AG161" s="38" t="str">
        <f t="shared" si="79"/>
        <v/>
      </c>
      <c r="AH161" s="37" t="s">
        <v>681</v>
      </c>
      <c r="AJ161" s="37" t="str">
        <f t="shared" si="68"/>
        <v>o-60-67-116-114-108-45-39-62</v>
      </c>
      <c r="AK161" s="38" t="str">
        <f t="shared" si="75"/>
        <v>o</v>
      </c>
      <c r="AL161" s="38">
        <f t="shared" si="64"/>
        <v>60</v>
      </c>
      <c r="AM161" s="38">
        <f t="shared" si="64"/>
        <v>67</v>
      </c>
      <c r="AN161" s="38">
        <f t="shared" si="80"/>
        <v>116</v>
      </c>
      <c r="AO161" s="38">
        <f t="shared" si="80"/>
        <v>114</v>
      </c>
      <c r="AP161" s="38">
        <f t="shared" si="80"/>
        <v>108</v>
      </c>
      <c r="AQ161" s="38">
        <f t="shared" si="80"/>
        <v>45</v>
      </c>
      <c r="AR161" s="38">
        <f t="shared" si="80"/>
        <v>39</v>
      </c>
      <c r="AS161" s="38">
        <f t="shared" si="80"/>
        <v>62</v>
      </c>
      <c r="AT161" s="38" t="str">
        <f t="shared" si="80"/>
        <v/>
      </c>
      <c r="AU161" s="38" t="str">
        <f t="shared" si="80"/>
        <v/>
      </c>
      <c r="AV161" s="38" t="str">
        <f t="shared" si="80"/>
        <v/>
      </c>
      <c r="AW161" s="38" t="str">
        <f t="shared" si="80"/>
        <v/>
      </c>
      <c r="AX161" s="37" t="s">
        <v>567</v>
      </c>
    </row>
    <row r="162" spans="2:50">
      <c r="B162" s="1" t="s">
        <v>544</v>
      </c>
      <c r="C162" s="25" t="str">
        <f>_xlfn.XLOOKUP($T162,翻訳!J:J,翻訳!$D:$D,"",0)&amp;""</f>
        <v>omnibar</v>
      </c>
      <c r="D162" s="44" t="s">
        <v>324</v>
      </c>
      <c r="E162" s="36" t="s">
        <v>289</v>
      </c>
      <c r="F162" s="25" t="str">
        <f>_xlfn.XLOOKUP($T162,翻訳!J:J,翻訳!$F:$F,"",0)&amp;""</f>
        <v>Forward cycle through the candidates.</v>
      </c>
      <c r="G162" s="25" t="str">
        <f>_xlfn.XLOOKUP($T162,翻訳!J:J,翻訳!$H:$H,"",0)&amp;""</f>
        <v>オムニバーの候補リストで次を選択</v>
      </c>
      <c r="H162" s="8" t="s">
        <v>436</v>
      </c>
      <c r="I162" s="43" t="str">
        <f t="shared" si="69"/>
        <v>-</v>
      </c>
      <c r="M162" s="21">
        <f t="shared" si="76"/>
        <v>11</v>
      </c>
      <c r="N162" s="21" t="str">
        <f t="shared" si="77"/>
        <v>&lt;ArrowDown&gt;</v>
      </c>
      <c r="O162" s="21" t="str">
        <f t="shared" si="71"/>
        <v>!!&lt;ArrowDown&gt;</v>
      </c>
      <c r="P162" s="22" t="str">
        <f>IF(N162="","",IF(AND(ISERROR(VLOOKUP(AJ162,AJ$1:AJ161,1,0)),ISERROR(VLOOKUP(AJ162,AJ163:AJ$258,1,0))),"ok","▲NG"))</f>
        <v>ok</v>
      </c>
      <c r="Q162" s="23" t="str">
        <f t="shared" si="72"/>
        <v/>
      </c>
      <c r="R162" s="23" t="str">
        <f t="shared" si="73"/>
        <v/>
      </c>
      <c r="T162" s="37" t="str">
        <f t="shared" si="67"/>
        <v>o-60-65-114-114-111-119-68-111-119-110-62</v>
      </c>
      <c r="U162" s="38" t="str">
        <f t="shared" si="74"/>
        <v>o</v>
      </c>
      <c r="V162" s="38">
        <f t="shared" si="65"/>
        <v>60</v>
      </c>
      <c r="W162" s="38">
        <f t="shared" si="79"/>
        <v>65</v>
      </c>
      <c r="X162" s="38">
        <f t="shared" si="79"/>
        <v>114</v>
      </c>
      <c r="Y162" s="38">
        <f t="shared" si="79"/>
        <v>114</v>
      </c>
      <c r="Z162" s="38">
        <f t="shared" si="79"/>
        <v>111</v>
      </c>
      <c r="AA162" s="38">
        <f t="shared" si="79"/>
        <v>119</v>
      </c>
      <c r="AB162" s="38">
        <f t="shared" si="79"/>
        <v>68</v>
      </c>
      <c r="AC162" s="38">
        <f t="shared" si="79"/>
        <v>111</v>
      </c>
      <c r="AD162" s="38">
        <f t="shared" si="79"/>
        <v>119</v>
      </c>
      <c r="AE162" s="38">
        <f t="shared" si="79"/>
        <v>110</v>
      </c>
      <c r="AF162" s="38">
        <f t="shared" si="79"/>
        <v>62</v>
      </c>
      <c r="AG162" s="38" t="str">
        <f t="shared" si="79"/>
        <v/>
      </c>
      <c r="AH162" s="37" t="s">
        <v>681</v>
      </c>
      <c r="AJ162" s="37" t="str">
        <f t="shared" si="68"/>
        <v>o-60-65-114-114-111-119-68-111-119-110-62</v>
      </c>
      <c r="AK162" s="38" t="str">
        <f t="shared" si="75"/>
        <v>o</v>
      </c>
      <c r="AL162" s="38">
        <f t="shared" si="64"/>
        <v>60</v>
      </c>
      <c r="AM162" s="38">
        <f t="shared" si="64"/>
        <v>65</v>
      </c>
      <c r="AN162" s="38">
        <f t="shared" si="80"/>
        <v>114</v>
      </c>
      <c r="AO162" s="38">
        <f t="shared" si="80"/>
        <v>114</v>
      </c>
      <c r="AP162" s="38">
        <f t="shared" si="80"/>
        <v>111</v>
      </c>
      <c r="AQ162" s="38">
        <f t="shared" si="80"/>
        <v>119</v>
      </c>
      <c r="AR162" s="38">
        <f t="shared" si="80"/>
        <v>68</v>
      </c>
      <c r="AS162" s="38">
        <f t="shared" si="80"/>
        <v>111</v>
      </c>
      <c r="AT162" s="38">
        <f t="shared" si="80"/>
        <v>119</v>
      </c>
      <c r="AU162" s="38">
        <f t="shared" si="80"/>
        <v>110</v>
      </c>
      <c r="AV162" s="38">
        <f t="shared" si="80"/>
        <v>62</v>
      </c>
      <c r="AW162" s="38" t="str">
        <f t="shared" si="80"/>
        <v/>
      </c>
      <c r="AX162" s="37" t="s">
        <v>567</v>
      </c>
    </row>
    <row r="163" spans="2:50">
      <c r="B163" s="1" t="s">
        <v>544</v>
      </c>
      <c r="C163" s="25" t="str">
        <f>_xlfn.XLOOKUP($T163,翻訳!J:J,翻訳!$D:$D,"",0)&amp;""</f>
        <v>omnibar</v>
      </c>
      <c r="D163" s="44" t="s">
        <v>324</v>
      </c>
      <c r="E163" s="36" t="s">
        <v>290</v>
      </c>
      <c r="F163" s="25" t="str">
        <f>_xlfn.XLOOKUP($T163,翻訳!J:J,翻訳!$F:$F,"",0)&amp;""</f>
        <v>Backward cycle through the candidates.</v>
      </c>
      <c r="G163" s="25" t="str">
        <f>_xlfn.XLOOKUP($T163,翻訳!J:J,翻訳!$H:$H,"",0)&amp;""</f>
        <v>オムニバーの候補リストで前を選択</v>
      </c>
      <c r="H163" s="8" t="s">
        <v>436</v>
      </c>
      <c r="I163" s="43" t="str">
        <f t="shared" si="69"/>
        <v>-</v>
      </c>
      <c r="M163" s="21">
        <f t="shared" si="76"/>
        <v>9</v>
      </c>
      <c r="N163" s="21" t="str">
        <f t="shared" si="77"/>
        <v>&lt;ArrowUp&gt;</v>
      </c>
      <c r="O163" s="21" t="str">
        <f t="shared" si="71"/>
        <v>!!&lt;ArrowUp&gt;</v>
      </c>
      <c r="P163" s="22" t="str">
        <f>IF(N163="","",IF(AND(ISERROR(VLOOKUP(AJ163,AJ$1:AJ162,1,0)),ISERROR(VLOOKUP(AJ163,AJ164:AJ$258,1,0))),"ok","▲NG"))</f>
        <v>ok</v>
      </c>
      <c r="Q163" s="23" t="str">
        <f t="shared" si="72"/>
        <v/>
      </c>
      <c r="R163" s="23" t="str">
        <f t="shared" si="73"/>
        <v/>
      </c>
      <c r="T163" s="37" t="str">
        <f t="shared" si="67"/>
        <v>o-60-65-114-114-111-119-85-112-62</v>
      </c>
      <c r="U163" s="38" t="str">
        <f t="shared" si="74"/>
        <v>o</v>
      </c>
      <c r="V163" s="38">
        <f t="shared" si="65"/>
        <v>60</v>
      </c>
      <c r="W163" s="38">
        <f t="shared" si="79"/>
        <v>65</v>
      </c>
      <c r="X163" s="38">
        <f t="shared" si="79"/>
        <v>114</v>
      </c>
      <c r="Y163" s="38">
        <f t="shared" si="79"/>
        <v>114</v>
      </c>
      <c r="Z163" s="38">
        <f t="shared" si="79"/>
        <v>111</v>
      </c>
      <c r="AA163" s="38">
        <f t="shared" si="79"/>
        <v>119</v>
      </c>
      <c r="AB163" s="38">
        <f t="shared" si="79"/>
        <v>85</v>
      </c>
      <c r="AC163" s="38">
        <f t="shared" si="79"/>
        <v>112</v>
      </c>
      <c r="AD163" s="38">
        <f t="shared" si="79"/>
        <v>62</v>
      </c>
      <c r="AE163" s="38" t="str">
        <f t="shared" si="79"/>
        <v/>
      </c>
      <c r="AF163" s="38" t="str">
        <f t="shared" si="79"/>
        <v/>
      </c>
      <c r="AG163" s="38" t="str">
        <f t="shared" si="79"/>
        <v/>
      </c>
      <c r="AH163" s="37" t="s">
        <v>681</v>
      </c>
      <c r="AJ163" s="37" t="str">
        <f t="shared" si="68"/>
        <v>o-60-65-114-114-111-119-85-112-62</v>
      </c>
      <c r="AK163" s="38" t="str">
        <f t="shared" si="75"/>
        <v>o</v>
      </c>
      <c r="AL163" s="38">
        <f t="shared" si="64"/>
        <v>60</v>
      </c>
      <c r="AM163" s="38">
        <f t="shared" si="64"/>
        <v>65</v>
      </c>
      <c r="AN163" s="38">
        <f t="shared" si="80"/>
        <v>114</v>
      </c>
      <c r="AO163" s="38">
        <f t="shared" si="80"/>
        <v>114</v>
      </c>
      <c r="AP163" s="38">
        <f t="shared" si="80"/>
        <v>111</v>
      </c>
      <c r="AQ163" s="38">
        <f t="shared" si="80"/>
        <v>119</v>
      </c>
      <c r="AR163" s="38">
        <f t="shared" si="80"/>
        <v>85</v>
      </c>
      <c r="AS163" s="38">
        <f t="shared" si="80"/>
        <v>112</v>
      </c>
      <c r="AT163" s="38">
        <f t="shared" si="80"/>
        <v>62</v>
      </c>
      <c r="AU163" s="38" t="str">
        <f t="shared" si="80"/>
        <v/>
      </c>
      <c r="AV163" s="38" t="str">
        <f t="shared" si="80"/>
        <v/>
      </c>
      <c r="AW163" s="38" t="str">
        <f t="shared" si="80"/>
        <v/>
      </c>
      <c r="AX163" s="37" t="s">
        <v>567</v>
      </c>
    </row>
    <row r="164" spans="2:50">
      <c r="B164" s="1" t="s">
        <v>544</v>
      </c>
      <c r="C164" s="25" t="str">
        <f>_xlfn.XLOOKUP($T164,翻訳!J:J,翻訳!$D:$D,"",0)&amp;""</f>
        <v>omnibar</v>
      </c>
      <c r="D164" s="44" t="s">
        <v>324</v>
      </c>
      <c r="E164" s="36" t="s">
        <v>291</v>
      </c>
      <c r="F164" s="25" t="str">
        <f>_xlfn.XLOOKUP($T164,翻訳!J:J,翻訳!$F:$F,"",0)&amp;""</f>
        <v>Forward cycle through the candidates.</v>
      </c>
      <c r="G164" s="25" t="str">
        <f>_xlfn.XLOOKUP($T164,翻訳!J:J,翻訳!$H:$H,"",0)&amp;""</f>
        <v>オムニバーの候補リストで次を選択</v>
      </c>
      <c r="H164" s="8" t="s">
        <v>436</v>
      </c>
      <c r="I164" s="43" t="str">
        <f t="shared" si="69"/>
        <v>-</v>
      </c>
      <c r="M164" s="21">
        <f t="shared" si="76"/>
        <v>8</v>
      </c>
      <c r="N164" s="21" t="str">
        <f t="shared" si="77"/>
        <v>&lt;Ctrl-n&gt;</v>
      </c>
      <c r="O164" s="21" t="str">
        <f t="shared" si="71"/>
        <v>!!&lt;Ctrl-n&gt;</v>
      </c>
      <c r="P164" s="22" t="str">
        <f>IF(N164="","",IF(AND(ISERROR(VLOOKUP(AJ164,AJ$1:AJ163,1,0)),ISERROR(VLOOKUP(AJ164,AJ165:AJ$258,1,0))),"ok","▲NG"))</f>
        <v>ok</v>
      </c>
      <c r="Q164" s="23" t="str">
        <f t="shared" si="72"/>
        <v/>
      </c>
      <c r="R164" s="23" t="str">
        <f t="shared" si="73"/>
        <v/>
      </c>
      <c r="T164" s="37" t="str">
        <f t="shared" si="67"/>
        <v>o-60-67-116-114-108-45-110-62</v>
      </c>
      <c r="U164" s="38" t="str">
        <f t="shared" si="74"/>
        <v>o</v>
      </c>
      <c r="V164" s="38">
        <f t="shared" si="65"/>
        <v>60</v>
      </c>
      <c r="W164" s="38">
        <f t="shared" si="79"/>
        <v>67</v>
      </c>
      <c r="X164" s="38">
        <f t="shared" si="79"/>
        <v>116</v>
      </c>
      <c r="Y164" s="38">
        <f t="shared" si="79"/>
        <v>114</v>
      </c>
      <c r="Z164" s="38">
        <f t="shared" si="79"/>
        <v>108</v>
      </c>
      <c r="AA164" s="38">
        <f t="shared" si="79"/>
        <v>45</v>
      </c>
      <c r="AB164" s="38">
        <f t="shared" si="79"/>
        <v>110</v>
      </c>
      <c r="AC164" s="38">
        <f t="shared" si="79"/>
        <v>62</v>
      </c>
      <c r="AD164" s="38" t="str">
        <f t="shared" si="79"/>
        <v/>
      </c>
      <c r="AE164" s="38" t="str">
        <f t="shared" si="79"/>
        <v/>
      </c>
      <c r="AF164" s="38" t="str">
        <f t="shared" si="79"/>
        <v/>
      </c>
      <c r="AG164" s="38" t="str">
        <f t="shared" si="79"/>
        <v/>
      </c>
      <c r="AH164" s="37" t="s">
        <v>681</v>
      </c>
      <c r="AJ164" s="37" t="str">
        <f t="shared" si="68"/>
        <v>o-60-67-116-114-108-45-110-62</v>
      </c>
      <c r="AK164" s="38" t="str">
        <f t="shared" si="75"/>
        <v>o</v>
      </c>
      <c r="AL164" s="38">
        <f t="shared" si="64"/>
        <v>60</v>
      </c>
      <c r="AM164" s="38">
        <f t="shared" si="64"/>
        <v>67</v>
      </c>
      <c r="AN164" s="38">
        <f t="shared" si="80"/>
        <v>116</v>
      </c>
      <c r="AO164" s="38">
        <f t="shared" si="80"/>
        <v>114</v>
      </c>
      <c r="AP164" s="38">
        <f t="shared" si="80"/>
        <v>108</v>
      </c>
      <c r="AQ164" s="38">
        <f t="shared" si="80"/>
        <v>45</v>
      </c>
      <c r="AR164" s="38">
        <f t="shared" si="80"/>
        <v>110</v>
      </c>
      <c r="AS164" s="38">
        <f t="shared" si="80"/>
        <v>62</v>
      </c>
      <c r="AT164" s="38" t="str">
        <f t="shared" si="80"/>
        <v/>
      </c>
      <c r="AU164" s="38" t="str">
        <f t="shared" si="80"/>
        <v/>
      </c>
      <c r="AV164" s="38" t="str">
        <f t="shared" si="80"/>
        <v/>
      </c>
      <c r="AW164" s="38" t="str">
        <f t="shared" si="80"/>
        <v/>
      </c>
      <c r="AX164" s="37" t="s">
        <v>567</v>
      </c>
    </row>
    <row r="165" spans="2:50">
      <c r="B165" s="1" t="s">
        <v>544</v>
      </c>
      <c r="C165" s="25" t="str">
        <f>_xlfn.XLOOKUP($T165,翻訳!J:J,翻訳!$D:$D,"",0)&amp;""</f>
        <v>omnibar</v>
      </c>
      <c r="D165" s="44" t="s">
        <v>324</v>
      </c>
      <c r="E165" s="36" t="s">
        <v>292</v>
      </c>
      <c r="F165" s="25" t="str">
        <f>_xlfn.XLOOKUP($T165,翻訳!J:J,翻訳!$F:$F,"",0)&amp;""</f>
        <v>Backward cycle through the candidates.</v>
      </c>
      <c r="G165" s="25" t="str">
        <f>_xlfn.XLOOKUP($T165,翻訳!J:J,翻訳!$H:$H,"",0)&amp;""</f>
        <v>オムニバーの候補リストで前を選択</v>
      </c>
      <c r="H165" s="8" t="s">
        <v>436</v>
      </c>
      <c r="I165" s="43" t="str">
        <f t="shared" si="69"/>
        <v>-</v>
      </c>
      <c r="M165" s="21">
        <f t="shared" si="76"/>
        <v>8</v>
      </c>
      <c r="N165" s="21" t="str">
        <f t="shared" si="77"/>
        <v>&lt;Ctrl-p&gt;</v>
      </c>
      <c r="O165" s="21" t="str">
        <f t="shared" si="71"/>
        <v>!!&lt;Ctrl-p&gt;</v>
      </c>
      <c r="P165" s="22" t="str">
        <f>IF(N165="","",IF(AND(ISERROR(VLOOKUP(AJ165,AJ$1:AJ164,1,0)),ISERROR(VLOOKUP(AJ165,AJ166:AJ$258,1,0))),"ok","▲NG"))</f>
        <v>ok</v>
      </c>
      <c r="Q165" s="23" t="str">
        <f t="shared" si="72"/>
        <v/>
      </c>
      <c r="R165" s="23" t="str">
        <f t="shared" si="73"/>
        <v/>
      </c>
      <c r="T165" s="37" t="str">
        <f t="shared" si="67"/>
        <v>o-60-67-116-114-108-45-112-62</v>
      </c>
      <c r="U165" s="38" t="str">
        <f t="shared" si="74"/>
        <v>o</v>
      </c>
      <c r="V165" s="38">
        <f t="shared" si="65"/>
        <v>60</v>
      </c>
      <c r="W165" s="38">
        <f t="shared" si="79"/>
        <v>67</v>
      </c>
      <c r="X165" s="38">
        <f t="shared" si="79"/>
        <v>116</v>
      </c>
      <c r="Y165" s="38">
        <f t="shared" si="79"/>
        <v>114</v>
      </c>
      <c r="Z165" s="38">
        <f t="shared" si="79"/>
        <v>108</v>
      </c>
      <c r="AA165" s="38">
        <f t="shared" si="79"/>
        <v>45</v>
      </c>
      <c r="AB165" s="38">
        <f t="shared" si="79"/>
        <v>112</v>
      </c>
      <c r="AC165" s="38">
        <f t="shared" si="79"/>
        <v>62</v>
      </c>
      <c r="AD165" s="38" t="str">
        <f t="shared" si="79"/>
        <v/>
      </c>
      <c r="AE165" s="38" t="str">
        <f t="shared" si="79"/>
        <v/>
      </c>
      <c r="AF165" s="38" t="str">
        <f t="shared" si="79"/>
        <v/>
      </c>
      <c r="AG165" s="38" t="str">
        <f t="shared" si="79"/>
        <v/>
      </c>
      <c r="AH165" s="37" t="s">
        <v>681</v>
      </c>
      <c r="AJ165" s="37" t="str">
        <f t="shared" si="68"/>
        <v>o-60-67-116-114-108-45-112-62</v>
      </c>
      <c r="AK165" s="38" t="str">
        <f t="shared" si="75"/>
        <v>o</v>
      </c>
      <c r="AL165" s="38">
        <f t="shared" si="64"/>
        <v>60</v>
      </c>
      <c r="AM165" s="38">
        <f t="shared" si="64"/>
        <v>67</v>
      </c>
      <c r="AN165" s="38">
        <f t="shared" si="80"/>
        <v>116</v>
      </c>
      <c r="AO165" s="38">
        <f t="shared" si="80"/>
        <v>114</v>
      </c>
      <c r="AP165" s="38">
        <f t="shared" si="80"/>
        <v>108</v>
      </c>
      <c r="AQ165" s="38">
        <f t="shared" si="80"/>
        <v>45</v>
      </c>
      <c r="AR165" s="38">
        <f t="shared" si="80"/>
        <v>112</v>
      </c>
      <c r="AS165" s="38">
        <f t="shared" si="80"/>
        <v>62</v>
      </c>
      <c r="AT165" s="38" t="str">
        <f t="shared" si="80"/>
        <v/>
      </c>
      <c r="AU165" s="38" t="str">
        <f t="shared" si="80"/>
        <v/>
      </c>
      <c r="AV165" s="38" t="str">
        <f t="shared" si="80"/>
        <v/>
      </c>
      <c r="AW165" s="38" t="str">
        <f t="shared" si="80"/>
        <v/>
      </c>
      <c r="AX165" s="37" t="s">
        <v>567</v>
      </c>
    </row>
    <row r="166" spans="2:50">
      <c r="B166" s="16"/>
      <c r="C166" s="16"/>
      <c r="D166" s="16"/>
      <c r="E166" s="16"/>
      <c r="F166" s="18"/>
      <c r="G166" s="18"/>
      <c r="H166" s="19"/>
      <c r="I166" s="19"/>
      <c r="J166" s="19"/>
      <c r="K166" s="19"/>
      <c r="L166" s="19"/>
      <c r="M166" s="19"/>
      <c r="N166" s="19"/>
      <c r="O166" s="19"/>
      <c r="P166" s="19"/>
      <c r="Q166" s="19"/>
      <c r="R166" s="20"/>
      <c r="T166" s="37" t="str">
        <f t="shared" si="67"/>
        <v/>
      </c>
      <c r="U166" s="38" t="str">
        <f t="shared" si="74"/>
        <v/>
      </c>
      <c r="V166" s="38" t="str">
        <f t="shared" si="65"/>
        <v/>
      </c>
      <c r="W166" s="38" t="str">
        <f t="shared" si="79"/>
        <v/>
      </c>
      <c r="X166" s="38" t="str">
        <f t="shared" si="79"/>
        <v/>
      </c>
      <c r="Y166" s="38" t="str">
        <f t="shared" si="79"/>
        <v/>
      </c>
      <c r="Z166" s="38" t="str">
        <f t="shared" si="79"/>
        <v/>
      </c>
      <c r="AA166" s="38" t="str">
        <f t="shared" si="79"/>
        <v/>
      </c>
      <c r="AB166" s="38" t="str">
        <f t="shared" si="79"/>
        <v/>
      </c>
      <c r="AC166" s="38" t="str">
        <f t="shared" si="79"/>
        <v/>
      </c>
      <c r="AD166" s="38" t="str">
        <f t="shared" si="79"/>
        <v/>
      </c>
      <c r="AE166" s="38" t="str">
        <f t="shared" si="79"/>
        <v/>
      </c>
      <c r="AF166" s="38" t="str">
        <f t="shared" si="79"/>
        <v/>
      </c>
      <c r="AG166" s="38" t="str">
        <f t="shared" si="79"/>
        <v/>
      </c>
      <c r="AH166" s="37" t="s">
        <v>681</v>
      </c>
      <c r="AJ166" s="37" t="str">
        <f t="shared" si="68"/>
        <v/>
      </c>
      <c r="AK166" s="38" t="str">
        <f t="shared" si="75"/>
        <v/>
      </c>
      <c r="AL166" s="38" t="str">
        <f t="shared" si="64"/>
        <v/>
      </c>
      <c r="AM166" s="38" t="str">
        <f t="shared" si="64"/>
        <v/>
      </c>
      <c r="AN166" s="38" t="str">
        <f t="shared" si="80"/>
        <v/>
      </c>
      <c r="AO166" s="38" t="str">
        <f t="shared" si="80"/>
        <v/>
      </c>
      <c r="AP166" s="38" t="str">
        <f t="shared" si="80"/>
        <v/>
      </c>
      <c r="AQ166" s="38" t="str">
        <f t="shared" si="80"/>
        <v/>
      </c>
      <c r="AR166" s="38" t="str">
        <f t="shared" si="80"/>
        <v/>
      </c>
      <c r="AS166" s="38" t="str">
        <f t="shared" si="80"/>
        <v/>
      </c>
      <c r="AT166" s="38" t="str">
        <f t="shared" si="80"/>
        <v/>
      </c>
      <c r="AU166" s="38" t="str">
        <f t="shared" si="80"/>
        <v/>
      </c>
      <c r="AV166" s="38" t="str">
        <f t="shared" si="80"/>
        <v/>
      </c>
      <c r="AW166" s="38" t="str">
        <f t="shared" si="80"/>
        <v/>
      </c>
      <c r="AX166" s="37" t="s">
        <v>567</v>
      </c>
    </row>
    <row r="167" spans="2:50">
      <c r="B167" s="1" t="s">
        <v>545</v>
      </c>
      <c r="C167" s="25" t="str">
        <f>_xlfn.XLOOKUP($T167,翻訳!J:J,翻訳!$D:$D,"",0)&amp;""</f>
        <v>normal</v>
      </c>
      <c r="D167" s="44" t="s">
        <v>303</v>
      </c>
      <c r="E167" s="36" t="s">
        <v>294</v>
      </c>
      <c r="F167" s="25" t="str">
        <f>_xlfn.XLOOKUP($T167,翻訳!J:J,翻訳!$F:$F,"",0)&amp;""</f>
        <v>Find in current page</v>
      </c>
      <c r="G167" s="25" t="str">
        <f>_xlfn.XLOOKUP($T167,翻訳!J:J,翻訳!$H:$H,"",0)&amp;""</f>
        <v>画面右下に検索窓を表示してページ内検索を開始</v>
      </c>
      <c r="H167" s="8" t="s">
        <v>436</v>
      </c>
      <c r="I167" s="43" t="str">
        <f t="shared" si="69"/>
        <v>-</v>
      </c>
      <c r="M167" s="21">
        <f t="shared" ref="M167" si="81">LEN(E167)</f>
        <v>1</v>
      </c>
      <c r="N167" s="21" t="str">
        <f t="shared" si="77"/>
        <v>/</v>
      </c>
      <c r="O167" s="21" t="str">
        <f t="shared" ref="O167:O206" si="82">"!!"&amp;E167</f>
        <v>!!/</v>
      </c>
      <c r="P167" s="22" t="str">
        <f>IF(N167="","",IF(AND(ISERROR(VLOOKUP(AJ167,AJ$1:AJ166,1,0)),ISERROR(VLOOKUP(AJ167,AJ168:AJ$258,1,0))),"ok","▲NG"))</f>
        <v>ok</v>
      </c>
      <c r="Q167" s="23" t="str">
        <f t="shared" ref="Q167:Q206" si="83">IF(AND(H167="○",I167="✔"),"map("""&amp;N167&amp;""", """&amp;O167&amp;""")","")</f>
        <v/>
      </c>
      <c r="R167" s="23" t="str">
        <f t="shared" ref="R167:R193" si="84">IF(""=K167,"","map("""&amp;K167&amp;""", """&amp;O167&amp;""")")</f>
        <v/>
      </c>
      <c r="T167" s="37" t="str">
        <f t="shared" si="67"/>
        <v>n-47</v>
      </c>
      <c r="U167" s="38" t="str">
        <f t="shared" si="74"/>
        <v>n</v>
      </c>
      <c r="V167" s="38">
        <f t="shared" si="65"/>
        <v>47</v>
      </c>
      <c r="W167" s="38" t="str">
        <f t="shared" si="79"/>
        <v/>
      </c>
      <c r="X167" s="38" t="str">
        <f t="shared" si="79"/>
        <v/>
      </c>
      <c r="Y167" s="38" t="str">
        <f t="shared" si="79"/>
        <v/>
      </c>
      <c r="Z167" s="38" t="str">
        <f t="shared" si="79"/>
        <v/>
      </c>
      <c r="AA167" s="38" t="str">
        <f t="shared" si="79"/>
        <v/>
      </c>
      <c r="AB167" s="38" t="str">
        <f t="shared" si="79"/>
        <v/>
      </c>
      <c r="AC167" s="38" t="str">
        <f t="shared" si="79"/>
        <v/>
      </c>
      <c r="AD167" s="38" t="str">
        <f t="shared" si="79"/>
        <v/>
      </c>
      <c r="AE167" s="38" t="str">
        <f t="shared" si="79"/>
        <v/>
      </c>
      <c r="AF167" s="38" t="str">
        <f t="shared" si="79"/>
        <v/>
      </c>
      <c r="AG167" s="38" t="str">
        <f t="shared" si="79"/>
        <v/>
      </c>
      <c r="AH167" s="37" t="s">
        <v>681</v>
      </c>
      <c r="AJ167" s="37" t="str">
        <f t="shared" si="68"/>
        <v>n-47</v>
      </c>
      <c r="AK167" s="38" t="str">
        <f t="shared" si="75"/>
        <v>n</v>
      </c>
      <c r="AL167" s="38">
        <f t="shared" si="64"/>
        <v>47</v>
      </c>
      <c r="AM167" s="38" t="str">
        <f t="shared" si="64"/>
        <v/>
      </c>
      <c r="AN167" s="38" t="str">
        <f t="shared" si="80"/>
        <v/>
      </c>
      <c r="AO167" s="38" t="str">
        <f t="shared" si="80"/>
        <v/>
      </c>
      <c r="AP167" s="38" t="str">
        <f t="shared" si="80"/>
        <v/>
      </c>
      <c r="AQ167" s="38" t="str">
        <f t="shared" si="80"/>
        <v/>
      </c>
      <c r="AR167" s="38" t="str">
        <f t="shared" si="80"/>
        <v/>
      </c>
      <c r="AS167" s="38" t="str">
        <f t="shared" si="80"/>
        <v/>
      </c>
      <c r="AT167" s="38" t="str">
        <f t="shared" si="80"/>
        <v/>
      </c>
      <c r="AU167" s="38" t="str">
        <f t="shared" si="80"/>
        <v/>
      </c>
      <c r="AV167" s="38" t="str">
        <f t="shared" si="80"/>
        <v/>
      </c>
      <c r="AW167" s="38" t="str">
        <f t="shared" si="80"/>
        <v/>
      </c>
      <c r="AX167" s="37" t="s">
        <v>567</v>
      </c>
    </row>
    <row r="168" spans="2:50" ht="30">
      <c r="B168" s="1" t="s">
        <v>545</v>
      </c>
      <c r="C168" s="25" t="str">
        <f>_xlfn.XLOOKUP($T168,翻訳!J:J,翻訳!$D:$D,"",0)&amp;""</f>
        <v>normal</v>
      </c>
      <c r="D168" s="44" t="s">
        <v>303</v>
      </c>
      <c r="E168" s="36" t="s">
        <v>295</v>
      </c>
      <c r="F168" s="25" t="str">
        <f>_xlfn.XLOOKUP($T168,翻訳!J:J,翻訳!$F:$F,"",0)&amp;""</f>
        <v>Enter visual mode, and select whole element</v>
      </c>
      <c r="G168" s="25" t="str">
        <f>_xlfn.XLOOKUP($T168,翻訳!J:J,翻訳!$H:$H,"",0)&amp;""</f>
        <v>テキスト要素にヒントを表示し、選択後にVisualモードに入り対象の要素全体を選択状態にする</v>
      </c>
      <c r="H168" s="8" t="s">
        <v>436</v>
      </c>
      <c r="I168" s="43" t="str">
        <f t="shared" si="69"/>
        <v>-</v>
      </c>
      <c r="M168" s="21">
        <f t="shared" ref="M168:M206" si="85">LEN(E168)</f>
        <v>2</v>
      </c>
      <c r="N168" s="21" t="str">
        <f t="shared" si="77"/>
        <v>zv</v>
      </c>
      <c r="O168" s="21" t="str">
        <f t="shared" si="82"/>
        <v>!!zv</v>
      </c>
      <c r="P168" s="22" t="str">
        <f>IF(N168="","",IF(AND(ISERROR(VLOOKUP(AJ168,AJ$1:AJ167,1,0)),ISERROR(VLOOKUP(AJ168,AJ169:AJ$258,1,0))),"ok","▲NG"))</f>
        <v>ok</v>
      </c>
      <c r="Q168" s="23" t="str">
        <f t="shared" si="83"/>
        <v/>
      </c>
      <c r="R168" s="23" t="str">
        <f t="shared" si="84"/>
        <v/>
      </c>
      <c r="T168" s="37" t="str">
        <f t="shared" si="67"/>
        <v>n-122-118</v>
      </c>
      <c r="U168" s="38" t="str">
        <f t="shared" si="74"/>
        <v>n</v>
      </c>
      <c r="V168" s="38">
        <f t="shared" si="65"/>
        <v>122</v>
      </c>
      <c r="W168" s="38">
        <f t="shared" si="79"/>
        <v>118</v>
      </c>
      <c r="X168" s="38" t="str">
        <f t="shared" si="79"/>
        <v/>
      </c>
      <c r="Y168" s="38" t="str">
        <f t="shared" si="79"/>
        <v/>
      </c>
      <c r="Z168" s="38" t="str">
        <f t="shared" si="79"/>
        <v/>
      </c>
      <c r="AA168" s="38" t="str">
        <f t="shared" si="79"/>
        <v/>
      </c>
      <c r="AB168" s="38" t="str">
        <f t="shared" si="79"/>
        <v/>
      </c>
      <c r="AC168" s="38" t="str">
        <f t="shared" si="79"/>
        <v/>
      </c>
      <c r="AD168" s="38" t="str">
        <f t="shared" si="79"/>
        <v/>
      </c>
      <c r="AE168" s="38" t="str">
        <f t="shared" si="79"/>
        <v/>
      </c>
      <c r="AF168" s="38" t="str">
        <f t="shared" si="79"/>
        <v/>
      </c>
      <c r="AG168" s="38" t="str">
        <f t="shared" si="79"/>
        <v/>
      </c>
      <c r="AH168" s="37" t="s">
        <v>681</v>
      </c>
      <c r="AJ168" s="37" t="str">
        <f t="shared" si="68"/>
        <v>n-122-118</v>
      </c>
      <c r="AK168" s="38" t="str">
        <f t="shared" si="75"/>
        <v>n</v>
      </c>
      <c r="AL168" s="38">
        <f t="shared" si="64"/>
        <v>122</v>
      </c>
      <c r="AM168" s="38">
        <f t="shared" si="64"/>
        <v>118</v>
      </c>
      <c r="AN168" s="38" t="str">
        <f t="shared" si="80"/>
        <v/>
      </c>
      <c r="AO168" s="38" t="str">
        <f t="shared" si="80"/>
        <v/>
      </c>
      <c r="AP168" s="38" t="str">
        <f t="shared" si="80"/>
        <v/>
      </c>
      <c r="AQ168" s="38" t="str">
        <f t="shared" si="80"/>
        <v/>
      </c>
      <c r="AR168" s="38" t="str">
        <f t="shared" si="80"/>
        <v/>
      </c>
      <c r="AS168" s="38" t="str">
        <f t="shared" si="80"/>
        <v/>
      </c>
      <c r="AT168" s="38" t="str">
        <f t="shared" si="80"/>
        <v/>
      </c>
      <c r="AU168" s="38" t="str">
        <f t="shared" si="80"/>
        <v/>
      </c>
      <c r="AV168" s="38" t="str">
        <f t="shared" si="80"/>
        <v/>
      </c>
      <c r="AW168" s="38" t="str">
        <f t="shared" si="80"/>
        <v/>
      </c>
      <c r="AX168" s="37" t="s">
        <v>567</v>
      </c>
    </row>
    <row r="169" spans="2:50">
      <c r="B169" s="1" t="s">
        <v>545</v>
      </c>
      <c r="C169" s="25" t="str">
        <f>_xlfn.XLOOKUP($T169,翻訳!J:J,翻訳!$D:$D,"",0)&amp;""</f>
        <v>normal</v>
      </c>
      <c r="D169" s="44" t="s">
        <v>303</v>
      </c>
      <c r="E169" s="36" t="s">
        <v>297</v>
      </c>
      <c r="F169" s="25" t="str">
        <f>_xlfn.XLOOKUP($T169,翻訳!J:J,翻訳!$F:$F,"",0)&amp;""</f>
        <v>Restore visual mode</v>
      </c>
      <c r="G169" s="25" t="str">
        <f>_xlfn.XLOOKUP($T169,翻訳!J:J,翻訳!$H:$H,"",0)&amp;""</f>
        <v>ページ内でVisualモードを利用していた場合、状態を復元する</v>
      </c>
      <c r="H169" s="8" t="s">
        <v>436</v>
      </c>
      <c r="I169" s="43" t="str">
        <f t="shared" si="69"/>
        <v>-</v>
      </c>
      <c r="M169" s="21">
        <f t="shared" si="85"/>
        <v>1</v>
      </c>
      <c r="N169" s="21" t="str">
        <f t="shared" si="77"/>
        <v>V</v>
      </c>
      <c r="O169" s="21" t="str">
        <f t="shared" si="82"/>
        <v>!!V</v>
      </c>
      <c r="P169" s="22" t="str">
        <f>IF(N169="","",IF(AND(ISERROR(VLOOKUP(AJ169,AJ$1:AJ168,1,0)),ISERROR(VLOOKUP(AJ169,AJ170:AJ$258,1,0))),"ok","▲NG"))</f>
        <v>ok</v>
      </c>
      <c r="Q169" s="23" t="str">
        <f t="shared" si="83"/>
        <v/>
      </c>
      <c r="R169" s="23" t="str">
        <f t="shared" si="84"/>
        <v/>
      </c>
      <c r="T169" s="37" t="str">
        <f t="shared" si="67"/>
        <v>n-86</v>
      </c>
      <c r="U169" s="38" t="str">
        <f t="shared" si="74"/>
        <v>n</v>
      </c>
      <c r="V169" s="38">
        <f t="shared" si="65"/>
        <v>86</v>
      </c>
      <c r="W169" s="38" t="str">
        <f t="shared" si="79"/>
        <v/>
      </c>
      <c r="X169" s="38" t="str">
        <f t="shared" si="79"/>
        <v/>
      </c>
      <c r="Y169" s="38" t="str">
        <f t="shared" si="79"/>
        <v/>
      </c>
      <c r="Z169" s="38" t="str">
        <f t="shared" si="79"/>
        <v/>
      </c>
      <c r="AA169" s="38" t="str">
        <f t="shared" si="79"/>
        <v/>
      </c>
      <c r="AB169" s="38" t="str">
        <f t="shared" si="79"/>
        <v/>
      </c>
      <c r="AC169" s="38" t="str">
        <f t="shared" si="79"/>
        <v/>
      </c>
      <c r="AD169" s="38" t="str">
        <f t="shared" si="79"/>
        <v/>
      </c>
      <c r="AE169" s="38" t="str">
        <f t="shared" si="79"/>
        <v/>
      </c>
      <c r="AF169" s="38" t="str">
        <f t="shared" si="79"/>
        <v/>
      </c>
      <c r="AG169" s="38" t="str">
        <f t="shared" si="79"/>
        <v/>
      </c>
      <c r="AH169" s="37" t="s">
        <v>681</v>
      </c>
      <c r="AJ169" s="37" t="str">
        <f t="shared" si="68"/>
        <v>n-86</v>
      </c>
      <c r="AK169" s="38" t="str">
        <f t="shared" si="75"/>
        <v>n</v>
      </c>
      <c r="AL169" s="38">
        <f t="shared" si="64"/>
        <v>86</v>
      </c>
      <c r="AM169" s="38" t="str">
        <f t="shared" si="64"/>
        <v/>
      </c>
      <c r="AN169" s="38" t="str">
        <f t="shared" si="80"/>
        <v/>
      </c>
      <c r="AO169" s="38" t="str">
        <f t="shared" si="80"/>
        <v/>
      </c>
      <c r="AP169" s="38" t="str">
        <f t="shared" si="80"/>
        <v/>
      </c>
      <c r="AQ169" s="38" t="str">
        <f t="shared" si="80"/>
        <v/>
      </c>
      <c r="AR169" s="38" t="str">
        <f t="shared" si="80"/>
        <v/>
      </c>
      <c r="AS169" s="38" t="str">
        <f t="shared" si="80"/>
        <v/>
      </c>
      <c r="AT169" s="38" t="str">
        <f t="shared" si="80"/>
        <v/>
      </c>
      <c r="AU169" s="38" t="str">
        <f t="shared" si="80"/>
        <v/>
      </c>
      <c r="AV169" s="38" t="str">
        <f t="shared" si="80"/>
        <v/>
      </c>
      <c r="AW169" s="38" t="str">
        <f t="shared" si="80"/>
        <v/>
      </c>
      <c r="AX169" s="37" t="s">
        <v>567</v>
      </c>
    </row>
    <row r="170" spans="2:50" ht="90">
      <c r="B170" s="1" t="s">
        <v>545</v>
      </c>
      <c r="C170" s="25" t="str">
        <f>_xlfn.XLOOKUP($T170,翻訳!J:J,翻訳!$D:$D,"",0)&amp;""</f>
        <v>normal</v>
      </c>
      <c r="D170" s="44" t="s">
        <v>303</v>
      </c>
      <c r="E170" s="36" t="s">
        <v>299</v>
      </c>
      <c r="F170" s="25" t="str">
        <f>_xlfn.XLOOKUP($T170,翻訳!J:J,翻訳!$F:$F,"",0)&amp;""</f>
        <v>Find selected text in current page</v>
      </c>
      <c r="G170" s="25" t="str">
        <f>_xlfn.XLOOKUP($T170,翻訳!J:J,翻訳!$H:$H,"",0)&amp;""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H170" s="8" t="s">
        <v>436</v>
      </c>
      <c r="I170" s="43" t="str">
        <f t="shared" si="69"/>
        <v>-</v>
      </c>
      <c r="M170" s="21">
        <f t="shared" si="85"/>
        <v>1</v>
      </c>
      <c r="N170" s="21" t="str">
        <f t="shared" si="77"/>
        <v>*</v>
      </c>
      <c r="O170" s="21" t="str">
        <f t="shared" si="82"/>
        <v>!!*</v>
      </c>
      <c r="P170" s="22" t="str">
        <f>IF(N170="","",IF(AND(ISERROR(VLOOKUP(AJ170,AJ$1:AJ169,1,0)),ISERROR(VLOOKUP(AJ170,AJ171:AJ$258,1,0))),"ok","▲NG"))</f>
        <v>ok</v>
      </c>
      <c r="Q170" s="23" t="str">
        <f t="shared" si="83"/>
        <v/>
      </c>
      <c r="R170" s="23" t="str">
        <f t="shared" si="84"/>
        <v/>
      </c>
      <c r="T170" s="37" t="str">
        <f t="shared" si="67"/>
        <v>n-42</v>
      </c>
      <c r="U170" s="38" t="str">
        <f t="shared" si="74"/>
        <v>n</v>
      </c>
      <c r="V170" s="38">
        <f t="shared" si="65"/>
        <v>42</v>
      </c>
      <c r="W170" s="38" t="str">
        <f t="shared" si="79"/>
        <v/>
      </c>
      <c r="X170" s="38" t="str">
        <f t="shared" si="79"/>
        <v/>
      </c>
      <c r="Y170" s="38" t="str">
        <f t="shared" si="79"/>
        <v/>
      </c>
      <c r="Z170" s="38" t="str">
        <f t="shared" si="79"/>
        <v/>
      </c>
      <c r="AA170" s="38" t="str">
        <f t="shared" si="79"/>
        <v/>
      </c>
      <c r="AB170" s="38" t="str">
        <f t="shared" si="79"/>
        <v/>
      </c>
      <c r="AC170" s="38" t="str">
        <f t="shared" si="79"/>
        <v/>
      </c>
      <c r="AD170" s="38" t="str">
        <f t="shared" si="79"/>
        <v/>
      </c>
      <c r="AE170" s="38" t="str">
        <f t="shared" si="79"/>
        <v/>
      </c>
      <c r="AF170" s="38" t="str">
        <f t="shared" si="79"/>
        <v/>
      </c>
      <c r="AG170" s="38" t="str">
        <f t="shared" si="79"/>
        <v/>
      </c>
      <c r="AH170" s="37" t="s">
        <v>681</v>
      </c>
      <c r="AJ170" s="37" t="str">
        <f t="shared" si="68"/>
        <v>n-42</v>
      </c>
      <c r="AK170" s="38" t="str">
        <f t="shared" si="75"/>
        <v>n</v>
      </c>
      <c r="AL170" s="38">
        <f t="shared" si="64"/>
        <v>42</v>
      </c>
      <c r="AM170" s="38" t="str">
        <f t="shared" si="64"/>
        <v/>
      </c>
      <c r="AN170" s="38" t="str">
        <f t="shared" si="80"/>
        <v/>
      </c>
      <c r="AO170" s="38" t="str">
        <f t="shared" si="80"/>
        <v/>
      </c>
      <c r="AP170" s="38" t="str">
        <f t="shared" si="80"/>
        <v/>
      </c>
      <c r="AQ170" s="38" t="str">
        <f t="shared" si="80"/>
        <v/>
      </c>
      <c r="AR170" s="38" t="str">
        <f t="shared" si="80"/>
        <v/>
      </c>
      <c r="AS170" s="38" t="str">
        <f t="shared" si="80"/>
        <v/>
      </c>
      <c r="AT170" s="38" t="str">
        <f t="shared" si="80"/>
        <v/>
      </c>
      <c r="AU170" s="38" t="str">
        <f t="shared" si="80"/>
        <v/>
      </c>
      <c r="AV170" s="38" t="str">
        <f t="shared" si="80"/>
        <v/>
      </c>
      <c r="AW170" s="38" t="str">
        <f t="shared" si="80"/>
        <v/>
      </c>
      <c r="AX170" s="37" t="s">
        <v>567</v>
      </c>
    </row>
    <row r="171" spans="2:50" ht="60">
      <c r="B171" s="1" t="s">
        <v>545</v>
      </c>
      <c r="C171" s="25" t="str">
        <f>_xlfn.XLOOKUP($T171,翻訳!J:J,翻訳!$D:$D,"",0)&amp;""</f>
        <v>normal</v>
      </c>
      <c r="D171" s="44" t="s">
        <v>303</v>
      </c>
      <c r="E171" s="36" t="s">
        <v>301</v>
      </c>
      <c r="F171" s="25" t="str">
        <f>_xlfn.XLOOKUP($T171,翻訳!J:J,翻訳!$F:$F,"",0)&amp;""</f>
        <v>Toggle visual mode</v>
      </c>
      <c r="G171" s="25" t="str">
        <f>_xlfn.XLOOKUP($T171,翻訳!J:J,翻訳!$H:$H,"",0)&amp;""</f>
        <v>Normalモードの場合、テキスト要素にヒントを表示し、選択後にVisual - Caretモードに入る。Visual - Caret モードの場合、Visual - Rangeモードに入る。Escキーで直前のモードに戻る。</v>
      </c>
      <c r="H171" s="8" t="s">
        <v>436</v>
      </c>
      <c r="I171" s="43" t="str">
        <f t="shared" si="69"/>
        <v>-</v>
      </c>
      <c r="M171" s="21">
        <f t="shared" si="85"/>
        <v>1</v>
      </c>
      <c r="N171" s="21" t="str">
        <f t="shared" si="77"/>
        <v>v</v>
      </c>
      <c r="O171" s="21" t="str">
        <f t="shared" si="82"/>
        <v>!!v</v>
      </c>
      <c r="P171" s="22" t="str">
        <f>IF(N171="","",IF(AND(ISERROR(VLOOKUP(AJ171,AJ$1:AJ170,1,0)),ISERROR(VLOOKUP(AJ171,AJ172:AJ$258,1,0))),"ok","▲NG"))</f>
        <v>ok</v>
      </c>
      <c r="Q171" s="23" t="str">
        <f t="shared" si="83"/>
        <v/>
      </c>
      <c r="R171" s="23" t="str">
        <f t="shared" si="84"/>
        <v/>
      </c>
      <c r="T171" s="37" t="str">
        <f t="shared" si="67"/>
        <v>n-118</v>
      </c>
      <c r="U171" s="38" t="str">
        <f t="shared" si="74"/>
        <v>n</v>
      </c>
      <c r="V171" s="38">
        <f t="shared" si="65"/>
        <v>118</v>
      </c>
      <c r="W171" s="38" t="str">
        <f t="shared" si="79"/>
        <v/>
      </c>
      <c r="X171" s="38" t="str">
        <f t="shared" si="79"/>
        <v/>
      </c>
      <c r="Y171" s="38" t="str">
        <f t="shared" si="79"/>
        <v/>
      </c>
      <c r="Z171" s="38" t="str">
        <f t="shared" si="79"/>
        <v/>
      </c>
      <c r="AA171" s="38" t="str">
        <f t="shared" si="79"/>
        <v/>
      </c>
      <c r="AB171" s="38" t="str">
        <f t="shared" si="79"/>
        <v/>
      </c>
      <c r="AC171" s="38" t="str">
        <f t="shared" si="79"/>
        <v/>
      </c>
      <c r="AD171" s="38" t="str">
        <f t="shared" si="79"/>
        <v/>
      </c>
      <c r="AE171" s="38" t="str">
        <f t="shared" si="79"/>
        <v/>
      </c>
      <c r="AF171" s="38" t="str">
        <f t="shared" si="79"/>
        <v/>
      </c>
      <c r="AG171" s="38" t="str">
        <f t="shared" si="79"/>
        <v/>
      </c>
      <c r="AH171" s="37" t="s">
        <v>681</v>
      </c>
      <c r="AJ171" s="37" t="str">
        <f t="shared" si="68"/>
        <v>n-118</v>
      </c>
      <c r="AK171" s="38" t="str">
        <f t="shared" si="75"/>
        <v>n</v>
      </c>
      <c r="AL171" s="38">
        <f t="shared" si="64"/>
        <v>118</v>
      </c>
      <c r="AM171" s="38" t="str">
        <f t="shared" si="64"/>
        <v/>
      </c>
      <c r="AN171" s="38" t="str">
        <f t="shared" si="80"/>
        <v/>
      </c>
      <c r="AO171" s="38" t="str">
        <f t="shared" si="80"/>
        <v/>
      </c>
      <c r="AP171" s="38" t="str">
        <f t="shared" si="80"/>
        <v/>
      </c>
      <c r="AQ171" s="38" t="str">
        <f t="shared" si="80"/>
        <v/>
      </c>
      <c r="AR171" s="38" t="str">
        <f t="shared" si="80"/>
        <v/>
      </c>
      <c r="AS171" s="38" t="str">
        <f t="shared" si="80"/>
        <v/>
      </c>
      <c r="AT171" s="38" t="str">
        <f t="shared" si="80"/>
        <v/>
      </c>
      <c r="AU171" s="38" t="str">
        <f t="shared" si="80"/>
        <v/>
      </c>
      <c r="AV171" s="38" t="str">
        <f t="shared" si="80"/>
        <v/>
      </c>
      <c r="AW171" s="38" t="str">
        <f t="shared" si="80"/>
        <v/>
      </c>
      <c r="AX171" s="37" t="s">
        <v>567</v>
      </c>
    </row>
    <row r="172" spans="2:50">
      <c r="B172" s="1" t="s">
        <v>545</v>
      </c>
      <c r="C172" s="25" t="str">
        <f>_xlfn.XLOOKUP($T172,翻訳!J:J,翻訳!$D:$D,"",0)&amp;""</f>
        <v>normal</v>
      </c>
      <c r="D172" s="44" t="s">
        <v>303</v>
      </c>
      <c r="E172" s="36" t="s">
        <v>303</v>
      </c>
      <c r="F172" s="25" t="str">
        <f>_xlfn.XLOOKUP($T172,翻訳!J:J,翻訳!$F:$F,"",0)&amp;""</f>
        <v>Next found text</v>
      </c>
      <c r="G172" s="25" t="str">
        <f>_xlfn.XLOOKUP($T172,翻訳!J:J,翻訳!$H:$H,"",0)&amp;""</f>
        <v>次の候補に移動</v>
      </c>
      <c r="H172" s="8" t="s">
        <v>436</v>
      </c>
      <c r="I172" s="43" t="str">
        <f t="shared" si="69"/>
        <v>-</v>
      </c>
      <c r="M172" s="21">
        <f t="shared" si="85"/>
        <v>1</v>
      </c>
      <c r="N172" s="21" t="str">
        <f t="shared" si="77"/>
        <v>n</v>
      </c>
      <c r="O172" s="21" t="str">
        <f t="shared" si="82"/>
        <v>!!n</v>
      </c>
      <c r="P172" s="22" t="str">
        <f>IF(N172="","",IF(AND(ISERROR(VLOOKUP(AJ172,AJ$1:AJ171,1,0)),ISERROR(VLOOKUP(AJ172,AJ173:AJ$258,1,0))),"ok","▲NG"))</f>
        <v>ok</v>
      </c>
      <c r="Q172" s="23" t="str">
        <f t="shared" si="83"/>
        <v/>
      </c>
      <c r="R172" s="23" t="str">
        <f t="shared" si="84"/>
        <v/>
      </c>
      <c r="T172" s="37" t="str">
        <f t="shared" si="67"/>
        <v>n-110</v>
      </c>
      <c r="U172" s="38" t="str">
        <f t="shared" si="74"/>
        <v>n</v>
      </c>
      <c r="V172" s="38">
        <f t="shared" si="65"/>
        <v>110</v>
      </c>
      <c r="W172" s="38" t="str">
        <f t="shared" si="79"/>
        <v/>
      </c>
      <c r="X172" s="38" t="str">
        <f t="shared" si="79"/>
        <v/>
      </c>
      <c r="Y172" s="38" t="str">
        <f t="shared" si="79"/>
        <v/>
      </c>
      <c r="Z172" s="38" t="str">
        <f t="shared" si="79"/>
        <v/>
      </c>
      <c r="AA172" s="38" t="str">
        <f t="shared" si="79"/>
        <v/>
      </c>
      <c r="AB172" s="38" t="str">
        <f t="shared" si="79"/>
        <v/>
      </c>
      <c r="AC172" s="38" t="str">
        <f t="shared" si="79"/>
        <v/>
      </c>
      <c r="AD172" s="38" t="str">
        <f t="shared" si="79"/>
        <v/>
      </c>
      <c r="AE172" s="38" t="str">
        <f t="shared" si="79"/>
        <v/>
      </c>
      <c r="AF172" s="38" t="str">
        <f t="shared" si="79"/>
        <v/>
      </c>
      <c r="AG172" s="38" t="str">
        <f t="shared" si="79"/>
        <v/>
      </c>
      <c r="AH172" s="37" t="s">
        <v>681</v>
      </c>
      <c r="AJ172" s="37" t="str">
        <f t="shared" si="68"/>
        <v>n-110</v>
      </c>
      <c r="AK172" s="38" t="str">
        <f t="shared" si="75"/>
        <v>n</v>
      </c>
      <c r="AL172" s="38">
        <f t="shared" si="64"/>
        <v>110</v>
      </c>
      <c r="AM172" s="38" t="str">
        <f t="shared" si="64"/>
        <v/>
      </c>
      <c r="AN172" s="38" t="str">
        <f t="shared" si="80"/>
        <v/>
      </c>
      <c r="AO172" s="38" t="str">
        <f t="shared" si="80"/>
        <v/>
      </c>
      <c r="AP172" s="38" t="str">
        <f t="shared" si="80"/>
        <v/>
      </c>
      <c r="AQ172" s="38" t="str">
        <f t="shared" si="80"/>
        <v/>
      </c>
      <c r="AR172" s="38" t="str">
        <f t="shared" si="80"/>
        <v/>
      </c>
      <c r="AS172" s="38" t="str">
        <f t="shared" si="80"/>
        <v/>
      </c>
      <c r="AT172" s="38" t="str">
        <f t="shared" si="80"/>
        <v/>
      </c>
      <c r="AU172" s="38" t="str">
        <f t="shared" si="80"/>
        <v/>
      </c>
      <c r="AV172" s="38" t="str">
        <f t="shared" si="80"/>
        <v/>
      </c>
      <c r="AW172" s="38" t="str">
        <f t="shared" si="80"/>
        <v/>
      </c>
      <c r="AX172" s="37" t="s">
        <v>567</v>
      </c>
    </row>
    <row r="173" spans="2:50">
      <c r="B173" s="1" t="s">
        <v>545</v>
      </c>
      <c r="C173" s="25" t="str">
        <f>_xlfn.XLOOKUP($T173,翻訳!J:J,翻訳!$D:$D,"",0)&amp;""</f>
        <v>normal</v>
      </c>
      <c r="D173" s="44" t="s">
        <v>303</v>
      </c>
      <c r="E173" s="36" t="s">
        <v>305</v>
      </c>
      <c r="F173" s="25" t="str">
        <f>_xlfn.XLOOKUP($T173,翻訳!J:J,翻訳!$F:$F,"",0)&amp;""</f>
        <v>Previous found text</v>
      </c>
      <c r="G173" s="25" t="str">
        <f>_xlfn.XLOOKUP($T173,翻訳!J:J,翻訳!$H:$H,"",0)&amp;""</f>
        <v>前の候補に移動</v>
      </c>
      <c r="H173" s="8" t="s">
        <v>436</v>
      </c>
      <c r="I173" s="43" t="str">
        <f t="shared" si="69"/>
        <v>-</v>
      </c>
      <c r="M173" s="21">
        <f t="shared" si="85"/>
        <v>1</v>
      </c>
      <c r="N173" s="21" t="str">
        <f t="shared" si="77"/>
        <v>N</v>
      </c>
      <c r="O173" s="21" t="str">
        <f t="shared" si="82"/>
        <v>!!N</v>
      </c>
      <c r="P173" s="22" t="str">
        <f>IF(N173="","",IF(AND(ISERROR(VLOOKUP(AJ173,AJ$1:AJ172,1,0)),ISERROR(VLOOKUP(AJ173,AJ174:AJ$258,1,0))),"ok","▲NG"))</f>
        <v>ok</v>
      </c>
      <c r="Q173" s="23" t="str">
        <f t="shared" si="83"/>
        <v/>
      </c>
      <c r="R173" s="23" t="str">
        <f t="shared" si="84"/>
        <v/>
      </c>
      <c r="T173" s="37" t="str">
        <f t="shared" si="67"/>
        <v>n-78</v>
      </c>
      <c r="U173" s="38" t="str">
        <f t="shared" si="74"/>
        <v>n</v>
      </c>
      <c r="V173" s="38">
        <f t="shared" si="65"/>
        <v>78</v>
      </c>
      <c r="W173" s="38" t="str">
        <f t="shared" si="79"/>
        <v/>
      </c>
      <c r="X173" s="38" t="str">
        <f t="shared" si="79"/>
        <v/>
      </c>
      <c r="Y173" s="38" t="str">
        <f t="shared" si="79"/>
        <v/>
      </c>
      <c r="Z173" s="38" t="str">
        <f t="shared" si="79"/>
        <v/>
      </c>
      <c r="AA173" s="38" t="str">
        <f t="shared" si="79"/>
        <v/>
      </c>
      <c r="AB173" s="38" t="str">
        <f t="shared" si="79"/>
        <v/>
      </c>
      <c r="AC173" s="38" t="str">
        <f t="shared" si="79"/>
        <v/>
      </c>
      <c r="AD173" s="38" t="str">
        <f t="shared" si="79"/>
        <v/>
      </c>
      <c r="AE173" s="38" t="str">
        <f t="shared" si="79"/>
        <v/>
      </c>
      <c r="AF173" s="38" t="str">
        <f t="shared" si="79"/>
        <v/>
      </c>
      <c r="AG173" s="38" t="str">
        <f t="shared" si="79"/>
        <v/>
      </c>
      <c r="AH173" s="37" t="s">
        <v>681</v>
      </c>
      <c r="AJ173" s="37" t="str">
        <f t="shared" si="68"/>
        <v>n-78</v>
      </c>
      <c r="AK173" s="38" t="str">
        <f t="shared" si="75"/>
        <v>n</v>
      </c>
      <c r="AL173" s="38">
        <f t="shared" si="64"/>
        <v>78</v>
      </c>
      <c r="AM173" s="38" t="str">
        <f t="shared" si="64"/>
        <v/>
      </c>
      <c r="AN173" s="38" t="str">
        <f t="shared" si="80"/>
        <v/>
      </c>
      <c r="AO173" s="38" t="str">
        <f t="shared" si="80"/>
        <v/>
      </c>
      <c r="AP173" s="38" t="str">
        <f t="shared" si="80"/>
        <v/>
      </c>
      <c r="AQ173" s="38" t="str">
        <f t="shared" si="80"/>
        <v/>
      </c>
      <c r="AR173" s="38" t="str">
        <f t="shared" si="80"/>
        <v/>
      </c>
      <c r="AS173" s="38" t="str">
        <f t="shared" si="80"/>
        <v/>
      </c>
      <c r="AT173" s="38" t="str">
        <f t="shared" si="80"/>
        <v/>
      </c>
      <c r="AU173" s="38" t="str">
        <f t="shared" si="80"/>
        <v/>
      </c>
      <c r="AV173" s="38" t="str">
        <f t="shared" si="80"/>
        <v/>
      </c>
      <c r="AW173" s="38" t="str">
        <f t="shared" si="80"/>
        <v/>
      </c>
      <c r="AX173" s="37" t="s">
        <v>567</v>
      </c>
    </row>
    <row r="174" spans="2:50">
      <c r="B174" s="1" t="s">
        <v>545</v>
      </c>
      <c r="C174" s="25" t="str">
        <f>_xlfn.XLOOKUP($T174,翻訳!J:J,翻訳!$D:$D,"",0)&amp;""</f>
        <v>visual</v>
      </c>
      <c r="D174" s="44" t="s">
        <v>301</v>
      </c>
      <c r="E174" s="36" t="s">
        <v>676</v>
      </c>
      <c r="F174" s="25" t="str">
        <f>_xlfn.XLOOKUP($T174,翻訳!J:J,翻訳!$F:$F,"",0)&amp;""</f>
        <v>backward lineboundary</v>
      </c>
      <c r="G174" s="25" t="str">
        <f>_xlfn.XLOOKUP($T174,翻訳!J:J,翻訳!$H:$H,"",0)&amp;""</f>
        <v>前の行境界にカーソルを移動</v>
      </c>
      <c r="H174" s="8" t="s">
        <v>436</v>
      </c>
      <c r="I174" s="43" t="str">
        <f t="shared" si="69"/>
        <v>-</v>
      </c>
      <c r="M174" s="21">
        <f t="shared" si="85"/>
        <v>1</v>
      </c>
      <c r="N174" s="21" t="str">
        <f t="shared" si="77"/>
        <v>0</v>
      </c>
      <c r="O174" s="21" t="str">
        <f t="shared" si="82"/>
        <v>!!0</v>
      </c>
      <c r="P174" s="22" t="str">
        <f>IF(N174="","",IF(AND(ISERROR(VLOOKUP(AJ174,AJ$1:AJ173,1,0)),ISERROR(VLOOKUP(AJ174,AJ175:AJ$258,1,0))),"ok","▲NG"))</f>
        <v>ok</v>
      </c>
      <c r="Q174" s="23" t="str">
        <f t="shared" si="83"/>
        <v/>
      </c>
      <c r="R174" s="23" t="str">
        <f t="shared" si="84"/>
        <v/>
      </c>
      <c r="T174" s="37" t="str">
        <f t="shared" si="67"/>
        <v>v-48</v>
      </c>
      <c r="U174" s="38" t="str">
        <f t="shared" si="74"/>
        <v>v</v>
      </c>
      <c r="V174" s="38">
        <f t="shared" si="65"/>
        <v>48</v>
      </c>
      <c r="W174" s="38" t="str">
        <f t="shared" si="79"/>
        <v/>
      </c>
      <c r="X174" s="38" t="str">
        <f t="shared" si="79"/>
        <v/>
      </c>
      <c r="Y174" s="38" t="str">
        <f t="shared" si="79"/>
        <v/>
      </c>
      <c r="Z174" s="38" t="str">
        <f t="shared" si="79"/>
        <v/>
      </c>
      <c r="AA174" s="38" t="str">
        <f t="shared" si="79"/>
        <v/>
      </c>
      <c r="AB174" s="38" t="str">
        <f t="shared" si="79"/>
        <v/>
      </c>
      <c r="AC174" s="38" t="str">
        <f t="shared" si="79"/>
        <v/>
      </c>
      <c r="AD174" s="38" t="str">
        <f t="shared" si="79"/>
        <v/>
      </c>
      <c r="AE174" s="38" t="str">
        <f t="shared" si="79"/>
        <v/>
      </c>
      <c r="AF174" s="38" t="str">
        <f t="shared" si="79"/>
        <v/>
      </c>
      <c r="AG174" s="38" t="str">
        <f t="shared" si="79"/>
        <v/>
      </c>
      <c r="AH174" s="37" t="s">
        <v>681</v>
      </c>
      <c r="AJ174" s="37" t="str">
        <f t="shared" si="68"/>
        <v>v-48</v>
      </c>
      <c r="AK174" s="38" t="str">
        <f t="shared" si="75"/>
        <v>v</v>
      </c>
      <c r="AL174" s="38">
        <f t="shared" si="64"/>
        <v>48</v>
      </c>
      <c r="AM174" s="38" t="str">
        <f t="shared" si="64"/>
        <v/>
      </c>
      <c r="AN174" s="38" t="str">
        <f t="shared" si="80"/>
        <v/>
      </c>
      <c r="AO174" s="38" t="str">
        <f t="shared" si="80"/>
        <v/>
      </c>
      <c r="AP174" s="38" t="str">
        <f t="shared" si="80"/>
        <v/>
      </c>
      <c r="AQ174" s="38" t="str">
        <f t="shared" si="80"/>
        <v/>
      </c>
      <c r="AR174" s="38" t="str">
        <f t="shared" si="80"/>
        <v/>
      </c>
      <c r="AS174" s="38" t="str">
        <f t="shared" si="80"/>
        <v/>
      </c>
      <c r="AT174" s="38" t="str">
        <f t="shared" si="80"/>
        <v/>
      </c>
      <c r="AU174" s="38" t="str">
        <f t="shared" si="80"/>
        <v/>
      </c>
      <c r="AV174" s="38" t="str">
        <f t="shared" si="80"/>
        <v/>
      </c>
      <c r="AW174" s="38" t="str">
        <f t="shared" si="80"/>
        <v/>
      </c>
      <c r="AX174" s="37" t="s">
        <v>567</v>
      </c>
    </row>
    <row r="175" spans="2:50">
      <c r="B175" s="1" t="s">
        <v>545</v>
      </c>
      <c r="C175" s="25" t="str">
        <f>_xlfn.XLOOKUP($T175,翻訳!J:J,翻訳!$D:$D,"",0)&amp;""</f>
        <v>visual</v>
      </c>
      <c r="D175" s="44" t="s">
        <v>301</v>
      </c>
      <c r="E175" s="36" t="s">
        <v>68</v>
      </c>
      <c r="F175" s="25" t="str">
        <f>_xlfn.XLOOKUP($T175,翻訳!J:J,翻訳!$F:$F,"",0)&amp;""</f>
        <v>forward character</v>
      </c>
      <c r="G175" s="25" t="str">
        <f>_xlfn.XLOOKUP($T175,翻訳!J:J,翻訳!$H:$H,"",0)&amp;""</f>
        <v>次の文字にカーソルを移動</v>
      </c>
      <c r="H175" s="8" t="s">
        <v>436</v>
      </c>
      <c r="I175" s="43" t="str">
        <f t="shared" si="69"/>
        <v>-</v>
      </c>
      <c r="M175" s="21">
        <f t="shared" si="85"/>
        <v>1</v>
      </c>
      <c r="N175" s="21" t="str">
        <f t="shared" si="77"/>
        <v>l</v>
      </c>
      <c r="O175" s="21" t="str">
        <f t="shared" si="82"/>
        <v>!!l</v>
      </c>
      <c r="P175" s="22" t="str">
        <f>IF(N175="","",IF(AND(ISERROR(VLOOKUP(AJ175,AJ$1:AJ174,1,0)),ISERROR(VLOOKUP(AJ175,AJ176:AJ$258,1,0))),"ok","▲NG"))</f>
        <v>ok</v>
      </c>
      <c r="Q175" s="23" t="str">
        <f t="shared" si="83"/>
        <v/>
      </c>
      <c r="R175" s="23" t="str">
        <f t="shared" si="84"/>
        <v/>
      </c>
      <c r="T175" s="37" t="str">
        <f t="shared" si="67"/>
        <v>v-108</v>
      </c>
      <c r="U175" s="38" t="str">
        <f t="shared" si="74"/>
        <v>v</v>
      </c>
      <c r="V175" s="38">
        <f t="shared" si="65"/>
        <v>108</v>
      </c>
      <c r="W175" s="38" t="str">
        <f t="shared" si="79"/>
        <v/>
      </c>
      <c r="X175" s="38" t="str">
        <f t="shared" ref="W175:AG198" si="86">IFERROR(CODE(MID($E175,X$1,1)),"")</f>
        <v/>
      </c>
      <c r="Y175" s="38" t="str">
        <f t="shared" si="86"/>
        <v/>
      </c>
      <c r="Z175" s="38" t="str">
        <f t="shared" si="86"/>
        <v/>
      </c>
      <c r="AA175" s="38" t="str">
        <f t="shared" si="86"/>
        <v/>
      </c>
      <c r="AB175" s="38" t="str">
        <f t="shared" si="86"/>
        <v/>
      </c>
      <c r="AC175" s="38" t="str">
        <f t="shared" si="86"/>
        <v/>
      </c>
      <c r="AD175" s="38" t="str">
        <f t="shared" si="86"/>
        <v/>
      </c>
      <c r="AE175" s="38" t="str">
        <f t="shared" si="86"/>
        <v/>
      </c>
      <c r="AF175" s="38" t="str">
        <f t="shared" si="86"/>
        <v/>
      </c>
      <c r="AG175" s="38" t="str">
        <f t="shared" si="86"/>
        <v/>
      </c>
      <c r="AH175" s="37" t="s">
        <v>681</v>
      </c>
      <c r="AJ175" s="37" t="str">
        <f t="shared" si="68"/>
        <v>v-108</v>
      </c>
      <c r="AK175" s="38" t="str">
        <f t="shared" si="75"/>
        <v>v</v>
      </c>
      <c r="AL175" s="38">
        <f t="shared" si="64"/>
        <v>108</v>
      </c>
      <c r="AM175" s="38" t="str">
        <f t="shared" si="64"/>
        <v/>
      </c>
      <c r="AN175" s="38" t="str">
        <f t="shared" si="80"/>
        <v/>
      </c>
      <c r="AO175" s="38" t="str">
        <f t="shared" si="80"/>
        <v/>
      </c>
      <c r="AP175" s="38" t="str">
        <f t="shared" si="80"/>
        <v/>
      </c>
      <c r="AQ175" s="38" t="str">
        <f t="shared" si="80"/>
        <v/>
      </c>
      <c r="AR175" s="38" t="str">
        <f t="shared" si="80"/>
        <v/>
      </c>
      <c r="AS175" s="38" t="str">
        <f t="shared" si="80"/>
        <v/>
      </c>
      <c r="AT175" s="38" t="str">
        <f t="shared" si="80"/>
        <v/>
      </c>
      <c r="AU175" s="38" t="str">
        <f t="shared" si="80"/>
        <v/>
      </c>
      <c r="AV175" s="38" t="str">
        <f t="shared" si="80"/>
        <v/>
      </c>
      <c r="AW175" s="38" t="str">
        <f t="shared" si="80"/>
        <v/>
      </c>
      <c r="AX175" s="37" t="s">
        <v>567</v>
      </c>
    </row>
    <row r="176" spans="2:50">
      <c r="B176" s="1" t="s">
        <v>545</v>
      </c>
      <c r="C176" s="25" t="str">
        <f>_xlfn.XLOOKUP($T176,翻訳!J:J,翻訳!$D:$D,"",0)&amp;""</f>
        <v>visual</v>
      </c>
      <c r="D176" s="44" t="s">
        <v>301</v>
      </c>
      <c r="E176" s="36" t="s">
        <v>66</v>
      </c>
      <c r="F176" s="25" t="str">
        <f>_xlfn.XLOOKUP($T176,翻訳!J:J,翻訳!$F:$F,"",0)&amp;""</f>
        <v>backward character</v>
      </c>
      <c r="G176" s="25" t="str">
        <f>_xlfn.XLOOKUP($T176,翻訳!J:J,翻訳!$H:$H,"",0)&amp;""</f>
        <v>前の文字にカーソルを移動</v>
      </c>
      <c r="H176" s="8" t="s">
        <v>436</v>
      </c>
      <c r="I176" s="43" t="str">
        <f t="shared" si="69"/>
        <v>-</v>
      </c>
      <c r="M176" s="21">
        <f t="shared" si="85"/>
        <v>1</v>
      </c>
      <c r="N176" s="21" t="str">
        <f t="shared" si="77"/>
        <v>h</v>
      </c>
      <c r="O176" s="21" t="str">
        <f t="shared" si="82"/>
        <v>!!h</v>
      </c>
      <c r="P176" s="22" t="str">
        <f>IF(N176="","",IF(AND(ISERROR(VLOOKUP(AJ176,AJ$1:AJ175,1,0)),ISERROR(VLOOKUP(AJ176,AJ177:AJ$258,1,0))),"ok","▲NG"))</f>
        <v>ok</v>
      </c>
      <c r="Q176" s="23" t="str">
        <f t="shared" si="83"/>
        <v/>
      </c>
      <c r="R176" s="23" t="str">
        <f t="shared" si="84"/>
        <v/>
      </c>
      <c r="T176" s="37" t="str">
        <f t="shared" si="67"/>
        <v>v-104</v>
      </c>
      <c r="U176" s="38" t="str">
        <f t="shared" si="74"/>
        <v>v</v>
      </c>
      <c r="V176" s="38">
        <f t="shared" si="65"/>
        <v>104</v>
      </c>
      <c r="W176" s="38" t="str">
        <f t="shared" si="86"/>
        <v/>
      </c>
      <c r="X176" s="38" t="str">
        <f t="shared" si="86"/>
        <v/>
      </c>
      <c r="Y176" s="38" t="str">
        <f t="shared" si="86"/>
        <v/>
      </c>
      <c r="Z176" s="38" t="str">
        <f t="shared" si="86"/>
        <v/>
      </c>
      <c r="AA176" s="38" t="str">
        <f t="shared" si="86"/>
        <v/>
      </c>
      <c r="AB176" s="38" t="str">
        <f t="shared" si="86"/>
        <v/>
      </c>
      <c r="AC176" s="38" t="str">
        <f t="shared" si="86"/>
        <v/>
      </c>
      <c r="AD176" s="38" t="str">
        <f t="shared" si="86"/>
        <v/>
      </c>
      <c r="AE176" s="38" t="str">
        <f t="shared" si="86"/>
        <v/>
      </c>
      <c r="AF176" s="38" t="str">
        <f t="shared" si="86"/>
        <v/>
      </c>
      <c r="AG176" s="38" t="str">
        <f t="shared" si="86"/>
        <v/>
      </c>
      <c r="AH176" s="37" t="s">
        <v>681</v>
      </c>
      <c r="AJ176" s="37" t="str">
        <f t="shared" si="68"/>
        <v>v-104</v>
      </c>
      <c r="AK176" s="38" t="str">
        <f t="shared" si="75"/>
        <v>v</v>
      </c>
      <c r="AL176" s="38">
        <f t="shared" si="64"/>
        <v>104</v>
      </c>
      <c r="AM176" s="38" t="str">
        <f t="shared" si="64"/>
        <v/>
      </c>
      <c r="AN176" s="38" t="str">
        <f t="shared" si="80"/>
        <v/>
      </c>
      <c r="AO176" s="38" t="str">
        <f t="shared" si="80"/>
        <v/>
      </c>
      <c r="AP176" s="38" t="str">
        <f t="shared" si="80"/>
        <v/>
      </c>
      <c r="AQ176" s="38" t="str">
        <f t="shared" si="80"/>
        <v/>
      </c>
      <c r="AR176" s="38" t="str">
        <f t="shared" si="80"/>
        <v/>
      </c>
      <c r="AS176" s="38" t="str">
        <f t="shared" si="80"/>
        <v/>
      </c>
      <c r="AT176" s="38" t="str">
        <f t="shared" si="80"/>
        <v/>
      </c>
      <c r="AU176" s="38" t="str">
        <f t="shared" si="80"/>
        <v/>
      </c>
      <c r="AV176" s="38" t="str">
        <f t="shared" si="80"/>
        <v/>
      </c>
      <c r="AW176" s="38" t="str">
        <f t="shared" si="80"/>
        <v/>
      </c>
      <c r="AX176" s="37" t="s">
        <v>567</v>
      </c>
    </row>
    <row r="177" spans="2:50">
      <c r="B177" s="1" t="s">
        <v>545</v>
      </c>
      <c r="C177" s="25" t="str">
        <f>_xlfn.XLOOKUP($T177,翻訳!J:J,翻訳!$D:$D,"",0)&amp;""</f>
        <v>visual</v>
      </c>
      <c r="D177" s="44" t="s">
        <v>301</v>
      </c>
      <c r="E177" s="36" t="s">
        <v>62</v>
      </c>
      <c r="F177" s="25" t="str">
        <f>_xlfn.XLOOKUP($T177,翻訳!J:J,翻訳!$F:$F,"",0)&amp;""</f>
        <v>forward line</v>
      </c>
      <c r="G177" s="25" t="str">
        <f>_xlfn.XLOOKUP($T177,翻訳!J:J,翻訳!$H:$H,"",0)&amp;""</f>
        <v>次の行にカーソルを移動</v>
      </c>
      <c r="H177" s="8" t="s">
        <v>436</v>
      </c>
      <c r="I177" s="43" t="str">
        <f t="shared" si="69"/>
        <v>-</v>
      </c>
      <c r="M177" s="21">
        <f t="shared" si="85"/>
        <v>1</v>
      </c>
      <c r="N177" s="21" t="str">
        <f t="shared" si="77"/>
        <v>j</v>
      </c>
      <c r="O177" s="21" t="str">
        <f t="shared" si="82"/>
        <v>!!j</v>
      </c>
      <c r="P177" s="22" t="str">
        <f>IF(N177="","",IF(AND(ISERROR(VLOOKUP(AJ177,AJ$1:AJ176,1,0)),ISERROR(VLOOKUP(AJ177,AJ178:AJ$258,1,0))),"ok","▲NG"))</f>
        <v>ok</v>
      </c>
      <c r="Q177" s="23" t="str">
        <f t="shared" si="83"/>
        <v/>
      </c>
      <c r="R177" s="23" t="str">
        <f t="shared" si="84"/>
        <v/>
      </c>
      <c r="T177" s="37" t="str">
        <f t="shared" si="67"/>
        <v>v-106</v>
      </c>
      <c r="U177" s="38" t="str">
        <f t="shared" si="74"/>
        <v>v</v>
      </c>
      <c r="V177" s="38">
        <f t="shared" si="65"/>
        <v>106</v>
      </c>
      <c r="W177" s="38" t="str">
        <f t="shared" si="86"/>
        <v/>
      </c>
      <c r="X177" s="38" t="str">
        <f t="shared" si="86"/>
        <v/>
      </c>
      <c r="Y177" s="38" t="str">
        <f t="shared" si="86"/>
        <v/>
      </c>
      <c r="Z177" s="38" t="str">
        <f t="shared" si="86"/>
        <v/>
      </c>
      <c r="AA177" s="38" t="str">
        <f t="shared" si="86"/>
        <v/>
      </c>
      <c r="AB177" s="38" t="str">
        <f t="shared" si="86"/>
        <v/>
      </c>
      <c r="AC177" s="38" t="str">
        <f t="shared" si="86"/>
        <v/>
      </c>
      <c r="AD177" s="38" t="str">
        <f t="shared" si="86"/>
        <v/>
      </c>
      <c r="AE177" s="38" t="str">
        <f t="shared" si="86"/>
        <v/>
      </c>
      <c r="AF177" s="38" t="str">
        <f t="shared" si="86"/>
        <v/>
      </c>
      <c r="AG177" s="38" t="str">
        <f t="shared" si="86"/>
        <v/>
      </c>
      <c r="AH177" s="37" t="s">
        <v>681</v>
      </c>
      <c r="AJ177" s="37" t="str">
        <f t="shared" si="68"/>
        <v>v-106</v>
      </c>
      <c r="AK177" s="38" t="str">
        <f t="shared" si="75"/>
        <v>v</v>
      </c>
      <c r="AL177" s="38">
        <f t="shared" si="64"/>
        <v>106</v>
      </c>
      <c r="AM177" s="38" t="str">
        <f t="shared" si="64"/>
        <v/>
      </c>
      <c r="AN177" s="38" t="str">
        <f t="shared" si="80"/>
        <v/>
      </c>
      <c r="AO177" s="38" t="str">
        <f t="shared" si="80"/>
        <v/>
      </c>
      <c r="AP177" s="38" t="str">
        <f t="shared" si="80"/>
        <v/>
      </c>
      <c r="AQ177" s="38" t="str">
        <f t="shared" si="80"/>
        <v/>
      </c>
      <c r="AR177" s="38" t="str">
        <f t="shared" si="80"/>
        <v/>
      </c>
      <c r="AS177" s="38" t="str">
        <f t="shared" si="80"/>
        <v/>
      </c>
      <c r="AT177" s="38" t="str">
        <f t="shared" si="80"/>
        <v/>
      </c>
      <c r="AU177" s="38" t="str">
        <f t="shared" si="80"/>
        <v/>
      </c>
      <c r="AV177" s="38" t="str">
        <f t="shared" si="80"/>
        <v/>
      </c>
      <c r="AW177" s="38" t="str">
        <f t="shared" si="80"/>
        <v/>
      </c>
      <c r="AX177" s="37" t="s">
        <v>567</v>
      </c>
    </row>
    <row r="178" spans="2:50">
      <c r="B178" s="1" t="s">
        <v>545</v>
      </c>
      <c r="C178" s="25" t="str">
        <f>_xlfn.XLOOKUP($T178,翻訳!J:J,翻訳!$D:$D,"",0)&amp;""</f>
        <v>visual</v>
      </c>
      <c r="D178" s="44" t="s">
        <v>301</v>
      </c>
      <c r="E178" s="36" t="s">
        <v>64</v>
      </c>
      <c r="F178" s="25" t="str">
        <f>_xlfn.XLOOKUP($T178,翻訳!J:J,翻訳!$F:$F,"",0)&amp;""</f>
        <v>backward line</v>
      </c>
      <c r="G178" s="25" t="str">
        <f>_xlfn.XLOOKUP($T178,翻訳!J:J,翻訳!$H:$H,"",0)&amp;""</f>
        <v>前の行にカーソルを移動</v>
      </c>
      <c r="H178" s="8" t="s">
        <v>436</v>
      </c>
      <c r="I178" s="43" t="str">
        <f t="shared" si="69"/>
        <v>-</v>
      </c>
      <c r="M178" s="21">
        <f t="shared" si="85"/>
        <v>1</v>
      </c>
      <c r="N178" s="21" t="str">
        <f t="shared" si="77"/>
        <v>k</v>
      </c>
      <c r="O178" s="21" t="str">
        <f t="shared" si="82"/>
        <v>!!k</v>
      </c>
      <c r="P178" s="22" t="str">
        <f>IF(N178="","",IF(AND(ISERROR(VLOOKUP(AJ178,AJ$1:AJ177,1,0)),ISERROR(VLOOKUP(AJ178,AJ179:AJ$258,1,0))),"ok","▲NG"))</f>
        <v>ok</v>
      </c>
      <c r="Q178" s="23" t="str">
        <f t="shared" si="83"/>
        <v/>
      </c>
      <c r="R178" s="23" t="str">
        <f t="shared" si="84"/>
        <v/>
      </c>
      <c r="T178" s="37" t="str">
        <f t="shared" si="67"/>
        <v>v-107</v>
      </c>
      <c r="U178" s="38" t="str">
        <f t="shared" si="74"/>
        <v>v</v>
      </c>
      <c r="V178" s="38">
        <f t="shared" si="65"/>
        <v>107</v>
      </c>
      <c r="W178" s="38" t="str">
        <f t="shared" si="86"/>
        <v/>
      </c>
      <c r="X178" s="38" t="str">
        <f t="shared" si="86"/>
        <v/>
      </c>
      <c r="Y178" s="38" t="str">
        <f t="shared" si="86"/>
        <v/>
      </c>
      <c r="Z178" s="38" t="str">
        <f t="shared" si="86"/>
        <v/>
      </c>
      <c r="AA178" s="38" t="str">
        <f t="shared" si="86"/>
        <v/>
      </c>
      <c r="AB178" s="38" t="str">
        <f t="shared" si="86"/>
        <v/>
      </c>
      <c r="AC178" s="38" t="str">
        <f t="shared" si="86"/>
        <v/>
      </c>
      <c r="AD178" s="38" t="str">
        <f t="shared" si="86"/>
        <v/>
      </c>
      <c r="AE178" s="38" t="str">
        <f t="shared" si="86"/>
        <v/>
      </c>
      <c r="AF178" s="38" t="str">
        <f t="shared" si="86"/>
        <v/>
      </c>
      <c r="AG178" s="38" t="str">
        <f t="shared" si="86"/>
        <v/>
      </c>
      <c r="AH178" s="37" t="s">
        <v>681</v>
      </c>
      <c r="AJ178" s="37" t="str">
        <f t="shared" si="68"/>
        <v>v-107</v>
      </c>
      <c r="AK178" s="38" t="str">
        <f t="shared" si="75"/>
        <v>v</v>
      </c>
      <c r="AL178" s="38">
        <f t="shared" si="64"/>
        <v>107</v>
      </c>
      <c r="AM178" s="38" t="str">
        <f t="shared" si="64"/>
        <v/>
      </c>
      <c r="AN178" s="38" t="str">
        <f t="shared" si="80"/>
        <v/>
      </c>
      <c r="AO178" s="38" t="str">
        <f t="shared" si="80"/>
        <v/>
      </c>
      <c r="AP178" s="38" t="str">
        <f t="shared" si="80"/>
        <v/>
      </c>
      <c r="AQ178" s="38" t="str">
        <f t="shared" si="80"/>
        <v/>
      </c>
      <c r="AR178" s="38" t="str">
        <f t="shared" si="80"/>
        <v/>
      </c>
      <c r="AS178" s="38" t="str">
        <f t="shared" si="80"/>
        <v/>
      </c>
      <c r="AT178" s="38" t="str">
        <f t="shared" si="80"/>
        <v/>
      </c>
      <c r="AU178" s="38" t="str">
        <f t="shared" si="80"/>
        <v/>
      </c>
      <c r="AV178" s="38" t="str">
        <f t="shared" si="80"/>
        <v/>
      </c>
      <c r="AW178" s="38" t="str">
        <f t="shared" si="80"/>
        <v/>
      </c>
      <c r="AX178" s="37" t="s">
        <v>567</v>
      </c>
    </row>
    <row r="179" spans="2:50">
      <c r="B179" s="1" t="s">
        <v>545</v>
      </c>
      <c r="C179" s="25" t="str">
        <f>_xlfn.XLOOKUP($T179,翻訳!J:J,翻訳!$D:$D,"",0)&amp;""</f>
        <v>visual</v>
      </c>
      <c r="D179" s="44" t="s">
        <v>301</v>
      </c>
      <c r="E179" s="36" t="s">
        <v>76</v>
      </c>
      <c r="F179" s="25" t="str">
        <f>_xlfn.XLOOKUP($T179,翻訳!J:J,翻訳!$F:$F,"",0)&amp;""</f>
        <v>forward word</v>
      </c>
      <c r="G179" s="25" t="str">
        <f>_xlfn.XLOOKUP($T179,翻訳!J:J,翻訳!$H:$H,"",0)&amp;""</f>
        <v>次の単語にカーソルを移動</v>
      </c>
      <c r="H179" s="8" t="s">
        <v>436</v>
      </c>
      <c r="I179" s="43" t="str">
        <f t="shared" si="69"/>
        <v>-</v>
      </c>
      <c r="M179" s="21">
        <f t="shared" si="85"/>
        <v>1</v>
      </c>
      <c r="N179" s="21" t="str">
        <f t="shared" si="77"/>
        <v>w</v>
      </c>
      <c r="O179" s="21" t="str">
        <f t="shared" si="82"/>
        <v>!!w</v>
      </c>
      <c r="P179" s="22" t="str">
        <f>IF(N179="","",IF(AND(ISERROR(VLOOKUP(AJ179,AJ$1:AJ178,1,0)),ISERROR(VLOOKUP(AJ179,AJ180:AJ$258,1,0))),"ok","▲NG"))</f>
        <v>ok</v>
      </c>
      <c r="Q179" s="23" t="str">
        <f t="shared" si="83"/>
        <v/>
      </c>
      <c r="R179" s="23" t="str">
        <f t="shared" si="84"/>
        <v/>
      </c>
      <c r="T179" s="37" t="str">
        <f t="shared" si="67"/>
        <v>v-119</v>
      </c>
      <c r="U179" s="38" t="str">
        <f t="shared" si="74"/>
        <v>v</v>
      </c>
      <c r="V179" s="38">
        <f t="shared" si="65"/>
        <v>119</v>
      </c>
      <c r="W179" s="38" t="str">
        <f t="shared" si="86"/>
        <v/>
      </c>
      <c r="X179" s="38" t="str">
        <f t="shared" si="86"/>
        <v/>
      </c>
      <c r="Y179" s="38" t="str">
        <f t="shared" si="86"/>
        <v/>
      </c>
      <c r="Z179" s="38" t="str">
        <f t="shared" si="86"/>
        <v/>
      </c>
      <c r="AA179" s="38" t="str">
        <f t="shared" si="86"/>
        <v/>
      </c>
      <c r="AB179" s="38" t="str">
        <f t="shared" si="86"/>
        <v/>
      </c>
      <c r="AC179" s="38" t="str">
        <f t="shared" si="86"/>
        <v/>
      </c>
      <c r="AD179" s="38" t="str">
        <f t="shared" si="86"/>
        <v/>
      </c>
      <c r="AE179" s="38" t="str">
        <f t="shared" si="86"/>
        <v/>
      </c>
      <c r="AF179" s="38" t="str">
        <f t="shared" si="86"/>
        <v/>
      </c>
      <c r="AG179" s="38" t="str">
        <f t="shared" si="86"/>
        <v/>
      </c>
      <c r="AH179" s="37" t="s">
        <v>681</v>
      </c>
      <c r="AJ179" s="37" t="str">
        <f t="shared" si="68"/>
        <v>v-119</v>
      </c>
      <c r="AK179" s="38" t="str">
        <f t="shared" si="75"/>
        <v>v</v>
      </c>
      <c r="AL179" s="38">
        <f t="shared" si="64"/>
        <v>119</v>
      </c>
      <c r="AM179" s="38" t="str">
        <f t="shared" si="64"/>
        <v/>
      </c>
      <c r="AN179" s="38" t="str">
        <f t="shared" si="80"/>
        <v/>
      </c>
      <c r="AO179" s="38" t="str">
        <f t="shared" si="80"/>
        <v/>
      </c>
      <c r="AP179" s="38" t="str">
        <f t="shared" si="80"/>
        <v/>
      </c>
      <c r="AQ179" s="38" t="str">
        <f t="shared" si="80"/>
        <v/>
      </c>
      <c r="AR179" s="38" t="str">
        <f t="shared" si="80"/>
        <v/>
      </c>
      <c r="AS179" s="38" t="str">
        <f t="shared" si="80"/>
        <v/>
      </c>
      <c r="AT179" s="38" t="str">
        <f t="shared" si="80"/>
        <v/>
      </c>
      <c r="AU179" s="38" t="str">
        <f t="shared" si="80"/>
        <v/>
      </c>
      <c r="AV179" s="38" t="str">
        <f t="shared" si="80"/>
        <v/>
      </c>
      <c r="AW179" s="38" t="str">
        <f t="shared" si="80"/>
        <v/>
      </c>
      <c r="AX179" s="37" t="s">
        <v>567</v>
      </c>
    </row>
    <row r="180" spans="2:50">
      <c r="B180" s="1" t="s">
        <v>545</v>
      </c>
      <c r="C180" s="25" t="str">
        <f>_xlfn.XLOOKUP($T180,翻訳!J:J,翻訳!$D:$D,"",0)&amp;""</f>
        <v>visual</v>
      </c>
      <c r="D180" s="44" t="s">
        <v>301</v>
      </c>
      <c r="E180" s="36" t="s">
        <v>54</v>
      </c>
      <c r="F180" s="25" t="str">
        <f>_xlfn.XLOOKUP($T180,翻訳!J:J,翻訳!$F:$F,"",0)&amp;""</f>
        <v>forward word</v>
      </c>
      <c r="G180" s="25" t="str">
        <f>_xlfn.XLOOKUP($T180,翻訳!J:J,翻訳!$H:$H,"",0)&amp;""</f>
        <v>次の単語にカーソルを移動</v>
      </c>
      <c r="H180" s="8" t="s">
        <v>436</v>
      </c>
      <c r="I180" s="43" t="str">
        <f t="shared" si="69"/>
        <v>-</v>
      </c>
      <c r="M180" s="21">
        <f t="shared" si="85"/>
        <v>1</v>
      </c>
      <c r="N180" s="21" t="str">
        <f t="shared" si="77"/>
        <v>e</v>
      </c>
      <c r="O180" s="21" t="str">
        <f t="shared" si="82"/>
        <v>!!e</v>
      </c>
      <c r="P180" s="22" t="str">
        <f>IF(N180="","",IF(AND(ISERROR(VLOOKUP(AJ180,AJ$1:AJ179,1,0)),ISERROR(VLOOKUP(AJ180,AJ181:AJ$258,1,0))),"ok","▲NG"))</f>
        <v>ok</v>
      </c>
      <c r="Q180" s="23" t="str">
        <f t="shared" si="83"/>
        <v/>
      </c>
      <c r="R180" s="23" t="str">
        <f t="shared" si="84"/>
        <v/>
      </c>
      <c r="T180" s="37" t="str">
        <f t="shared" si="67"/>
        <v>v-101</v>
      </c>
      <c r="U180" s="38" t="str">
        <f t="shared" si="74"/>
        <v>v</v>
      </c>
      <c r="V180" s="38">
        <f t="shared" si="65"/>
        <v>101</v>
      </c>
      <c r="W180" s="38" t="str">
        <f t="shared" si="86"/>
        <v/>
      </c>
      <c r="X180" s="38" t="str">
        <f t="shared" si="86"/>
        <v/>
      </c>
      <c r="Y180" s="38" t="str">
        <f t="shared" si="86"/>
        <v/>
      </c>
      <c r="Z180" s="38" t="str">
        <f t="shared" si="86"/>
        <v/>
      </c>
      <c r="AA180" s="38" t="str">
        <f t="shared" si="86"/>
        <v/>
      </c>
      <c r="AB180" s="38" t="str">
        <f t="shared" si="86"/>
        <v/>
      </c>
      <c r="AC180" s="38" t="str">
        <f t="shared" si="86"/>
        <v/>
      </c>
      <c r="AD180" s="38" t="str">
        <f t="shared" si="86"/>
        <v/>
      </c>
      <c r="AE180" s="38" t="str">
        <f t="shared" si="86"/>
        <v/>
      </c>
      <c r="AF180" s="38" t="str">
        <f t="shared" si="86"/>
        <v/>
      </c>
      <c r="AG180" s="38" t="str">
        <f t="shared" si="86"/>
        <v/>
      </c>
      <c r="AH180" s="37" t="s">
        <v>681</v>
      </c>
      <c r="AJ180" s="37" t="str">
        <f t="shared" si="68"/>
        <v>v-101</v>
      </c>
      <c r="AK180" s="38" t="str">
        <f t="shared" si="75"/>
        <v>v</v>
      </c>
      <c r="AL180" s="38">
        <f t="shared" si="64"/>
        <v>101</v>
      </c>
      <c r="AM180" s="38" t="str">
        <f t="shared" si="64"/>
        <v/>
      </c>
      <c r="AN180" s="38" t="str">
        <f t="shared" si="80"/>
        <v/>
      </c>
      <c r="AO180" s="38" t="str">
        <f t="shared" si="80"/>
        <v/>
      </c>
      <c r="AP180" s="38" t="str">
        <f t="shared" si="80"/>
        <v/>
      </c>
      <c r="AQ180" s="38" t="str">
        <f t="shared" si="80"/>
        <v/>
      </c>
      <c r="AR180" s="38" t="str">
        <f t="shared" si="80"/>
        <v/>
      </c>
      <c r="AS180" s="38" t="str">
        <f t="shared" si="80"/>
        <v/>
      </c>
      <c r="AT180" s="38" t="str">
        <f t="shared" si="80"/>
        <v/>
      </c>
      <c r="AU180" s="38" t="str">
        <f t="shared" si="80"/>
        <v/>
      </c>
      <c r="AV180" s="38" t="str">
        <f t="shared" si="80"/>
        <v/>
      </c>
      <c r="AW180" s="38" t="str">
        <f t="shared" si="80"/>
        <v/>
      </c>
      <c r="AX180" s="37" t="s">
        <v>567</v>
      </c>
    </row>
    <row r="181" spans="2:50">
      <c r="B181" s="1" t="s">
        <v>545</v>
      </c>
      <c r="C181" s="25" t="str">
        <f>_xlfn.XLOOKUP($T181,翻訳!J:J,翻訳!$D:$D,"",0)&amp;""</f>
        <v>visual</v>
      </c>
      <c r="D181" s="44" t="s">
        <v>301</v>
      </c>
      <c r="E181" s="36" t="s">
        <v>263</v>
      </c>
      <c r="F181" s="25" t="str">
        <f>_xlfn.XLOOKUP($T181,翻訳!J:J,翻訳!$F:$F,"",0)&amp;""</f>
        <v>backward word</v>
      </c>
      <c r="G181" s="25" t="str">
        <f>_xlfn.XLOOKUP($T181,翻訳!J:J,翻訳!$H:$H,"",0)&amp;""</f>
        <v>前の単語にカーソルを移動</v>
      </c>
      <c r="H181" s="8" t="s">
        <v>436</v>
      </c>
      <c r="I181" s="43" t="str">
        <f t="shared" si="69"/>
        <v>-</v>
      </c>
      <c r="M181" s="21">
        <f t="shared" si="85"/>
        <v>1</v>
      </c>
      <c r="N181" s="21" t="str">
        <f t="shared" si="77"/>
        <v>b</v>
      </c>
      <c r="O181" s="21" t="str">
        <f t="shared" si="82"/>
        <v>!!b</v>
      </c>
      <c r="P181" s="22" t="str">
        <f>IF(N181="","",IF(AND(ISERROR(VLOOKUP(AJ181,AJ$1:AJ180,1,0)),ISERROR(VLOOKUP(AJ181,AJ182:AJ$258,1,0))),"ok","▲NG"))</f>
        <v>ok</v>
      </c>
      <c r="Q181" s="23" t="str">
        <f t="shared" si="83"/>
        <v/>
      </c>
      <c r="R181" s="23" t="str">
        <f t="shared" si="84"/>
        <v/>
      </c>
      <c r="T181" s="37" t="str">
        <f t="shared" si="67"/>
        <v>v-98</v>
      </c>
      <c r="U181" s="38" t="str">
        <f t="shared" si="74"/>
        <v>v</v>
      </c>
      <c r="V181" s="38">
        <f t="shared" si="65"/>
        <v>98</v>
      </c>
      <c r="W181" s="38" t="str">
        <f t="shared" si="86"/>
        <v/>
      </c>
      <c r="X181" s="38" t="str">
        <f t="shared" si="86"/>
        <v/>
      </c>
      <c r="Y181" s="38" t="str">
        <f t="shared" si="86"/>
        <v/>
      </c>
      <c r="Z181" s="38" t="str">
        <f t="shared" si="86"/>
        <v/>
      </c>
      <c r="AA181" s="38" t="str">
        <f t="shared" si="86"/>
        <v/>
      </c>
      <c r="AB181" s="38" t="str">
        <f t="shared" si="86"/>
        <v/>
      </c>
      <c r="AC181" s="38" t="str">
        <f t="shared" si="86"/>
        <v/>
      </c>
      <c r="AD181" s="38" t="str">
        <f t="shared" si="86"/>
        <v/>
      </c>
      <c r="AE181" s="38" t="str">
        <f t="shared" si="86"/>
        <v/>
      </c>
      <c r="AF181" s="38" t="str">
        <f t="shared" si="86"/>
        <v/>
      </c>
      <c r="AG181" s="38" t="str">
        <f t="shared" si="86"/>
        <v/>
      </c>
      <c r="AH181" s="37" t="s">
        <v>681</v>
      </c>
      <c r="AJ181" s="37" t="str">
        <f t="shared" si="68"/>
        <v>v-98</v>
      </c>
      <c r="AK181" s="38" t="str">
        <f t="shared" si="75"/>
        <v>v</v>
      </c>
      <c r="AL181" s="38">
        <f t="shared" si="64"/>
        <v>98</v>
      </c>
      <c r="AM181" s="38" t="str">
        <f t="shared" si="64"/>
        <v/>
      </c>
      <c r="AN181" s="38" t="str">
        <f t="shared" si="80"/>
        <v/>
      </c>
      <c r="AO181" s="38" t="str">
        <f t="shared" si="80"/>
        <v/>
      </c>
      <c r="AP181" s="38" t="str">
        <f t="shared" si="80"/>
        <v/>
      </c>
      <c r="AQ181" s="38" t="str">
        <f t="shared" si="80"/>
        <v/>
      </c>
      <c r="AR181" s="38" t="str">
        <f t="shared" si="80"/>
        <v/>
      </c>
      <c r="AS181" s="38" t="str">
        <f t="shared" si="80"/>
        <v/>
      </c>
      <c r="AT181" s="38" t="str">
        <f t="shared" si="80"/>
        <v/>
      </c>
      <c r="AU181" s="38" t="str">
        <f t="shared" si="80"/>
        <v/>
      </c>
      <c r="AV181" s="38" t="str">
        <f t="shared" si="80"/>
        <v/>
      </c>
      <c r="AW181" s="38" t="str">
        <f t="shared" si="80"/>
        <v/>
      </c>
      <c r="AX181" s="37" t="s">
        <v>567</v>
      </c>
    </row>
    <row r="182" spans="2:50">
      <c r="B182" s="1" t="s">
        <v>545</v>
      </c>
      <c r="C182" s="25" t="str">
        <f>_xlfn.XLOOKUP($T182,翻訳!J:J,翻訳!$D:$D,"",0)&amp;""</f>
        <v>visual</v>
      </c>
      <c r="D182" s="44" t="s">
        <v>301</v>
      </c>
      <c r="E182" s="36" t="s">
        <v>313</v>
      </c>
      <c r="F182" s="25" t="str">
        <f>_xlfn.XLOOKUP($T182,翻訳!J:J,翻訳!$F:$F,"",0)&amp;""</f>
        <v>forward sentence</v>
      </c>
      <c r="G182" s="25" t="str">
        <f>_xlfn.XLOOKUP($T182,翻訳!J:J,翻訳!$H:$H,"",0)&amp;""</f>
        <v>次の文にカーソルを移動</v>
      </c>
      <c r="H182" s="8" t="s">
        <v>436</v>
      </c>
      <c r="I182" s="43" t="str">
        <f t="shared" si="69"/>
        <v>-</v>
      </c>
      <c r="M182" s="21">
        <f t="shared" si="85"/>
        <v>1</v>
      </c>
      <c r="N182" s="21" t="str">
        <f t="shared" si="77"/>
        <v>)</v>
      </c>
      <c r="O182" s="21" t="str">
        <f t="shared" si="82"/>
        <v>!!)</v>
      </c>
      <c r="P182" s="22" t="str">
        <f>IF(N182="","",IF(AND(ISERROR(VLOOKUP(AJ182,AJ$1:AJ181,1,0)),ISERROR(VLOOKUP(AJ182,AJ183:AJ$258,1,0))),"ok","▲NG"))</f>
        <v>ok</v>
      </c>
      <c r="Q182" s="23" t="str">
        <f t="shared" si="83"/>
        <v/>
      </c>
      <c r="R182" s="23" t="str">
        <f t="shared" si="84"/>
        <v/>
      </c>
      <c r="T182" s="37" t="str">
        <f t="shared" si="67"/>
        <v>v-41</v>
      </c>
      <c r="U182" s="38" t="str">
        <f t="shared" si="74"/>
        <v>v</v>
      </c>
      <c r="V182" s="38">
        <f t="shared" si="65"/>
        <v>41</v>
      </c>
      <c r="W182" s="38" t="str">
        <f t="shared" si="86"/>
        <v/>
      </c>
      <c r="X182" s="38" t="str">
        <f t="shared" si="86"/>
        <v/>
      </c>
      <c r="Y182" s="38" t="str">
        <f t="shared" si="86"/>
        <v/>
      </c>
      <c r="Z182" s="38" t="str">
        <f t="shared" si="86"/>
        <v/>
      </c>
      <c r="AA182" s="38" t="str">
        <f t="shared" si="86"/>
        <v/>
      </c>
      <c r="AB182" s="38" t="str">
        <f t="shared" si="86"/>
        <v/>
      </c>
      <c r="AC182" s="38" t="str">
        <f t="shared" si="86"/>
        <v/>
      </c>
      <c r="AD182" s="38" t="str">
        <f t="shared" si="86"/>
        <v/>
      </c>
      <c r="AE182" s="38" t="str">
        <f t="shared" si="86"/>
        <v/>
      </c>
      <c r="AF182" s="38" t="str">
        <f t="shared" si="86"/>
        <v/>
      </c>
      <c r="AG182" s="38" t="str">
        <f t="shared" si="86"/>
        <v/>
      </c>
      <c r="AH182" s="37" t="s">
        <v>681</v>
      </c>
      <c r="AJ182" s="37" t="str">
        <f t="shared" si="68"/>
        <v>v-41</v>
      </c>
      <c r="AK182" s="38" t="str">
        <f t="shared" si="75"/>
        <v>v</v>
      </c>
      <c r="AL182" s="38">
        <f t="shared" si="64"/>
        <v>41</v>
      </c>
      <c r="AM182" s="38" t="str">
        <f t="shared" si="64"/>
        <v/>
      </c>
      <c r="AN182" s="38" t="str">
        <f t="shared" si="80"/>
        <v/>
      </c>
      <c r="AO182" s="38" t="str">
        <f t="shared" si="80"/>
        <v/>
      </c>
      <c r="AP182" s="38" t="str">
        <f t="shared" si="80"/>
        <v/>
      </c>
      <c r="AQ182" s="38" t="str">
        <f t="shared" si="80"/>
        <v/>
      </c>
      <c r="AR182" s="38" t="str">
        <f t="shared" si="80"/>
        <v/>
      </c>
      <c r="AS182" s="38" t="str">
        <f t="shared" si="80"/>
        <v/>
      </c>
      <c r="AT182" s="38" t="str">
        <f t="shared" si="80"/>
        <v/>
      </c>
      <c r="AU182" s="38" t="str">
        <f t="shared" si="80"/>
        <v/>
      </c>
      <c r="AV182" s="38" t="str">
        <f t="shared" si="80"/>
        <v/>
      </c>
      <c r="AW182" s="38" t="str">
        <f t="shared" si="80"/>
        <v/>
      </c>
      <c r="AX182" s="37" t="s">
        <v>567</v>
      </c>
    </row>
    <row r="183" spans="2:50">
      <c r="B183" s="1" t="s">
        <v>545</v>
      </c>
      <c r="C183" s="25" t="str">
        <f>_xlfn.XLOOKUP($T183,翻訳!J:J,翻訳!$D:$D,"",0)&amp;""</f>
        <v>visual</v>
      </c>
      <c r="D183" s="44" t="s">
        <v>301</v>
      </c>
      <c r="E183" s="36" t="s">
        <v>315</v>
      </c>
      <c r="F183" s="25" t="str">
        <f>_xlfn.XLOOKUP($T183,翻訳!J:J,翻訳!$F:$F,"",0)&amp;""</f>
        <v>backward sentence</v>
      </c>
      <c r="G183" s="25" t="str">
        <f>_xlfn.XLOOKUP($T183,翻訳!J:J,翻訳!$H:$H,"",0)&amp;""</f>
        <v>前の文にカーソルを移動</v>
      </c>
      <c r="H183" s="8" t="s">
        <v>436</v>
      </c>
      <c r="I183" s="43" t="str">
        <f t="shared" si="69"/>
        <v>-</v>
      </c>
      <c r="M183" s="21">
        <f t="shared" si="85"/>
        <v>1</v>
      </c>
      <c r="N183" s="21" t="str">
        <f t="shared" si="77"/>
        <v>(</v>
      </c>
      <c r="O183" s="21" t="str">
        <f t="shared" si="82"/>
        <v>!!(</v>
      </c>
      <c r="P183" s="22" t="str">
        <f>IF(N183="","",IF(AND(ISERROR(VLOOKUP(AJ183,AJ$1:AJ182,1,0)),ISERROR(VLOOKUP(AJ183,AJ184:AJ$258,1,0))),"ok","▲NG"))</f>
        <v>ok</v>
      </c>
      <c r="Q183" s="23" t="str">
        <f t="shared" si="83"/>
        <v/>
      </c>
      <c r="R183" s="23" t="str">
        <f t="shared" si="84"/>
        <v/>
      </c>
      <c r="T183" s="37" t="str">
        <f t="shared" si="67"/>
        <v>v-40</v>
      </c>
      <c r="U183" s="38" t="str">
        <f t="shared" si="74"/>
        <v>v</v>
      </c>
      <c r="V183" s="38">
        <f t="shared" si="65"/>
        <v>40</v>
      </c>
      <c r="W183" s="38" t="str">
        <f t="shared" si="86"/>
        <v/>
      </c>
      <c r="X183" s="38" t="str">
        <f t="shared" si="86"/>
        <v/>
      </c>
      <c r="Y183" s="38" t="str">
        <f t="shared" si="86"/>
        <v/>
      </c>
      <c r="Z183" s="38" t="str">
        <f t="shared" si="86"/>
        <v/>
      </c>
      <c r="AA183" s="38" t="str">
        <f t="shared" si="86"/>
        <v/>
      </c>
      <c r="AB183" s="38" t="str">
        <f t="shared" si="86"/>
        <v/>
      </c>
      <c r="AC183" s="38" t="str">
        <f t="shared" si="86"/>
        <v/>
      </c>
      <c r="AD183" s="38" t="str">
        <f t="shared" si="86"/>
        <v/>
      </c>
      <c r="AE183" s="38" t="str">
        <f t="shared" si="86"/>
        <v/>
      </c>
      <c r="AF183" s="38" t="str">
        <f t="shared" si="86"/>
        <v/>
      </c>
      <c r="AG183" s="38" t="str">
        <f t="shared" si="86"/>
        <v/>
      </c>
      <c r="AH183" s="37" t="s">
        <v>681</v>
      </c>
      <c r="AJ183" s="37" t="str">
        <f t="shared" si="68"/>
        <v>v-40</v>
      </c>
      <c r="AK183" s="38" t="str">
        <f t="shared" si="75"/>
        <v>v</v>
      </c>
      <c r="AL183" s="38">
        <f t="shared" si="64"/>
        <v>40</v>
      </c>
      <c r="AM183" s="38" t="str">
        <f t="shared" si="64"/>
        <v/>
      </c>
      <c r="AN183" s="38" t="str">
        <f t="shared" si="80"/>
        <v/>
      </c>
      <c r="AO183" s="38" t="str">
        <f t="shared" si="80"/>
        <v/>
      </c>
      <c r="AP183" s="38" t="str">
        <f t="shared" si="80"/>
        <v/>
      </c>
      <c r="AQ183" s="38" t="str">
        <f t="shared" si="80"/>
        <v/>
      </c>
      <c r="AR183" s="38" t="str">
        <f t="shared" ref="AN183:AW208" si="87">IFERROR(CODE(MID($N183,AR$1,1)),"")</f>
        <v/>
      </c>
      <c r="AS183" s="38" t="str">
        <f t="shared" si="87"/>
        <v/>
      </c>
      <c r="AT183" s="38" t="str">
        <f t="shared" si="87"/>
        <v/>
      </c>
      <c r="AU183" s="38" t="str">
        <f t="shared" si="87"/>
        <v/>
      </c>
      <c r="AV183" s="38" t="str">
        <f t="shared" si="87"/>
        <v/>
      </c>
      <c r="AW183" s="38" t="str">
        <f t="shared" si="87"/>
        <v/>
      </c>
      <c r="AX183" s="37" t="s">
        <v>567</v>
      </c>
    </row>
    <row r="184" spans="2:50">
      <c r="B184" s="1" t="s">
        <v>545</v>
      </c>
      <c r="C184" s="25" t="str">
        <f>_xlfn.XLOOKUP($T184,翻訳!J:J,翻訳!$D:$D,"",0)&amp;""</f>
        <v>visual</v>
      </c>
      <c r="D184" s="44" t="s">
        <v>301</v>
      </c>
      <c r="E184" s="36" t="s">
        <v>317</v>
      </c>
      <c r="F184" s="25" t="str">
        <f>_xlfn.XLOOKUP($T184,翻訳!J:J,翻訳!$F:$F,"",0)&amp;""</f>
        <v>forward paragraphboundary</v>
      </c>
      <c r="G184" s="25" t="str">
        <f>_xlfn.XLOOKUP($T184,翻訳!J:J,翻訳!$H:$H,"",0)&amp;""</f>
        <v>次の段落境界にカーソルを移動</v>
      </c>
      <c r="H184" s="8" t="s">
        <v>436</v>
      </c>
      <c r="I184" s="43" t="str">
        <f t="shared" si="69"/>
        <v>-</v>
      </c>
      <c r="M184" s="21">
        <f t="shared" si="85"/>
        <v>1</v>
      </c>
      <c r="N184" s="21" t="str">
        <f t="shared" si="77"/>
        <v>}</v>
      </c>
      <c r="O184" s="21" t="str">
        <f t="shared" si="82"/>
        <v>!!}</v>
      </c>
      <c r="P184" s="22" t="str">
        <f>IF(N184="","",IF(AND(ISERROR(VLOOKUP(AJ184,AJ$1:AJ183,1,0)),ISERROR(VLOOKUP(AJ184,AJ185:AJ$258,1,0))),"ok","▲NG"))</f>
        <v>ok</v>
      </c>
      <c r="Q184" s="23" t="str">
        <f t="shared" si="83"/>
        <v/>
      </c>
      <c r="R184" s="23" t="str">
        <f t="shared" si="84"/>
        <v/>
      </c>
      <c r="T184" s="37" t="str">
        <f t="shared" si="67"/>
        <v>v-125</v>
      </c>
      <c r="U184" s="38" t="str">
        <f t="shared" si="74"/>
        <v>v</v>
      </c>
      <c r="V184" s="38">
        <f t="shared" si="65"/>
        <v>125</v>
      </c>
      <c r="W184" s="38" t="str">
        <f t="shared" si="86"/>
        <v/>
      </c>
      <c r="X184" s="38" t="str">
        <f t="shared" si="86"/>
        <v/>
      </c>
      <c r="Y184" s="38" t="str">
        <f t="shared" si="86"/>
        <v/>
      </c>
      <c r="Z184" s="38" t="str">
        <f t="shared" si="86"/>
        <v/>
      </c>
      <c r="AA184" s="38" t="str">
        <f t="shared" si="86"/>
        <v/>
      </c>
      <c r="AB184" s="38" t="str">
        <f t="shared" si="86"/>
        <v/>
      </c>
      <c r="AC184" s="38" t="str">
        <f t="shared" si="86"/>
        <v/>
      </c>
      <c r="AD184" s="38" t="str">
        <f t="shared" si="86"/>
        <v/>
      </c>
      <c r="AE184" s="38" t="str">
        <f t="shared" si="86"/>
        <v/>
      </c>
      <c r="AF184" s="38" t="str">
        <f t="shared" si="86"/>
        <v/>
      </c>
      <c r="AG184" s="38" t="str">
        <f t="shared" si="86"/>
        <v/>
      </c>
      <c r="AH184" s="37" t="s">
        <v>681</v>
      </c>
      <c r="AJ184" s="37" t="str">
        <f t="shared" si="68"/>
        <v>v-125</v>
      </c>
      <c r="AK184" s="38" t="str">
        <f t="shared" si="75"/>
        <v>v</v>
      </c>
      <c r="AL184" s="38">
        <f t="shared" ref="AL184:AM247" si="88">IFERROR(CODE(MID($N184,AL$1,1)),"")</f>
        <v>125</v>
      </c>
      <c r="AM184" s="38" t="str">
        <f t="shared" si="88"/>
        <v/>
      </c>
      <c r="AN184" s="38" t="str">
        <f t="shared" si="87"/>
        <v/>
      </c>
      <c r="AO184" s="38" t="str">
        <f t="shared" si="87"/>
        <v/>
      </c>
      <c r="AP184" s="38" t="str">
        <f t="shared" si="87"/>
        <v/>
      </c>
      <c r="AQ184" s="38" t="str">
        <f t="shared" si="87"/>
        <v/>
      </c>
      <c r="AR184" s="38" t="str">
        <f t="shared" si="87"/>
        <v/>
      </c>
      <c r="AS184" s="38" t="str">
        <f t="shared" si="87"/>
        <v/>
      </c>
      <c r="AT184" s="38" t="str">
        <f t="shared" si="87"/>
        <v/>
      </c>
      <c r="AU184" s="38" t="str">
        <f t="shared" si="87"/>
        <v/>
      </c>
      <c r="AV184" s="38" t="str">
        <f t="shared" si="87"/>
        <v/>
      </c>
      <c r="AW184" s="38" t="str">
        <f t="shared" si="87"/>
        <v/>
      </c>
      <c r="AX184" s="37" t="s">
        <v>567</v>
      </c>
    </row>
    <row r="185" spans="2:50">
      <c r="B185" s="1" t="s">
        <v>545</v>
      </c>
      <c r="C185" s="25" t="str">
        <f>_xlfn.XLOOKUP($T185,翻訳!J:J,翻訳!$D:$D,"",0)&amp;""</f>
        <v>visual</v>
      </c>
      <c r="D185" s="44" t="s">
        <v>301</v>
      </c>
      <c r="E185" s="36" t="s">
        <v>319</v>
      </c>
      <c r="F185" s="25" t="str">
        <f>_xlfn.XLOOKUP($T185,翻訳!J:J,翻訳!$F:$F,"",0)&amp;""</f>
        <v>backward paragraphboundary</v>
      </c>
      <c r="G185" s="25" t="str">
        <f>_xlfn.XLOOKUP($T185,翻訳!J:J,翻訳!$H:$H,"",0)&amp;""</f>
        <v>前の段落境界にカーソルを移動</v>
      </c>
      <c r="H185" s="8" t="s">
        <v>436</v>
      </c>
      <c r="I185" s="43" t="str">
        <f t="shared" si="69"/>
        <v>-</v>
      </c>
      <c r="M185" s="21">
        <f t="shared" si="85"/>
        <v>1</v>
      </c>
      <c r="N185" s="21" t="str">
        <f t="shared" si="77"/>
        <v>{</v>
      </c>
      <c r="O185" s="21" t="str">
        <f t="shared" si="82"/>
        <v>!!{</v>
      </c>
      <c r="P185" s="22" t="str">
        <f>IF(N185="","",IF(AND(ISERROR(VLOOKUP(AJ185,AJ$1:AJ184,1,0)),ISERROR(VLOOKUP(AJ185,AJ186:AJ$258,1,0))),"ok","▲NG"))</f>
        <v>ok</v>
      </c>
      <c r="Q185" s="23" t="str">
        <f t="shared" si="83"/>
        <v/>
      </c>
      <c r="R185" s="23" t="str">
        <f t="shared" si="84"/>
        <v/>
      </c>
      <c r="T185" s="37" t="str">
        <f t="shared" si="67"/>
        <v>v-123</v>
      </c>
      <c r="U185" s="38" t="str">
        <f t="shared" si="74"/>
        <v>v</v>
      </c>
      <c r="V185" s="38">
        <f t="shared" si="65"/>
        <v>123</v>
      </c>
      <c r="W185" s="38" t="str">
        <f t="shared" si="86"/>
        <v/>
      </c>
      <c r="X185" s="38" t="str">
        <f t="shared" si="86"/>
        <v/>
      </c>
      <c r="Y185" s="38" t="str">
        <f t="shared" si="86"/>
        <v/>
      </c>
      <c r="Z185" s="38" t="str">
        <f t="shared" si="86"/>
        <v/>
      </c>
      <c r="AA185" s="38" t="str">
        <f t="shared" si="86"/>
        <v/>
      </c>
      <c r="AB185" s="38" t="str">
        <f t="shared" si="86"/>
        <v/>
      </c>
      <c r="AC185" s="38" t="str">
        <f t="shared" si="86"/>
        <v/>
      </c>
      <c r="AD185" s="38" t="str">
        <f t="shared" si="86"/>
        <v/>
      </c>
      <c r="AE185" s="38" t="str">
        <f t="shared" si="86"/>
        <v/>
      </c>
      <c r="AF185" s="38" t="str">
        <f t="shared" si="86"/>
        <v/>
      </c>
      <c r="AG185" s="38" t="str">
        <f t="shared" si="86"/>
        <v/>
      </c>
      <c r="AH185" s="37" t="s">
        <v>681</v>
      </c>
      <c r="AJ185" s="37" t="str">
        <f t="shared" si="68"/>
        <v>v-123</v>
      </c>
      <c r="AK185" s="38" t="str">
        <f t="shared" si="75"/>
        <v>v</v>
      </c>
      <c r="AL185" s="38">
        <f t="shared" si="88"/>
        <v>123</v>
      </c>
      <c r="AM185" s="38" t="str">
        <f t="shared" si="88"/>
        <v/>
      </c>
      <c r="AN185" s="38" t="str">
        <f t="shared" si="87"/>
        <v/>
      </c>
      <c r="AO185" s="38" t="str">
        <f t="shared" si="87"/>
        <v/>
      </c>
      <c r="AP185" s="38" t="str">
        <f t="shared" si="87"/>
        <v/>
      </c>
      <c r="AQ185" s="38" t="str">
        <f t="shared" si="87"/>
        <v/>
      </c>
      <c r="AR185" s="38" t="str">
        <f t="shared" si="87"/>
        <v/>
      </c>
      <c r="AS185" s="38" t="str">
        <f t="shared" si="87"/>
        <v/>
      </c>
      <c r="AT185" s="38" t="str">
        <f t="shared" si="87"/>
        <v/>
      </c>
      <c r="AU185" s="38" t="str">
        <f t="shared" si="87"/>
        <v/>
      </c>
      <c r="AV185" s="38" t="str">
        <f t="shared" si="87"/>
        <v/>
      </c>
      <c r="AW185" s="38" t="str">
        <f t="shared" si="87"/>
        <v/>
      </c>
      <c r="AX185" s="37" t="s">
        <v>567</v>
      </c>
    </row>
    <row r="186" spans="2:50">
      <c r="B186" s="1" t="s">
        <v>545</v>
      </c>
      <c r="C186" s="25" t="str">
        <f>_xlfn.XLOOKUP($T186,翻訳!J:J,翻訳!$D:$D,"",0)&amp;""</f>
        <v>visual</v>
      </c>
      <c r="D186" s="44" t="s">
        <v>301</v>
      </c>
      <c r="E186" s="36" t="s">
        <v>70</v>
      </c>
      <c r="F186" s="25" t="str">
        <f>_xlfn.XLOOKUP($T186,翻訳!J:J,翻訳!$F:$F,"",0)&amp;""</f>
        <v>forward lineboundary</v>
      </c>
      <c r="G186" s="25" t="str">
        <f>_xlfn.XLOOKUP($T186,翻訳!J:J,翻訳!$H:$H,"",0)&amp;""</f>
        <v>次の行境界にカーソルを移動</v>
      </c>
      <c r="H186" s="8" t="s">
        <v>436</v>
      </c>
      <c r="I186" s="43" t="str">
        <f t="shared" si="69"/>
        <v>-</v>
      </c>
      <c r="M186" s="21">
        <f t="shared" si="85"/>
        <v>1</v>
      </c>
      <c r="N186" s="21" t="str">
        <f t="shared" si="77"/>
        <v>$</v>
      </c>
      <c r="O186" s="21" t="str">
        <f t="shared" si="82"/>
        <v>!!$</v>
      </c>
      <c r="P186" s="22" t="str">
        <f>IF(N186="","",IF(AND(ISERROR(VLOOKUP(AJ186,AJ$1:AJ185,1,0)),ISERROR(VLOOKUP(AJ186,AJ187:AJ$258,1,0))),"ok","▲NG"))</f>
        <v>ok</v>
      </c>
      <c r="Q186" s="23" t="str">
        <f t="shared" si="83"/>
        <v/>
      </c>
      <c r="R186" s="23" t="str">
        <f t="shared" si="84"/>
        <v/>
      </c>
      <c r="T186" s="37" t="str">
        <f t="shared" si="67"/>
        <v>v-36</v>
      </c>
      <c r="U186" s="38" t="str">
        <f t="shared" si="74"/>
        <v>v</v>
      </c>
      <c r="V186" s="38">
        <f t="shared" si="65"/>
        <v>36</v>
      </c>
      <c r="W186" s="38" t="str">
        <f t="shared" si="86"/>
        <v/>
      </c>
      <c r="X186" s="38" t="str">
        <f t="shared" si="86"/>
        <v/>
      </c>
      <c r="Y186" s="38" t="str">
        <f t="shared" si="86"/>
        <v/>
      </c>
      <c r="Z186" s="38" t="str">
        <f t="shared" si="86"/>
        <v/>
      </c>
      <c r="AA186" s="38" t="str">
        <f t="shared" si="86"/>
        <v/>
      </c>
      <c r="AB186" s="38" t="str">
        <f t="shared" si="86"/>
        <v/>
      </c>
      <c r="AC186" s="38" t="str">
        <f t="shared" si="86"/>
        <v/>
      </c>
      <c r="AD186" s="38" t="str">
        <f t="shared" si="86"/>
        <v/>
      </c>
      <c r="AE186" s="38" t="str">
        <f t="shared" si="86"/>
        <v/>
      </c>
      <c r="AF186" s="38" t="str">
        <f t="shared" si="86"/>
        <v/>
      </c>
      <c r="AG186" s="38" t="str">
        <f t="shared" si="86"/>
        <v/>
      </c>
      <c r="AH186" s="37" t="s">
        <v>681</v>
      </c>
      <c r="AJ186" s="37" t="str">
        <f t="shared" si="68"/>
        <v>v-36</v>
      </c>
      <c r="AK186" s="38" t="str">
        <f t="shared" si="75"/>
        <v>v</v>
      </c>
      <c r="AL186" s="38">
        <f t="shared" si="88"/>
        <v>36</v>
      </c>
      <c r="AM186" s="38" t="str">
        <f t="shared" si="88"/>
        <v/>
      </c>
      <c r="AN186" s="38" t="str">
        <f t="shared" si="87"/>
        <v/>
      </c>
      <c r="AO186" s="38" t="str">
        <f t="shared" si="87"/>
        <v/>
      </c>
      <c r="AP186" s="38" t="str">
        <f t="shared" si="87"/>
        <v/>
      </c>
      <c r="AQ186" s="38" t="str">
        <f t="shared" si="87"/>
        <v/>
      </c>
      <c r="AR186" s="38" t="str">
        <f t="shared" si="87"/>
        <v/>
      </c>
      <c r="AS186" s="38" t="str">
        <f t="shared" si="87"/>
        <v/>
      </c>
      <c r="AT186" s="38" t="str">
        <f t="shared" si="87"/>
        <v/>
      </c>
      <c r="AU186" s="38" t="str">
        <f t="shared" si="87"/>
        <v/>
      </c>
      <c r="AV186" s="38" t="str">
        <f t="shared" si="87"/>
        <v/>
      </c>
      <c r="AW186" s="38" t="str">
        <f t="shared" si="87"/>
        <v/>
      </c>
      <c r="AX186" s="37" t="s">
        <v>567</v>
      </c>
    </row>
    <row r="187" spans="2:50">
      <c r="B187" s="1" t="s">
        <v>545</v>
      </c>
      <c r="C187" s="25" t="str">
        <f>_xlfn.XLOOKUP($T187,翻訳!J:J,翻訳!$D:$D,"",0)&amp;""</f>
        <v>visual</v>
      </c>
      <c r="D187" s="44" t="s">
        <v>301</v>
      </c>
      <c r="E187" s="36" t="s">
        <v>60</v>
      </c>
      <c r="F187" s="25" t="str">
        <f>_xlfn.XLOOKUP($T187,翻訳!J:J,翻訳!$F:$F,"",0)&amp;""</f>
        <v>forward documentboundary</v>
      </c>
      <c r="G187" s="25" t="str">
        <f>_xlfn.XLOOKUP($T187,翻訳!J:J,翻訳!$H:$H,"",0)&amp;""</f>
        <v>ドキュメントの末尾にカーソルを移動</v>
      </c>
      <c r="H187" s="8" t="s">
        <v>436</v>
      </c>
      <c r="I187" s="43" t="str">
        <f t="shared" si="69"/>
        <v>-</v>
      </c>
      <c r="M187" s="21">
        <f t="shared" si="85"/>
        <v>1</v>
      </c>
      <c r="N187" s="21" t="str">
        <f t="shared" si="77"/>
        <v>G</v>
      </c>
      <c r="O187" s="21" t="str">
        <f t="shared" si="82"/>
        <v>!!G</v>
      </c>
      <c r="P187" s="22" t="str">
        <f>IF(N187="","",IF(AND(ISERROR(VLOOKUP(AJ187,AJ$1:AJ186,1,0)),ISERROR(VLOOKUP(AJ187,AJ188:AJ$258,1,0))),"ok","▲NG"))</f>
        <v>ok</v>
      </c>
      <c r="Q187" s="23" t="str">
        <f t="shared" si="83"/>
        <v/>
      </c>
      <c r="R187" s="23" t="str">
        <f t="shared" si="84"/>
        <v/>
      </c>
      <c r="T187" s="37" t="str">
        <f t="shared" si="67"/>
        <v>v-71</v>
      </c>
      <c r="U187" s="38" t="str">
        <f t="shared" si="74"/>
        <v>v</v>
      </c>
      <c r="V187" s="38">
        <f t="shared" si="65"/>
        <v>71</v>
      </c>
      <c r="W187" s="38" t="str">
        <f t="shared" si="86"/>
        <v/>
      </c>
      <c r="X187" s="38" t="str">
        <f t="shared" si="86"/>
        <v/>
      </c>
      <c r="Y187" s="38" t="str">
        <f t="shared" si="86"/>
        <v/>
      </c>
      <c r="Z187" s="38" t="str">
        <f t="shared" si="86"/>
        <v/>
      </c>
      <c r="AA187" s="38" t="str">
        <f t="shared" si="86"/>
        <v/>
      </c>
      <c r="AB187" s="38" t="str">
        <f t="shared" si="86"/>
        <v/>
      </c>
      <c r="AC187" s="38" t="str">
        <f t="shared" si="86"/>
        <v/>
      </c>
      <c r="AD187" s="38" t="str">
        <f t="shared" si="86"/>
        <v/>
      </c>
      <c r="AE187" s="38" t="str">
        <f t="shared" si="86"/>
        <v/>
      </c>
      <c r="AF187" s="38" t="str">
        <f t="shared" si="86"/>
        <v/>
      </c>
      <c r="AG187" s="38" t="str">
        <f t="shared" si="86"/>
        <v/>
      </c>
      <c r="AH187" s="37" t="s">
        <v>681</v>
      </c>
      <c r="AJ187" s="37" t="str">
        <f t="shared" si="68"/>
        <v>v-71</v>
      </c>
      <c r="AK187" s="38" t="str">
        <f t="shared" si="75"/>
        <v>v</v>
      </c>
      <c r="AL187" s="38">
        <f t="shared" si="88"/>
        <v>71</v>
      </c>
      <c r="AM187" s="38" t="str">
        <f t="shared" si="88"/>
        <v/>
      </c>
      <c r="AN187" s="38" t="str">
        <f t="shared" si="87"/>
        <v/>
      </c>
      <c r="AO187" s="38" t="str">
        <f t="shared" si="87"/>
        <v/>
      </c>
      <c r="AP187" s="38" t="str">
        <f t="shared" si="87"/>
        <v/>
      </c>
      <c r="AQ187" s="38" t="str">
        <f t="shared" si="87"/>
        <v/>
      </c>
      <c r="AR187" s="38" t="str">
        <f t="shared" si="87"/>
        <v/>
      </c>
      <c r="AS187" s="38" t="str">
        <f t="shared" si="87"/>
        <v/>
      </c>
      <c r="AT187" s="38" t="str">
        <f t="shared" si="87"/>
        <v/>
      </c>
      <c r="AU187" s="38" t="str">
        <f t="shared" si="87"/>
        <v/>
      </c>
      <c r="AV187" s="38" t="str">
        <f t="shared" si="87"/>
        <v/>
      </c>
      <c r="AW187" s="38" t="str">
        <f t="shared" si="87"/>
        <v/>
      </c>
      <c r="AX187" s="37" t="s">
        <v>567</v>
      </c>
    </row>
    <row r="188" spans="2:50">
      <c r="B188" s="1" t="s">
        <v>545</v>
      </c>
      <c r="C188" s="25" t="str">
        <f>_xlfn.XLOOKUP($T188,翻訳!J:J,翻訳!$D:$D,"",0)&amp;""</f>
        <v>visual</v>
      </c>
      <c r="D188" s="44" t="s">
        <v>301</v>
      </c>
      <c r="E188" s="36" t="s">
        <v>58</v>
      </c>
      <c r="F188" s="25" t="str">
        <f>_xlfn.XLOOKUP($T188,翻訳!J:J,翻訳!$F:$F,"",0)&amp;""</f>
        <v>backward documentboundary</v>
      </c>
      <c r="G188" s="25" t="str">
        <f>_xlfn.XLOOKUP($T188,翻訳!J:J,翻訳!$H:$H,"",0)&amp;""</f>
        <v>ドキュメントの先頭にカーソルを移動</v>
      </c>
      <c r="H188" s="8" t="s">
        <v>436</v>
      </c>
      <c r="I188" s="43" t="str">
        <f t="shared" si="69"/>
        <v>-</v>
      </c>
      <c r="M188" s="21">
        <f t="shared" si="85"/>
        <v>2</v>
      </c>
      <c r="N188" s="21" t="str">
        <f t="shared" si="77"/>
        <v>gg</v>
      </c>
      <c r="O188" s="21" t="str">
        <f t="shared" si="82"/>
        <v>!!gg</v>
      </c>
      <c r="P188" s="22" t="str">
        <f>IF(N188="","",IF(AND(ISERROR(VLOOKUP(AJ188,AJ$1:AJ187,1,0)),ISERROR(VLOOKUP(AJ188,AJ189:AJ$258,1,0))),"ok","▲NG"))</f>
        <v>ok</v>
      </c>
      <c r="Q188" s="23" t="str">
        <f t="shared" si="83"/>
        <v/>
      </c>
      <c r="R188" s="23" t="str">
        <f t="shared" si="84"/>
        <v/>
      </c>
      <c r="T188" s="37" t="str">
        <f t="shared" si="67"/>
        <v>v-103-103</v>
      </c>
      <c r="U188" s="38" t="str">
        <f t="shared" si="74"/>
        <v>v</v>
      </c>
      <c r="V188" s="38">
        <f t="shared" ref="V188:V251" si="89">IFERROR(CODE(MID($E188,V$1,1)),"")</f>
        <v>103</v>
      </c>
      <c r="W188" s="38">
        <f t="shared" si="86"/>
        <v>103</v>
      </c>
      <c r="X188" s="38" t="str">
        <f t="shared" si="86"/>
        <v/>
      </c>
      <c r="Y188" s="38" t="str">
        <f t="shared" si="86"/>
        <v/>
      </c>
      <c r="Z188" s="38" t="str">
        <f t="shared" si="86"/>
        <v/>
      </c>
      <c r="AA188" s="38" t="str">
        <f t="shared" si="86"/>
        <v/>
      </c>
      <c r="AB188" s="38" t="str">
        <f t="shared" si="86"/>
        <v/>
      </c>
      <c r="AC188" s="38" t="str">
        <f t="shared" si="86"/>
        <v/>
      </c>
      <c r="AD188" s="38" t="str">
        <f t="shared" si="86"/>
        <v/>
      </c>
      <c r="AE188" s="38" t="str">
        <f t="shared" si="86"/>
        <v/>
      </c>
      <c r="AF188" s="38" t="str">
        <f t="shared" si="86"/>
        <v/>
      </c>
      <c r="AG188" s="38" t="str">
        <f t="shared" si="86"/>
        <v/>
      </c>
      <c r="AH188" s="37" t="s">
        <v>681</v>
      </c>
      <c r="AJ188" s="37" t="str">
        <f t="shared" si="68"/>
        <v>v-103-103</v>
      </c>
      <c r="AK188" s="38" t="str">
        <f t="shared" si="75"/>
        <v>v</v>
      </c>
      <c r="AL188" s="38">
        <f t="shared" si="88"/>
        <v>103</v>
      </c>
      <c r="AM188" s="38">
        <f t="shared" si="88"/>
        <v>103</v>
      </c>
      <c r="AN188" s="38" t="str">
        <f t="shared" si="87"/>
        <v/>
      </c>
      <c r="AO188" s="38" t="str">
        <f t="shared" si="87"/>
        <v/>
      </c>
      <c r="AP188" s="38" t="str">
        <f t="shared" si="87"/>
        <v/>
      </c>
      <c r="AQ188" s="38" t="str">
        <f t="shared" si="87"/>
        <v/>
      </c>
      <c r="AR188" s="38" t="str">
        <f t="shared" si="87"/>
        <v/>
      </c>
      <c r="AS188" s="38" t="str">
        <f t="shared" si="87"/>
        <v/>
      </c>
      <c r="AT188" s="38" t="str">
        <f t="shared" si="87"/>
        <v/>
      </c>
      <c r="AU188" s="38" t="str">
        <f t="shared" si="87"/>
        <v/>
      </c>
      <c r="AV188" s="38" t="str">
        <f t="shared" si="87"/>
        <v/>
      </c>
      <c r="AW188" s="38" t="str">
        <f t="shared" si="87"/>
        <v/>
      </c>
      <c r="AX188" s="37" t="s">
        <v>567</v>
      </c>
    </row>
    <row r="189" spans="2:50">
      <c r="B189" s="1" t="s">
        <v>545</v>
      </c>
      <c r="C189" s="25" t="str">
        <f>_xlfn.XLOOKUP($T189,翻訳!J:J,翻訳!$D:$D,"",0)&amp;""</f>
        <v>visual</v>
      </c>
      <c r="D189" s="44" t="s">
        <v>301</v>
      </c>
      <c r="E189" s="36" t="s">
        <v>323</v>
      </c>
      <c r="F189" s="25" t="str">
        <f>_xlfn.XLOOKUP($T189,翻訳!J:J,翻訳!$F:$F,"",0)&amp;""</f>
        <v>Read selected text</v>
      </c>
      <c r="G189" s="25" t="str">
        <f>_xlfn.XLOOKUP($T189,翻訳!J:J,翻訳!$H:$H,"",0)&amp;""</f>
        <v>選択テキストを読み上げ開始</v>
      </c>
      <c r="H189" s="8" t="s">
        <v>436</v>
      </c>
      <c r="I189" s="43" t="str">
        <f t="shared" si="69"/>
        <v>-</v>
      </c>
      <c r="M189" s="21">
        <f t="shared" si="85"/>
        <v>2</v>
      </c>
      <c r="N189" s="21" t="str">
        <f t="shared" si="77"/>
        <v>gr</v>
      </c>
      <c r="O189" s="21" t="str">
        <f t="shared" si="82"/>
        <v>!!gr</v>
      </c>
      <c r="P189" s="22" t="str">
        <f>IF(N189="","",IF(AND(ISERROR(VLOOKUP(AJ189,AJ$1:AJ188,1,0)),ISERROR(VLOOKUP(AJ189,AJ190:AJ$258,1,0))),"ok","▲NG"))</f>
        <v>ok</v>
      </c>
      <c r="Q189" s="23" t="str">
        <f t="shared" si="83"/>
        <v/>
      </c>
      <c r="R189" s="23" t="str">
        <f t="shared" si="84"/>
        <v/>
      </c>
      <c r="T189" s="37" t="str">
        <f t="shared" si="67"/>
        <v>v-103-114</v>
      </c>
      <c r="U189" s="38" t="str">
        <f t="shared" si="74"/>
        <v>v</v>
      </c>
      <c r="V189" s="38">
        <f t="shared" si="89"/>
        <v>103</v>
      </c>
      <c r="W189" s="38">
        <f t="shared" si="86"/>
        <v>114</v>
      </c>
      <c r="X189" s="38" t="str">
        <f t="shared" si="86"/>
        <v/>
      </c>
      <c r="Y189" s="38" t="str">
        <f t="shared" si="86"/>
        <v/>
      </c>
      <c r="Z189" s="38" t="str">
        <f t="shared" si="86"/>
        <v/>
      </c>
      <c r="AA189" s="38" t="str">
        <f t="shared" si="86"/>
        <v/>
      </c>
      <c r="AB189" s="38" t="str">
        <f t="shared" si="86"/>
        <v/>
      </c>
      <c r="AC189" s="38" t="str">
        <f t="shared" si="86"/>
        <v/>
      </c>
      <c r="AD189" s="38" t="str">
        <f t="shared" si="86"/>
        <v/>
      </c>
      <c r="AE189" s="38" t="str">
        <f t="shared" si="86"/>
        <v/>
      </c>
      <c r="AF189" s="38" t="str">
        <f t="shared" si="86"/>
        <v/>
      </c>
      <c r="AG189" s="38" t="str">
        <f t="shared" si="86"/>
        <v/>
      </c>
      <c r="AH189" s="37" t="s">
        <v>681</v>
      </c>
      <c r="AJ189" s="37" t="str">
        <f t="shared" si="68"/>
        <v>v-103-114</v>
      </c>
      <c r="AK189" s="38" t="str">
        <f t="shared" si="75"/>
        <v>v</v>
      </c>
      <c r="AL189" s="38">
        <f t="shared" si="88"/>
        <v>103</v>
      </c>
      <c r="AM189" s="38">
        <f t="shared" si="88"/>
        <v>114</v>
      </c>
      <c r="AN189" s="38" t="str">
        <f t="shared" si="87"/>
        <v/>
      </c>
      <c r="AO189" s="38" t="str">
        <f t="shared" si="87"/>
        <v/>
      </c>
      <c r="AP189" s="38" t="str">
        <f t="shared" si="87"/>
        <v/>
      </c>
      <c r="AQ189" s="38" t="str">
        <f t="shared" si="87"/>
        <v/>
      </c>
      <c r="AR189" s="38" t="str">
        <f t="shared" si="87"/>
        <v/>
      </c>
      <c r="AS189" s="38" t="str">
        <f t="shared" si="87"/>
        <v/>
      </c>
      <c r="AT189" s="38" t="str">
        <f t="shared" si="87"/>
        <v/>
      </c>
      <c r="AU189" s="38" t="str">
        <f t="shared" si="87"/>
        <v/>
      </c>
      <c r="AV189" s="38" t="str">
        <f t="shared" si="87"/>
        <v/>
      </c>
      <c r="AW189" s="38" t="str">
        <f t="shared" si="87"/>
        <v/>
      </c>
      <c r="AX189" s="37" t="s">
        <v>567</v>
      </c>
    </row>
    <row r="190" spans="2:50">
      <c r="B190" s="1" t="s">
        <v>545</v>
      </c>
      <c r="C190" s="25" t="str">
        <f>_xlfn.XLOOKUP($T190,翻訳!J:J,翻訳!$D:$D,"",0)&amp;""</f>
        <v>visual</v>
      </c>
      <c r="D190" s="44" t="s">
        <v>301</v>
      </c>
      <c r="E190" s="36" t="s">
        <v>324</v>
      </c>
      <c r="F190" s="25" t="str">
        <f>_xlfn.XLOOKUP($T190,翻訳!J:J,翻訳!$F:$F,"",0)&amp;""</f>
        <v>Go to Other end of highlighted text</v>
      </c>
      <c r="G190" s="25" t="str">
        <f>_xlfn.XLOOKUP($T190,翻訳!J:J,翻訳!$H:$H,"",0)&amp;""</f>
        <v>選択範囲のカーソル位置を、始端もしくは終端で切り替える</v>
      </c>
      <c r="H190" s="8" t="s">
        <v>436</v>
      </c>
      <c r="I190" s="43" t="str">
        <f t="shared" si="69"/>
        <v>-</v>
      </c>
      <c r="M190" s="21">
        <f t="shared" si="85"/>
        <v>1</v>
      </c>
      <c r="N190" s="21" t="str">
        <f t="shared" si="77"/>
        <v>o</v>
      </c>
      <c r="O190" s="21" t="str">
        <f t="shared" si="82"/>
        <v>!!o</v>
      </c>
      <c r="P190" s="22" t="str">
        <f>IF(N190="","",IF(AND(ISERROR(VLOOKUP(AJ190,AJ$1:AJ189,1,0)),ISERROR(VLOOKUP(AJ190,AJ191:AJ$258,1,0))),"ok","▲NG"))</f>
        <v>ok</v>
      </c>
      <c r="Q190" s="23" t="str">
        <f t="shared" si="83"/>
        <v/>
      </c>
      <c r="R190" s="23" t="str">
        <f t="shared" si="84"/>
        <v/>
      </c>
      <c r="T190" s="37" t="str">
        <f t="shared" si="67"/>
        <v>v-111</v>
      </c>
      <c r="U190" s="38" t="str">
        <f t="shared" si="74"/>
        <v>v</v>
      </c>
      <c r="V190" s="38">
        <f t="shared" si="89"/>
        <v>111</v>
      </c>
      <c r="W190" s="38" t="str">
        <f t="shared" si="86"/>
        <v/>
      </c>
      <c r="X190" s="38" t="str">
        <f t="shared" si="86"/>
        <v/>
      </c>
      <c r="Y190" s="38" t="str">
        <f t="shared" si="86"/>
        <v/>
      </c>
      <c r="Z190" s="38" t="str">
        <f t="shared" si="86"/>
        <v/>
      </c>
      <c r="AA190" s="38" t="str">
        <f t="shared" si="86"/>
        <v/>
      </c>
      <c r="AB190" s="38" t="str">
        <f t="shared" si="86"/>
        <v/>
      </c>
      <c r="AC190" s="38" t="str">
        <f t="shared" si="86"/>
        <v/>
      </c>
      <c r="AD190" s="38" t="str">
        <f t="shared" si="86"/>
        <v/>
      </c>
      <c r="AE190" s="38" t="str">
        <f t="shared" si="86"/>
        <v/>
      </c>
      <c r="AF190" s="38" t="str">
        <f t="shared" si="86"/>
        <v/>
      </c>
      <c r="AG190" s="38" t="str">
        <f t="shared" si="86"/>
        <v/>
      </c>
      <c r="AH190" s="37" t="s">
        <v>681</v>
      </c>
      <c r="AJ190" s="37" t="str">
        <f t="shared" si="68"/>
        <v>v-111</v>
      </c>
      <c r="AK190" s="38" t="str">
        <f t="shared" si="75"/>
        <v>v</v>
      </c>
      <c r="AL190" s="38">
        <f t="shared" si="88"/>
        <v>111</v>
      </c>
      <c r="AM190" s="38" t="str">
        <f t="shared" si="88"/>
        <v/>
      </c>
      <c r="AN190" s="38" t="str">
        <f t="shared" si="87"/>
        <v/>
      </c>
      <c r="AO190" s="38" t="str">
        <f t="shared" si="87"/>
        <v/>
      </c>
      <c r="AP190" s="38" t="str">
        <f t="shared" si="87"/>
        <v/>
      </c>
      <c r="AQ190" s="38" t="str">
        <f t="shared" si="87"/>
        <v/>
      </c>
      <c r="AR190" s="38" t="str">
        <f t="shared" si="87"/>
        <v/>
      </c>
      <c r="AS190" s="38" t="str">
        <f t="shared" si="87"/>
        <v/>
      </c>
      <c r="AT190" s="38" t="str">
        <f t="shared" si="87"/>
        <v/>
      </c>
      <c r="AU190" s="38" t="str">
        <f t="shared" si="87"/>
        <v/>
      </c>
      <c r="AV190" s="38" t="str">
        <f t="shared" si="87"/>
        <v/>
      </c>
      <c r="AW190" s="38" t="str">
        <f t="shared" si="87"/>
        <v/>
      </c>
      <c r="AX190" s="37" t="s">
        <v>567</v>
      </c>
    </row>
    <row r="191" spans="2:50">
      <c r="B191" s="1" t="s">
        <v>545</v>
      </c>
      <c r="C191" s="25" t="str">
        <f>_xlfn.XLOOKUP($T191,翻訳!J:J,翻訳!$D:$D,"",0)&amp;""</f>
        <v>visual</v>
      </c>
      <c r="D191" s="44" t="s">
        <v>301</v>
      </c>
      <c r="E191" s="36" t="s">
        <v>299</v>
      </c>
      <c r="F191" s="25" t="str">
        <f>_xlfn.XLOOKUP($T191,翻訳!J:J,翻訳!$F:$F,"",0)&amp;""</f>
        <v>Search word under the cursor</v>
      </c>
      <c r="G191" s="25" t="str">
        <f>_xlfn.XLOOKUP($T191,翻訳!J:J,翻訳!$H:$H,"",0)&amp;""</f>
        <v>カーソル下にある単語でページ内検索する</v>
      </c>
      <c r="H191" s="8" t="s">
        <v>436</v>
      </c>
      <c r="I191" s="43" t="str">
        <f t="shared" si="69"/>
        <v>-</v>
      </c>
      <c r="M191" s="21">
        <f t="shared" si="85"/>
        <v>1</v>
      </c>
      <c r="N191" s="21" t="str">
        <f t="shared" si="77"/>
        <v>*</v>
      </c>
      <c r="O191" s="21" t="str">
        <f t="shared" si="82"/>
        <v>!!*</v>
      </c>
      <c r="P191" s="22" t="str">
        <f>IF(N191="","",IF(AND(ISERROR(VLOOKUP(AJ191,AJ$1:AJ190,1,0)),ISERROR(VLOOKUP(AJ191,AJ192:AJ$258,1,0))),"ok","▲NG"))</f>
        <v>ok</v>
      </c>
      <c r="Q191" s="23" t="str">
        <f t="shared" si="83"/>
        <v/>
      </c>
      <c r="R191" s="23" t="str">
        <f t="shared" si="84"/>
        <v/>
      </c>
      <c r="T191" s="37" t="str">
        <f t="shared" si="67"/>
        <v>v-42</v>
      </c>
      <c r="U191" s="38" t="str">
        <f t="shared" si="74"/>
        <v>v</v>
      </c>
      <c r="V191" s="38">
        <f t="shared" si="89"/>
        <v>42</v>
      </c>
      <c r="W191" s="38" t="str">
        <f t="shared" si="86"/>
        <v/>
      </c>
      <c r="X191" s="38" t="str">
        <f t="shared" si="86"/>
        <v/>
      </c>
      <c r="Y191" s="38" t="str">
        <f t="shared" si="86"/>
        <v/>
      </c>
      <c r="Z191" s="38" t="str">
        <f t="shared" si="86"/>
        <v/>
      </c>
      <c r="AA191" s="38" t="str">
        <f t="shared" si="86"/>
        <v/>
      </c>
      <c r="AB191" s="38" t="str">
        <f t="shared" si="86"/>
        <v/>
      </c>
      <c r="AC191" s="38" t="str">
        <f t="shared" si="86"/>
        <v/>
      </c>
      <c r="AD191" s="38" t="str">
        <f t="shared" si="86"/>
        <v/>
      </c>
      <c r="AE191" s="38" t="str">
        <f t="shared" si="86"/>
        <v/>
      </c>
      <c r="AF191" s="38" t="str">
        <f t="shared" si="86"/>
        <v/>
      </c>
      <c r="AG191" s="38" t="str">
        <f t="shared" si="86"/>
        <v/>
      </c>
      <c r="AH191" s="37" t="s">
        <v>681</v>
      </c>
      <c r="AJ191" s="37" t="str">
        <f t="shared" si="68"/>
        <v>v-42</v>
      </c>
      <c r="AK191" s="38" t="str">
        <f t="shared" si="75"/>
        <v>v</v>
      </c>
      <c r="AL191" s="38">
        <f t="shared" si="88"/>
        <v>42</v>
      </c>
      <c r="AM191" s="38" t="str">
        <f t="shared" si="88"/>
        <v/>
      </c>
      <c r="AN191" s="38" t="str">
        <f t="shared" si="87"/>
        <v/>
      </c>
      <c r="AO191" s="38" t="str">
        <f t="shared" si="87"/>
        <v/>
      </c>
      <c r="AP191" s="38" t="str">
        <f t="shared" si="87"/>
        <v/>
      </c>
      <c r="AQ191" s="38" t="str">
        <f t="shared" si="87"/>
        <v/>
      </c>
      <c r="AR191" s="38" t="str">
        <f t="shared" si="87"/>
        <v/>
      </c>
      <c r="AS191" s="38" t="str">
        <f t="shared" si="87"/>
        <v/>
      </c>
      <c r="AT191" s="38" t="str">
        <f t="shared" si="87"/>
        <v/>
      </c>
      <c r="AU191" s="38" t="str">
        <f t="shared" si="87"/>
        <v/>
      </c>
      <c r="AV191" s="38" t="str">
        <f t="shared" si="87"/>
        <v/>
      </c>
      <c r="AW191" s="38" t="str">
        <f t="shared" si="87"/>
        <v/>
      </c>
      <c r="AX191" s="37" t="s">
        <v>567</v>
      </c>
    </row>
    <row r="192" spans="2:50">
      <c r="B192" s="1" t="s">
        <v>545</v>
      </c>
      <c r="C192" s="25" t="str">
        <f>_xlfn.XLOOKUP($T192,翻訳!J:J,翻訳!$D:$D,"",0)&amp;""</f>
        <v>visual</v>
      </c>
      <c r="D192" s="44" t="s">
        <v>301</v>
      </c>
      <c r="E192" s="36" t="s">
        <v>327</v>
      </c>
      <c r="F192" s="25" t="str">
        <f>_xlfn.XLOOKUP($T192,翻訳!J:J,翻訳!$F:$F,"",0)&amp;""</f>
        <v>Click on node under cursor.</v>
      </c>
      <c r="G192" s="25" t="str">
        <f>_xlfn.XLOOKUP($T192,翻訳!J:J,翻訳!$H:$H,"",0)&amp;""</f>
        <v>カーソルのある要素をクリック</v>
      </c>
      <c r="H192" s="8" t="s">
        <v>436</v>
      </c>
      <c r="I192" s="43" t="str">
        <f t="shared" si="69"/>
        <v>-</v>
      </c>
      <c r="M192" s="21">
        <f t="shared" si="85"/>
        <v>7</v>
      </c>
      <c r="N192" s="21" t="str">
        <f t="shared" si="77"/>
        <v>&lt;Enter&gt;</v>
      </c>
      <c r="O192" s="21" t="str">
        <f t="shared" si="82"/>
        <v>!!&lt;Enter&gt;</v>
      </c>
      <c r="P192" s="22" t="str">
        <f>IF(N192="","",IF(AND(ISERROR(VLOOKUP(AJ192,AJ$1:AJ191,1,0)),ISERROR(VLOOKUP(AJ192,AJ193:AJ$258,1,0))),"ok","▲NG"))</f>
        <v>ok</v>
      </c>
      <c r="Q192" s="23" t="str">
        <f t="shared" si="83"/>
        <v/>
      </c>
      <c r="R192" s="23" t="str">
        <f t="shared" si="84"/>
        <v/>
      </c>
      <c r="T192" s="37" t="str">
        <f t="shared" si="67"/>
        <v>v-60-69-110-116-101-114-62</v>
      </c>
      <c r="U192" s="38" t="str">
        <f t="shared" si="74"/>
        <v>v</v>
      </c>
      <c r="V192" s="38">
        <f t="shared" si="89"/>
        <v>60</v>
      </c>
      <c r="W192" s="38">
        <f t="shared" si="86"/>
        <v>69</v>
      </c>
      <c r="X192" s="38">
        <f t="shared" si="86"/>
        <v>110</v>
      </c>
      <c r="Y192" s="38">
        <f t="shared" si="86"/>
        <v>116</v>
      </c>
      <c r="Z192" s="38">
        <f t="shared" si="86"/>
        <v>101</v>
      </c>
      <c r="AA192" s="38">
        <f t="shared" si="86"/>
        <v>114</v>
      </c>
      <c r="AB192" s="38">
        <f t="shared" si="86"/>
        <v>62</v>
      </c>
      <c r="AC192" s="38" t="str">
        <f t="shared" si="86"/>
        <v/>
      </c>
      <c r="AD192" s="38" t="str">
        <f t="shared" si="86"/>
        <v/>
      </c>
      <c r="AE192" s="38" t="str">
        <f t="shared" si="86"/>
        <v/>
      </c>
      <c r="AF192" s="38" t="str">
        <f t="shared" si="86"/>
        <v/>
      </c>
      <c r="AG192" s="38" t="str">
        <f t="shared" si="86"/>
        <v/>
      </c>
      <c r="AH192" s="37" t="s">
        <v>681</v>
      </c>
      <c r="AJ192" s="37" t="str">
        <f t="shared" si="68"/>
        <v>v-60-69-110-116-101-114-62</v>
      </c>
      <c r="AK192" s="38" t="str">
        <f t="shared" si="75"/>
        <v>v</v>
      </c>
      <c r="AL192" s="38">
        <f t="shared" si="88"/>
        <v>60</v>
      </c>
      <c r="AM192" s="38">
        <f t="shared" si="88"/>
        <v>69</v>
      </c>
      <c r="AN192" s="38">
        <f t="shared" si="87"/>
        <v>110</v>
      </c>
      <c r="AO192" s="38">
        <f t="shared" si="87"/>
        <v>116</v>
      </c>
      <c r="AP192" s="38">
        <f t="shared" si="87"/>
        <v>101</v>
      </c>
      <c r="AQ192" s="38">
        <f t="shared" si="87"/>
        <v>114</v>
      </c>
      <c r="AR192" s="38">
        <f t="shared" si="87"/>
        <v>62</v>
      </c>
      <c r="AS192" s="38" t="str">
        <f t="shared" si="87"/>
        <v/>
      </c>
      <c r="AT192" s="38" t="str">
        <f t="shared" si="87"/>
        <v/>
      </c>
      <c r="AU192" s="38" t="str">
        <f t="shared" si="87"/>
        <v/>
      </c>
      <c r="AV192" s="38" t="str">
        <f t="shared" si="87"/>
        <v/>
      </c>
      <c r="AW192" s="38" t="str">
        <f t="shared" si="87"/>
        <v/>
      </c>
      <c r="AX192" s="37" t="s">
        <v>567</v>
      </c>
    </row>
    <row r="193" spans="2:50">
      <c r="B193" s="1" t="s">
        <v>545</v>
      </c>
      <c r="C193" s="25" t="str">
        <f>_xlfn.XLOOKUP($T193,翻訳!J:J,翻訳!$D:$D,"",0)&amp;""</f>
        <v>visual</v>
      </c>
      <c r="D193" s="44" t="s">
        <v>301</v>
      </c>
      <c r="E193" s="36" t="s">
        <v>329</v>
      </c>
      <c r="F193" s="25" t="str">
        <f>_xlfn.XLOOKUP($T193,翻訳!J:J,翻訳!$F:$F,"",0)&amp;""</f>
        <v>Click on node under cursor.</v>
      </c>
      <c r="G193" s="25" t="str">
        <f>_xlfn.XLOOKUP($T193,翻訳!J:J,翻訳!$H:$H,"",0)&amp;""</f>
        <v>カーソルのある要素をクリック（リンクの場合、新規タブで開く）</v>
      </c>
      <c r="H193" s="8" t="s">
        <v>436</v>
      </c>
      <c r="I193" s="43" t="str">
        <f t="shared" si="69"/>
        <v>-</v>
      </c>
      <c r="M193" s="21">
        <f t="shared" si="85"/>
        <v>13</v>
      </c>
      <c r="N193" s="21" t="str">
        <f t="shared" si="77"/>
        <v>&lt;Shift-Enter&gt;</v>
      </c>
      <c r="O193" s="21" t="str">
        <f t="shared" si="82"/>
        <v>!!&lt;Shift-Enter&gt;</v>
      </c>
      <c r="P193" s="22" t="str">
        <f>IF(N193="","",IF(AND(ISERROR(VLOOKUP(AJ193,AJ$1:AJ192,1,0)),ISERROR(VLOOKUP(AJ193,AJ194:AJ$258,1,0))),"ok","▲NG"))</f>
        <v>ok</v>
      </c>
      <c r="Q193" s="23" t="str">
        <f t="shared" si="83"/>
        <v/>
      </c>
      <c r="R193" s="23" t="str">
        <f t="shared" si="84"/>
        <v/>
      </c>
      <c r="T193" s="37" t="str">
        <f t="shared" si="67"/>
        <v>v-60-83-104-105-102-116-45-69-110-116-101-114</v>
      </c>
      <c r="U193" s="38" t="str">
        <f t="shared" si="74"/>
        <v>v</v>
      </c>
      <c r="V193" s="38">
        <f t="shared" si="89"/>
        <v>60</v>
      </c>
      <c r="W193" s="38">
        <f t="shared" si="86"/>
        <v>83</v>
      </c>
      <c r="X193" s="38">
        <f t="shared" si="86"/>
        <v>104</v>
      </c>
      <c r="Y193" s="38">
        <f t="shared" si="86"/>
        <v>105</v>
      </c>
      <c r="Z193" s="38">
        <f t="shared" si="86"/>
        <v>102</v>
      </c>
      <c r="AA193" s="38">
        <f t="shared" si="86"/>
        <v>116</v>
      </c>
      <c r="AB193" s="38">
        <f t="shared" si="86"/>
        <v>45</v>
      </c>
      <c r="AC193" s="38">
        <f t="shared" si="86"/>
        <v>69</v>
      </c>
      <c r="AD193" s="38">
        <f t="shared" si="86"/>
        <v>110</v>
      </c>
      <c r="AE193" s="38">
        <f t="shared" si="86"/>
        <v>116</v>
      </c>
      <c r="AF193" s="38">
        <f t="shared" si="86"/>
        <v>101</v>
      </c>
      <c r="AG193" s="38">
        <f t="shared" si="86"/>
        <v>114</v>
      </c>
      <c r="AH193" s="37" t="s">
        <v>681</v>
      </c>
      <c r="AJ193" s="37" t="str">
        <f t="shared" si="68"/>
        <v>v-60-83-104-105-102-116-45-69-110-116-101-114</v>
      </c>
      <c r="AK193" s="38" t="str">
        <f t="shared" si="75"/>
        <v>v</v>
      </c>
      <c r="AL193" s="38">
        <f t="shared" si="88"/>
        <v>60</v>
      </c>
      <c r="AM193" s="38">
        <f t="shared" si="88"/>
        <v>83</v>
      </c>
      <c r="AN193" s="38">
        <f t="shared" si="87"/>
        <v>104</v>
      </c>
      <c r="AO193" s="38">
        <f t="shared" si="87"/>
        <v>105</v>
      </c>
      <c r="AP193" s="38">
        <f t="shared" si="87"/>
        <v>102</v>
      </c>
      <c r="AQ193" s="38">
        <f t="shared" si="87"/>
        <v>116</v>
      </c>
      <c r="AR193" s="38">
        <f t="shared" si="87"/>
        <v>45</v>
      </c>
      <c r="AS193" s="38">
        <f t="shared" si="87"/>
        <v>69</v>
      </c>
      <c r="AT193" s="38">
        <f t="shared" si="87"/>
        <v>110</v>
      </c>
      <c r="AU193" s="38">
        <f t="shared" si="87"/>
        <v>116</v>
      </c>
      <c r="AV193" s="38">
        <f t="shared" si="87"/>
        <v>101</v>
      </c>
      <c r="AW193" s="38">
        <f t="shared" si="87"/>
        <v>114</v>
      </c>
      <c r="AX193" s="37" t="s">
        <v>567</v>
      </c>
    </row>
    <row r="194" spans="2:50">
      <c r="B194" s="1" t="s">
        <v>545</v>
      </c>
      <c r="C194" s="25" t="str">
        <f>_xlfn.XLOOKUP($T194,翻訳!J:J,翻訳!$D:$D,"",0)&amp;""</f>
        <v>visual</v>
      </c>
      <c r="D194" s="44" t="s">
        <v>301</v>
      </c>
      <c r="E194" s="36" t="s">
        <v>665</v>
      </c>
      <c r="F194" s="25" t="str">
        <f>_xlfn.XLOOKUP($T194,翻訳!J:J,翻訳!$F:$F,"",0)&amp;""</f>
        <v>make cursor at start of window.</v>
      </c>
      <c r="G194" s="25" t="str">
        <f>_xlfn.XLOOKUP($T194,翻訳!J:J,翻訳!$H:$H,"",0)&amp;""</f>
        <v>カーソルが画面上端になるようにスクロール</v>
      </c>
      <c r="H194" s="8" t="s">
        <v>436</v>
      </c>
      <c r="I194" s="43" t="str">
        <f t="shared" si="69"/>
        <v>-</v>
      </c>
      <c r="M194" s="21">
        <f t="shared" ref="M194:M198" si="90">LEN(E194)</f>
        <v>2</v>
      </c>
      <c r="N194" s="21" t="str">
        <f t="shared" si="77"/>
        <v>zt</v>
      </c>
      <c r="O194" s="21" t="str">
        <f t="shared" si="82"/>
        <v>!!zt</v>
      </c>
      <c r="P194" s="22" t="str">
        <f>IF(N194="","",IF(AND(ISERROR(VLOOKUP(AJ194,AJ$1:AJ193,1,0)),ISERROR(VLOOKUP(AJ194,AJ195:AJ$258,1,0))),"ok","▲NG"))</f>
        <v>ok</v>
      </c>
      <c r="Q194" s="23" t="str">
        <f t="shared" si="83"/>
        <v/>
      </c>
      <c r="R194" s="23"/>
      <c r="T194" s="37" t="str">
        <f t="shared" ref="T194:T257" si="91">_xlfn.TEXTJOIN("-",TRUE,U194:AG194)</f>
        <v>v-122-116</v>
      </c>
      <c r="U194" s="38" t="str">
        <f t="shared" si="74"/>
        <v>v</v>
      </c>
      <c r="V194" s="38">
        <f t="shared" si="89"/>
        <v>122</v>
      </c>
      <c r="W194" s="38">
        <f t="shared" si="86"/>
        <v>116</v>
      </c>
      <c r="X194" s="38" t="str">
        <f t="shared" si="86"/>
        <v/>
      </c>
      <c r="Y194" s="38" t="str">
        <f t="shared" si="86"/>
        <v/>
      </c>
      <c r="Z194" s="38" t="str">
        <f t="shared" si="86"/>
        <v/>
      </c>
      <c r="AA194" s="38" t="str">
        <f t="shared" si="86"/>
        <v/>
      </c>
      <c r="AB194" s="38" t="str">
        <f t="shared" si="86"/>
        <v/>
      </c>
      <c r="AC194" s="38" t="str">
        <f t="shared" si="86"/>
        <v/>
      </c>
      <c r="AD194" s="38" t="str">
        <f t="shared" si="86"/>
        <v/>
      </c>
      <c r="AE194" s="38" t="str">
        <f t="shared" si="86"/>
        <v/>
      </c>
      <c r="AF194" s="38" t="str">
        <f t="shared" si="86"/>
        <v/>
      </c>
      <c r="AG194" s="38" t="str">
        <f t="shared" si="86"/>
        <v/>
      </c>
      <c r="AH194" s="37" t="s">
        <v>681</v>
      </c>
      <c r="AJ194" s="37" t="str">
        <f t="shared" ref="AJ194:AJ257" si="92">_xlfn.TEXTJOIN("-",TRUE,AK194:AW194)</f>
        <v>v-122-116</v>
      </c>
      <c r="AK194" s="38" t="str">
        <f t="shared" si="75"/>
        <v>v</v>
      </c>
      <c r="AL194" s="38">
        <f t="shared" si="88"/>
        <v>122</v>
      </c>
      <c r="AM194" s="38">
        <f t="shared" si="88"/>
        <v>116</v>
      </c>
      <c r="AN194" s="38" t="str">
        <f t="shared" si="87"/>
        <v/>
      </c>
      <c r="AO194" s="38" t="str">
        <f t="shared" si="87"/>
        <v/>
      </c>
      <c r="AP194" s="38" t="str">
        <f t="shared" si="87"/>
        <v/>
      </c>
      <c r="AQ194" s="38" t="str">
        <f t="shared" si="87"/>
        <v/>
      </c>
      <c r="AR194" s="38" t="str">
        <f t="shared" si="87"/>
        <v/>
      </c>
      <c r="AS194" s="38" t="str">
        <f t="shared" si="87"/>
        <v/>
      </c>
      <c r="AT194" s="38" t="str">
        <f t="shared" si="87"/>
        <v/>
      </c>
      <c r="AU194" s="38" t="str">
        <f t="shared" si="87"/>
        <v/>
      </c>
      <c r="AV194" s="38" t="str">
        <f t="shared" si="87"/>
        <v/>
      </c>
      <c r="AW194" s="38" t="str">
        <f t="shared" si="87"/>
        <v/>
      </c>
      <c r="AX194" s="37" t="s">
        <v>567</v>
      </c>
    </row>
    <row r="195" spans="2:50">
      <c r="B195" s="1" t="s">
        <v>545</v>
      </c>
      <c r="C195" s="25" t="str">
        <f>_xlfn.XLOOKUP($T195,翻訳!J:J,翻訳!$D:$D,"",0)&amp;""</f>
        <v>visual</v>
      </c>
      <c r="D195" s="44" t="s">
        <v>301</v>
      </c>
      <c r="E195" s="36" t="s">
        <v>330</v>
      </c>
      <c r="F195" s="25" t="str">
        <f>_xlfn.XLOOKUP($T195,翻訳!J:J,翻訳!$F:$F,"",0)&amp;""</f>
        <v>make cursor at center of window.</v>
      </c>
      <c r="G195" s="25" t="str">
        <f>_xlfn.XLOOKUP($T195,翻訳!J:J,翻訳!$H:$H,"",0)&amp;""</f>
        <v>カーソルが画面中央になるようにスクロール</v>
      </c>
      <c r="H195" s="8" t="s">
        <v>436</v>
      </c>
      <c r="I195" s="43" t="str">
        <f t="shared" ref="I195:I257" si="93">IF(H195="○",IF(LEN(J195&amp;K195)&gt;0,"✔","-"),IF(H195="×","✔","-"))</f>
        <v>-</v>
      </c>
      <c r="M195" s="21">
        <f t="shared" si="90"/>
        <v>2</v>
      </c>
      <c r="N195" s="21" t="str">
        <f t="shared" si="77"/>
        <v>zz</v>
      </c>
      <c r="O195" s="21" t="str">
        <f t="shared" si="82"/>
        <v>!!zz</v>
      </c>
      <c r="P195" s="22" t="str">
        <f>IF(N195="","",IF(AND(ISERROR(VLOOKUP(AJ195,AJ$1:AJ194,1,0)),ISERROR(VLOOKUP(AJ195,AJ196:AJ$258,1,0))),"ok","▲NG"))</f>
        <v>ok</v>
      </c>
      <c r="Q195" s="23" t="str">
        <f t="shared" si="83"/>
        <v/>
      </c>
      <c r="R195" s="23" t="str">
        <f>IF(""=K195,"","map("""&amp;K195&amp;""", """&amp;O195&amp;""")")</f>
        <v/>
      </c>
      <c r="T195" s="37" t="str">
        <f t="shared" si="91"/>
        <v>v-122-122</v>
      </c>
      <c r="U195" s="38" t="str">
        <f t="shared" ref="U195:U257" si="94">IF($D195="","",$D195)</f>
        <v>v</v>
      </c>
      <c r="V195" s="38">
        <f t="shared" si="89"/>
        <v>122</v>
      </c>
      <c r="W195" s="38">
        <f t="shared" si="86"/>
        <v>122</v>
      </c>
      <c r="X195" s="38" t="str">
        <f t="shared" si="86"/>
        <v/>
      </c>
      <c r="Y195" s="38" t="str">
        <f t="shared" si="86"/>
        <v/>
      </c>
      <c r="Z195" s="38" t="str">
        <f t="shared" si="86"/>
        <v/>
      </c>
      <c r="AA195" s="38" t="str">
        <f t="shared" si="86"/>
        <v/>
      </c>
      <c r="AB195" s="38" t="str">
        <f t="shared" si="86"/>
        <v/>
      </c>
      <c r="AC195" s="38" t="str">
        <f t="shared" si="86"/>
        <v/>
      </c>
      <c r="AD195" s="38" t="str">
        <f t="shared" si="86"/>
        <v/>
      </c>
      <c r="AE195" s="38" t="str">
        <f t="shared" si="86"/>
        <v/>
      </c>
      <c r="AF195" s="38" t="str">
        <f t="shared" si="86"/>
        <v/>
      </c>
      <c r="AG195" s="38" t="str">
        <f t="shared" si="86"/>
        <v/>
      </c>
      <c r="AH195" s="37" t="s">
        <v>681</v>
      </c>
      <c r="AJ195" s="37" t="str">
        <f t="shared" si="92"/>
        <v>v-122-122</v>
      </c>
      <c r="AK195" s="38" t="str">
        <f t="shared" ref="AK195:AK257" si="95">IF($D195="","",$D195)</f>
        <v>v</v>
      </c>
      <c r="AL195" s="38">
        <f t="shared" si="88"/>
        <v>122</v>
      </c>
      <c r="AM195" s="38">
        <f t="shared" si="88"/>
        <v>122</v>
      </c>
      <c r="AN195" s="38" t="str">
        <f t="shared" si="87"/>
        <v/>
      </c>
      <c r="AO195" s="38" t="str">
        <f t="shared" si="87"/>
        <v/>
      </c>
      <c r="AP195" s="38" t="str">
        <f t="shared" si="87"/>
        <v/>
      </c>
      <c r="AQ195" s="38" t="str">
        <f t="shared" si="87"/>
        <v/>
      </c>
      <c r="AR195" s="38" t="str">
        <f t="shared" si="87"/>
        <v/>
      </c>
      <c r="AS195" s="38" t="str">
        <f t="shared" si="87"/>
        <v/>
      </c>
      <c r="AT195" s="38" t="str">
        <f t="shared" si="87"/>
        <v/>
      </c>
      <c r="AU195" s="38" t="str">
        <f t="shared" si="87"/>
        <v/>
      </c>
      <c r="AV195" s="38" t="str">
        <f t="shared" si="87"/>
        <v/>
      </c>
      <c r="AW195" s="38" t="str">
        <f t="shared" si="87"/>
        <v/>
      </c>
      <c r="AX195" s="37" t="s">
        <v>567</v>
      </c>
    </row>
    <row r="196" spans="2:50">
      <c r="B196" s="1" t="s">
        <v>545</v>
      </c>
      <c r="C196" s="25" t="str">
        <f>_xlfn.XLOOKUP($T196,翻訳!J:J,翻訳!$D:$D,"",0)&amp;""</f>
        <v>visual</v>
      </c>
      <c r="D196" s="44" t="s">
        <v>301</v>
      </c>
      <c r="E196" s="36" t="s">
        <v>667</v>
      </c>
      <c r="F196" s="25" t="str">
        <f>_xlfn.XLOOKUP($T196,翻訳!J:J,翻訳!$F:$F,"",0)&amp;""</f>
        <v>make cursor at bottom of window.</v>
      </c>
      <c r="G196" s="25" t="str">
        <f>_xlfn.XLOOKUP($T196,翻訳!J:J,翻訳!$H:$H,"",0)&amp;""</f>
        <v>カーソルが画面下端になるようにスクロール</v>
      </c>
      <c r="H196" s="8" t="s">
        <v>436</v>
      </c>
      <c r="I196" s="43" t="str">
        <f t="shared" si="93"/>
        <v>-</v>
      </c>
      <c r="M196" s="21">
        <f t="shared" si="90"/>
        <v>2</v>
      </c>
      <c r="N196" s="21" t="str">
        <f t="shared" ref="N196:N257" si="96">IF(H196="○",IF(J196="",E196,J196),"")</f>
        <v>zb</v>
      </c>
      <c r="O196" s="21" t="str">
        <f t="shared" si="82"/>
        <v>!!zb</v>
      </c>
      <c r="P196" s="22" t="str">
        <f>IF(N196="","",IF(AND(ISERROR(VLOOKUP(AJ196,AJ$1:AJ195,1,0)),ISERROR(VLOOKUP(AJ196,AJ197:AJ$258,1,0))),"ok","▲NG"))</f>
        <v>ok</v>
      </c>
      <c r="Q196" s="23" t="str">
        <f t="shared" si="83"/>
        <v/>
      </c>
      <c r="R196" s="23"/>
      <c r="T196" s="37" t="str">
        <f t="shared" si="91"/>
        <v>v-122-98</v>
      </c>
      <c r="U196" s="38" t="str">
        <f t="shared" si="94"/>
        <v>v</v>
      </c>
      <c r="V196" s="38">
        <f t="shared" si="89"/>
        <v>122</v>
      </c>
      <c r="W196" s="38">
        <f t="shared" si="86"/>
        <v>98</v>
      </c>
      <c r="X196" s="38" t="str">
        <f t="shared" si="86"/>
        <v/>
      </c>
      <c r="Y196" s="38" t="str">
        <f t="shared" si="86"/>
        <v/>
      </c>
      <c r="Z196" s="38" t="str">
        <f t="shared" si="86"/>
        <v/>
      </c>
      <c r="AA196" s="38" t="str">
        <f t="shared" si="86"/>
        <v/>
      </c>
      <c r="AB196" s="38" t="str">
        <f t="shared" si="86"/>
        <v/>
      </c>
      <c r="AC196" s="38" t="str">
        <f t="shared" si="86"/>
        <v/>
      </c>
      <c r="AD196" s="38" t="str">
        <f t="shared" si="86"/>
        <v/>
      </c>
      <c r="AE196" s="38" t="str">
        <f t="shared" si="86"/>
        <v/>
      </c>
      <c r="AF196" s="38" t="str">
        <f t="shared" si="86"/>
        <v/>
      </c>
      <c r="AG196" s="38" t="str">
        <f t="shared" si="86"/>
        <v/>
      </c>
      <c r="AH196" s="37" t="s">
        <v>681</v>
      </c>
      <c r="AJ196" s="37" t="str">
        <f t="shared" si="92"/>
        <v>v-122-98</v>
      </c>
      <c r="AK196" s="38" t="str">
        <f t="shared" si="95"/>
        <v>v</v>
      </c>
      <c r="AL196" s="38">
        <f t="shared" si="88"/>
        <v>122</v>
      </c>
      <c r="AM196" s="38">
        <f t="shared" si="88"/>
        <v>98</v>
      </c>
      <c r="AN196" s="38" t="str">
        <f t="shared" si="87"/>
        <v/>
      </c>
      <c r="AO196" s="38" t="str">
        <f t="shared" si="87"/>
        <v/>
      </c>
      <c r="AP196" s="38" t="str">
        <f t="shared" si="87"/>
        <v/>
      </c>
      <c r="AQ196" s="38" t="str">
        <f t="shared" si="87"/>
        <v/>
      </c>
      <c r="AR196" s="38" t="str">
        <f t="shared" si="87"/>
        <v/>
      </c>
      <c r="AS196" s="38" t="str">
        <f t="shared" si="87"/>
        <v/>
      </c>
      <c r="AT196" s="38" t="str">
        <f t="shared" si="87"/>
        <v/>
      </c>
      <c r="AU196" s="38" t="str">
        <f t="shared" si="87"/>
        <v/>
      </c>
      <c r="AV196" s="38" t="str">
        <f t="shared" si="87"/>
        <v/>
      </c>
      <c r="AW196" s="38" t="str">
        <f t="shared" si="87"/>
        <v/>
      </c>
      <c r="AX196" s="37" t="s">
        <v>567</v>
      </c>
    </row>
    <row r="197" spans="2:50" ht="30">
      <c r="B197" s="1" t="s">
        <v>545</v>
      </c>
      <c r="C197" s="25" t="str">
        <f>_xlfn.XLOOKUP($T197,翻訳!J:J,翻訳!$D:$D,"",0)&amp;""</f>
        <v>visual</v>
      </c>
      <c r="D197" s="44" t="s">
        <v>301</v>
      </c>
      <c r="E197" s="36" t="s">
        <v>31</v>
      </c>
      <c r="F197" s="25" t="str">
        <f>_xlfn.XLOOKUP($T197,翻訳!J:J,翻訳!$F:$F,"",0)&amp;""</f>
        <v>Forward to next char.</v>
      </c>
      <c r="G197" s="25" t="str">
        <f>_xlfn.XLOOKUP($T197,翻訳!J:J,翻訳!$H:$H,"",0)&amp;""</f>
        <v>1文字入力待ち状態になり、順方向にその文字を検索して見つかった場合にカーソルを移動</v>
      </c>
      <c r="H197" s="8" t="s">
        <v>436</v>
      </c>
      <c r="I197" s="43" t="str">
        <f t="shared" si="93"/>
        <v>-</v>
      </c>
      <c r="M197" s="21">
        <f t="shared" si="90"/>
        <v>1</v>
      </c>
      <c r="N197" s="21" t="str">
        <f t="shared" si="96"/>
        <v>f</v>
      </c>
      <c r="O197" s="21" t="str">
        <f t="shared" si="82"/>
        <v>!!f</v>
      </c>
      <c r="P197" s="22" t="str">
        <f>IF(N197="","",IF(AND(ISERROR(VLOOKUP(AJ197,AJ$1:AJ196,1,0)),ISERROR(VLOOKUP(AJ197,AJ198:AJ$258,1,0))),"ok","▲NG"))</f>
        <v>ok</v>
      </c>
      <c r="Q197" s="23" t="str">
        <f t="shared" si="83"/>
        <v/>
      </c>
      <c r="R197" s="23" t="str">
        <f t="shared" ref="R197:R206" si="97">IF(""=K197,"","map("""&amp;K197&amp;""", """&amp;O197&amp;""")")</f>
        <v/>
      </c>
      <c r="T197" s="37" t="str">
        <f t="shared" si="91"/>
        <v>v-102</v>
      </c>
      <c r="U197" s="38" t="str">
        <f t="shared" si="94"/>
        <v>v</v>
      </c>
      <c r="V197" s="38">
        <f t="shared" si="89"/>
        <v>102</v>
      </c>
      <c r="W197" s="38" t="str">
        <f t="shared" si="86"/>
        <v/>
      </c>
      <c r="X197" s="38" t="str">
        <f t="shared" si="86"/>
        <v/>
      </c>
      <c r="Y197" s="38" t="str">
        <f t="shared" si="86"/>
        <v/>
      </c>
      <c r="Z197" s="38" t="str">
        <f t="shared" si="86"/>
        <v/>
      </c>
      <c r="AA197" s="38" t="str">
        <f t="shared" si="86"/>
        <v/>
      </c>
      <c r="AB197" s="38" t="str">
        <f t="shared" si="86"/>
        <v/>
      </c>
      <c r="AC197" s="38" t="str">
        <f t="shared" si="86"/>
        <v/>
      </c>
      <c r="AD197" s="38" t="str">
        <f t="shared" si="86"/>
        <v/>
      </c>
      <c r="AE197" s="38" t="str">
        <f t="shared" si="86"/>
        <v/>
      </c>
      <c r="AF197" s="38" t="str">
        <f t="shared" si="86"/>
        <v/>
      </c>
      <c r="AG197" s="38" t="str">
        <f t="shared" si="86"/>
        <v/>
      </c>
      <c r="AH197" s="37" t="s">
        <v>681</v>
      </c>
      <c r="AJ197" s="37" t="str">
        <f t="shared" si="92"/>
        <v>v-102</v>
      </c>
      <c r="AK197" s="38" t="str">
        <f t="shared" si="95"/>
        <v>v</v>
      </c>
      <c r="AL197" s="38">
        <f t="shared" si="88"/>
        <v>102</v>
      </c>
      <c r="AM197" s="38" t="str">
        <f t="shared" si="88"/>
        <v/>
      </c>
      <c r="AN197" s="38" t="str">
        <f t="shared" si="87"/>
        <v/>
      </c>
      <c r="AO197" s="38" t="str">
        <f t="shared" si="87"/>
        <v/>
      </c>
      <c r="AP197" s="38" t="str">
        <f t="shared" si="87"/>
        <v/>
      </c>
      <c r="AQ197" s="38" t="str">
        <f t="shared" si="87"/>
        <v/>
      </c>
      <c r="AR197" s="38" t="str">
        <f t="shared" si="87"/>
        <v/>
      </c>
      <c r="AS197" s="38" t="str">
        <f t="shared" si="87"/>
        <v/>
      </c>
      <c r="AT197" s="38" t="str">
        <f t="shared" si="87"/>
        <v/>
      </c>
      <c r="AU197" s="38" t="str">
        <f t="shared" si="87"/>
        <v/>
      </c>
      <c r="AV197" s="38" t="str">
        <f t="shared" si="87"/>
        <v/>
      </c>
      <c r="AW197" s="38" t="str">
        <f t="shared" si="87"/>
        <v/>
      </c>
      <c r="AX197" s="37" t="s">
        <v>567</v>
      </c>
    </row>
    <row r="198" spans="2:50" ht="30">
      <c r="B198" s="1" t="s">
        <v>545</v>
      </c>
      <c r="C198" s="25" t="str">
        <f>_xlfn.XLOOKUP($T198,翻訳!J:J,翻訳!$D:$D,"",0)&amp;""</f>
        <v>visual</v>
      </c>
      <c r="D198" s="44" t="s">
        <v>301</v>
      </c>
      <c r="E198" s="36" t="s">
        <v>148</v>
      </c>
      <c r="F198" s="25" t="str">
        <f>_xlfn.XLOOKUP($T198,翻訳!J:J,翻訳!$F:$F,"",0)&amp;""</f>
        <v>Backward to next char.</v>
      </c>
      <c r="G198" s="25" t="str">
        <f>_xlfn.XLOOKUP($T198,翻訳!J:J,翻訳!$H:$H,"",0)&amp;""</f>
        <v>1文字入力待ち状態になり、逆方向にその文字を検索して見つかった場合にカーソルを移動</v>
      </c>
      <c r="H198" s="8" t="s">
        <v>436</v>
      </c>
      <c r="I198" s="43" t="str">
        <f t="shared" si="93"/>
        <v>-</v>
      </c>
      <c r="M198" s="21">
        <f t="shared" si="90"/>
        <v>1</v>
      </c>
      <c r="N198" s="21" t="str">
        <f t="shared" si="96"/>
        <v>F</v>
      </c>
      <c r="O198" s="21" t="str">
        <f t="shared" si="82"/>
        <v>!!F</v>
      </c>
      <c r="P198" s="22" t="str">
        <f>IF(N198="","",IF(AND(ISERROR(VLOOKUP(AJ198,AJ$1:AJ197,1,0)),ISERROR(VLOOKUP(AJ198,AJ199:AJ$258,1,0))),"ok","▲NG"))</f>
        <v>ok</v>
      </c>
      <c r="Q198" s="23" t="str">
        <f t="shared" si="83"/>
        <v/>
      </c>
      <c r="R198" s="23" t="str">
        <f t="shared" si="97"/>
        <v/>
      </c>
      <c r="T198" s="37" t="str">
        <f t="shared" si="91"/>
        <v>v-70</v>
      </c>
      <c r="U198" s="38" t="str">
        <f t="shared" si="94"/>
        <v>v</v>
      </c>
      <c r="V198" s="38">
        <f t="shared" si="89"/>
        <v>70</v>
      </c>
      <c r="W198" s="38" t="str">
        <f t="shared" si="86"/>
        <v/>
      </c>
      <c r="X198" s="38" t="str">
        <f t="shared" si="86"/>
        <v/>
      </c>
      <c r="Y198" s="38" t="str">
        <f t="shared" si="86"/>
        <v/>
      </c>
      <c r="Z198" s="38" t="str">
        <f t="shared" ref="W198:AG221" si="98">IFERROR(CODE(MID($E198,Z$1,1)),"")</f>
        <v/>
      </c>
      <c r="AA198" s="38" t="str">
        <f t="shared" si="98"/>
        <v/>
      </c>
      <c r="AB198" s="38" t="str">
        <f t="shared" si="98"/>
        <v/>
      </c>
      <c r="AC198" s="38" t="str">
        <f t="shared" si="98"/>
        <v/>
      </c>
      <c r="AD198" s="38" t="str">
        <f t="shared" si="98"/>
        <v/>
      </c>
      <c r="AE198" s="38" t="str">
        <f t="shared" si="98"/>
        <v/>
      </c>
      <c r="AF198" s="38" t="str">
        <f t="shared" si="98"/>
        <v/>
      </c>
      <c r="AG198" s="38" t="str">
        <f t="shared" si="98"/>
        <v/>
      </c>
      <c r="AH198" s="37" t="s">
        <v>681</v>
      </c>
      <c r="AJ198" s="37" t="str">
        <f t="shared" si="92"/>
        <v>v-70</v>
      </c>
      <c r="AK198" s="38" t="str">
        <f t="shared" si="95"/>
        <v>v</v>
      </c>
      <c r="AL198" s="38">
        <f t="shared" si="88"/>
        <v>70</v>
      </c>
      <c r="AM198" s="38" t="str">
        <f t="shared" si="88"/>
        <v/>
      </c>
      <c r="AN198" s="38" t="str">
        <f t="shared" si="87"/>
        <v/>
      </c>
      <c r="AO198" s="38" t="str">
        <f t="shared" si="87"/>
        <v/>
      </c>
      <c r="AP198" s="38" t="str">
        <f t="shared" si="87"/>
        <v/>
      </c>
      <c r="AQ198" s="38" t="str">
        <f t="shared" si="87"/>
        <v/>
      </c>
      <c r="AR198" s="38" t="str">
        <f t="shared" si="87"/>
        <v/>
      </c>
      <c r="AS198" s="38" t="str">
        <f t="shared" si="87"/>
        <v/>
      </c>
      <c r="AT198" s="38" t="str">
        <f t="shared" si="87"/>
        <v/>
      </c>
      <c r="AU198" s="38" t="str">
        <f t="shared" si="87"/>
        <v/>
      </c>
      <c r="AV198" s="38" t="str">
        <f t="shared" si="87"/>
        <v/>
      </c>
      <c r="AW198" s="38" t="str">
        <f t="shared" si="87"/>
        <v/>
      </c>
      <c r="AX198" s="37" t="s">
        <v>567</v>
      </c>
    </row>
    <row r="199" spans="2:50">
      <c r="B199" s="1" t="s">
        <v>545</v>
      </c>
      <c r="C199" s="25" t="str">
        <f>_xlfn.XLOOKUP($T199,翻訳!J:J,翻訳!$D:$D,"",0)&amp;""</f>
        <v>visual</v>
      </c>
      <c r="D199" s="44" t="s">
        <v>301</v>
      </c>
      <c r="E199" s="36" t="s">
        <v>334</v>
      </c>
      <c r="F199" s="25" t="str">
        <f>_xlfn.XLOOKUP($T199,翻訳!J:J,翻訳!$F:$F,"",0)&amp;""</f>
        <v>Repeat latest f, F</v>
      </c>
      <c r="G199" s="25" t="str">
        <f>_xlfn.XLOOKUP($T199,翻訳!J:J,翻訳!$H:$H,"",0)&amp;""</f>
        <v>直前の f または F をコマンドの方向に繰り返す</v>
      </c>
      <c r="H199" s="8" t="s">
        <v>436</v>
      </c>
      <c r="I199" s="43" t="str">
        <f t="shared" si="93"/>
        <v>-</v>
      </c>
      <c r="M199" s="21">
        <f t="shared" si="85"/>
        <v>1</v>
      </c>
      <c r="N199" s="21" t="str">
        <f t="shared" si="96"/>
        <v>;</v>
      </c>
      <c r="O199" s="21" t="str">
        <f t="shared" si="82"/>
        <v>!!;</v>
      </c>
      <c r="P199" s="22" t="str">
        <f>IF(N199="","",IF(AND(ISERROR(VLOOKUP(AJ199,AJ$1:AJ198,1,0)),ISERROR(VLOOKUP(AJ199,AJ200:AJ$258,1,0))),"ok","▲NG"))</f>
        <v>ok</v>
      </c>
      <c r="Q199" s="23" t="str">
        <f t="shared" si="83"/>
        <v/>
      </c>
      <c r="R199" s="23" t="str">
        <f t="shared" si="97"/>
        <v/>
      </c>
      <c r="T199" s="37" t="str">
        <f t="shared" si="91"/>
        <v>v-59</v>
      </c>
      <c r="U199" s="38" t="str">
        <f t="shared" si="94"/>
        <v>v</v>
      </c>
      <c r="V199" s="38">
        <f t="shared" si="89"/>
        <v>59</v>
      </c>
      <c r="W199" s="38" t="str">
        <f t="shared" si="98"/>
        <v/>
      </c>
      <c r="X199" s="38" t="str">
        <f t="shared" si="98"/>
        <v/>
      </c>
      <c r="Y199" s="38" t="str">
        <f t="shared" si="98"/>
        <v/>
      </c>
      <c r="Z199" s="38" t="str">
        <f t="shared" si="98"/>
        <v/>
      </c>
      <c r="AA199" s="38" t="str">
        <f t="shared" si="98"/>
        <v/>
      </c>
      <c r="AB199" s="38" t="str">
        <f t="shared" si="98"/>
        <v/>
      </c>
      <c r="AC199" s="38" t="str">
        <f t="shared" si="98"/>
        <v/>
      </c>
      <c r="AD199" s="38" t="str">
        <f t="shared" si="98"/>
        <v/>
      </c>
      <c r="AE199" s="38" t="str">
        <f t="shared" si="98"/>
        <v/>
      </c>
      <c r="AF199" s="38" t="str">
        <f t="shared" si="98"/>
        <v/>
      </c>
      <c r="AG199" s="38" t="str">
        <f t="shared" si="98"/>
        <v/>
      </c>
      <c r="AH199" s="37" t="s">
        <v>681</v>
      </c>
      <c r="AJ199" s="37" t="str">
        <f t="shared" si="92"/>
        <v>v-59</v>
      </c>
      <c r="AK199" s="38" t="str">
        <f t="shared" si="95"/>
        <v>v</v>
      </c>
      <c r="AL199" s="38">
        <f t="shared" si="88"/>
        <v>59</v>
      </c>
      <c r="AM199" s="38" t="str">
        <f t="shared" si="88"/>
        <v/>
      </c>
      <c r="AN199" s="38" t="str">
        <f t="shared" si="87"/>
        <v/>
      </c>
      <c r="AO199" s="38" t="str">
        <f t="shared" si="87"/>
        <v/>
      </c>
      <c r="AP199" s="38" t="str">
        <f t="shared" si="87"/>
        <v/>
      </c>
      <c r="AQ199" s="38" t="str">
        <f t="shared" si="87"/>
        <v/>
      </c>
      <c r="AR199" s="38" t="str">
        <f t="shared" si="87"/>
        <v/>
      </c>
      <c r="AS199" s="38" t="str">
        <f t="shared" si="87"/>
        <v/>
      </c>
      <c r="AT199" s="38" t="str">
        <f t="shared" si="87"/>
        <v/>
      </c>
      <c r="AU199" s="38" t="str">
        <f t="shared" si="87"/>
        <v/>
      </c>
      <c r="AV199" s="38" t="str">
        <f t="shared" si="87"/>
        <v/>
      </c>
      <c r="AW199" s="38" t="str">
        <f t="shared" si="87"/>
        <v/>
      </c>
      <c r="AX199" s="37" t="s">
        <v>567</v>
      </c>
    </row>
    <row r="200" spans="2:50">
      <c r="B200" s="1" t="s">
        <v>545</v>
      </c>
      <c r="C200" s="25" t="str">
        <f>_xlfn.XLOOKUP($T200,翻訳!J:J,翻訳!$D:$D,"",0)&amp;""</f>
        <v>visual</v>
      </c>
      <c r="D200" s="44" t="s">
        <v>301</v>
      </c>
      <c r="E200" s="36" t="s">
        <v>336</v>
      </c>
      <c r="F200" s="25" t="str">
        <f>_xlfn.XLOOKUP($T200,翻訳!J:J,翻訳!$F:$F,"",0)&amp;""</f>
        <v>Repeat latest f, F in opposite direction</v>
      </c>
      <c r="G200" s="25" t="str">
        <f>_xlfn.XLOOKUP($T200,翻訳!J:J,翻訳!$H:$H,"",0)&amp;""</f>
        <v>直前の f または F をコマンドの逆方向に繰り返す</v>
      </c>
      <c r="H200" s="8" t="s">
        <v>436</v>
      </c>
      <c r="I200" s="43" t="str">
        <f t="shared" si="93"/>
        <v>-</v>
      </c>
      <c r="M200" s="21">
        <f t="shared" si="85"/>
        <v>1</v>
      </c>
      <c r="N200" s="21" t="str">
        <f t="shared" si="96"/>
        <v>,</v>
      </c>
      <c r="O200" s="21" t="str">
        <f t="shared" si="82"/>
        <v>!!,</v>
      </c>
      <c r="P200" s="22" t="str">
        <f>IF(N200="","",IF(AND(ISERROR(VLOOKUP(AJ200,AJ$1:AJ199,1,0)),ISERROR(VLOOKUP(AJ200,AJ201:AJ$258,1,0))),"ok","▲NG"))</f>
        <v>ok</v>
      </c>
      <c r="Q200" s="23" t="str">
        <f t="shared" si="83"/>
        <v/>
      </c>
      <c r="R200" s="23" t="str">
        <f t="shared" si="97"/>
        <v/>
      </c>
      <c r="T200" s="37" t="str">
        <f t="shared" si="91"/>
        <v>v-44</v>
      </c>
      <c r="U200" s="38" t="str">
        <f t="shared" si="94"/>
        <v>v</v>
      </c>
      <c r="V200" s="38">
        <f t="shared" si="89"/>
        <v>44</v>
      </c>
      <c r="W200" s="38" t="str">
        <f t="shared" si="98"/>
        <v/>
      </c>
      <c r="X200" s="38" t="str">
        <f t="shared" si="98"/>
        <v/>
      </c>
      <c r="Y200" s="38" t="str">
        <f t="shared" si="98"/>
        <v/>
      </c>
      <c r="Z200" s="38" t="str">
        <f t="shared" si="98"/>
        <v/>
      </c>
      <c r="AA200" s="38" t="str">
        <f t="shared" si="98"/>
        <v/>
      </c>
      <c r="AB200" s="38" t="str">
        <f t="shared" si="98"/>
        <v/>
      </c>
      <c r="AC200" s="38" t="str">
        <f t="shared" si="98"/>
        <v/>
      </c>
      <c r="AD200" s="38" t="str">
        <f t="shared" si="98"/>
        <v/>
      </c>
      <c r="AE200" s="38" t="str">
        <f t="shared" si="98"/>
        <v/>
      </c>
      <c r="AF200" s="38" t="str">
        <f t="shared" si="98"/>
        <v/>
      </c>
      <c r="AG200" s="38" t="str">
        <f t="shared" si="98"/>
        <v/>
      </c>
      <c r="AH200" s="37" t="s">
        <v>681</v>
      </c>
      <c r="AJ200" s="37" t="str">
        <f t="shared" si="92"/>
        <v>v-44</v>
      </c>
      <c r="AK200" s="38" t="str">
        <f t="shared" si="95"/>
        <v>v</v>
      </c>
      <c r="AL200" s="38">
        <f t="shared" si="88"/>
        <v>44</v>
      </c>
      <c r="AM200" s="38" t="str">
        <f t="shared" si="88"/>
        <v/>
      </c>
      <c r="AN200" s="38" t="str">
        <f t="shared" si="87"/>
        <v/>
      </c>
      <c r="AO200" s="38" t="str">
        <f t="shared" si="87"/>
        <v/>
      </c>
      <c r="AP200" s="38" t="str">
        <f t="shared" si="87"/>
        <v/>
      </c>
      <c r="AQ200" s="38" t="str">
        <f t="shared" si="87"/>
        <v/>
      </c>
      <c r="AR200" s="38" t="str">
        <f t="shared" si="87"/>
        <v/>
      </c>
      <c r="AS200" s="38" t="str">
        <f t="shared" si="87"/>
        <v/>
      </c>
      <c r="AT200" s="38" t="str">
        <f t="shared" si="87"/>
        <v/>
      </c>
      <c r="AU200" s="38" t="str">
        <f t="shared" si="87"/>
        <v/>
      </c>
      <c r="AV200" s="38" t="str">
        <f t="shared" si="87"/>
        <v/>
      </c>
      <c r="AW200" s="38" t="str">
        <f t="shared" si="87"/>
        <v/>
      </c>
      <c r="AX200" s="37" t="s">
        <v>567</v>
      </c>
    </row>
    <row r="201" spans="2:50">
      <c r="B201" s="1" t="s">
        <v>545</v>
      </c>
      <c r="C201" s="25" t="str">
        <f>_xlfn.XLOOKUP($T201,翻訳!J:J,翻訳!$D:$D,"",0)&amp;""</f>
        <v>visual</v>
      </c>
      <c r="D201" s="44" t="s">
        <v>301</v>
      </c>
      <c r="E201" s="36" t="s">
        <v>5</v>
      </c>
      <c r="F201" s="25" t="str">
        <f>_xlfn.XLOOKUP($T201,翻訳!J:J,翻訳!$F:$F,"",0)&amp;""</f>
        <v>Expand selection to parent element</v>
      </c>
      <c r="G201" s="25" t="str">
        <f>_xlfn.XLOOKUP($T201,翻訳!J:J,翻訳!$H:$H,"",0)&amp;""</f>
        <v>現在の選択範囲を親要素まで広げる</v>
      </c>
      <c r="H201" s="8" t="s">
        <v>436</v>
      </c>
      <c r="I201" s="43" t="str">
        <f t="shared" si="93"/>
        <v>-</v>
      </c>
      <c r="M201" s="21">
        <f t="shared" si="85"/>
        <v>1</v>
      </c>
      <c r="N201" s="21" t="str">
        <f t="shared" si="96"/>
        <v>p</v>
      </c>
      <c r="O201" s="21" t="str">
        <f t="shared" si="82"/>
        <v>!!p</v>
      </c>
      <c r="P201" s="22" t="str">
        <f>IF(N201="","",IF(AND(ISERROR(VLOOKUP(AJ201,AJ$1:AJ200,1,0)),ISERROR(VLOOKUP(AJ201,AJ202:AJ$258,1,0))),"ok","▲NG"))</f>
        <v>ok</v>
      </c>
      <c r="Q201" s="23" t="str">
        <f t="shared" si="83"/>
        <v/>
      </c>
      <c r="R201" s="23" t="str">
        <f t="shared" si="97"/>
        <v/>
      </c>
      <c r="T201" s="37" t="str">
        <f t="shared" si="91"/>
        <v>v-112</v>
      </c>
      <c r="U201" s="38" t="str">
        <f t="shared" si="94"/>
        <v>v</v>
      </c>
      <c r="V201" s="38">
        <f t="shared" si="89"/>
        <v>112</v>
      </c>
      <c r="W201" s="38" t="str">
        <f t="shared" si="98"/>
        <v/>
      </c>
      <c r="X201" s="38" t="str">
        <f t="shared" si="98"/>
        <v/>
      </c>
      <c r="Y201" s="38" t="str">
        <f t="shared" si="98"/>
        <v/>
      </c>
      <c r="Z201" s="38" t="str">
        <f t="shared" si="98"/>
        <v/>
      </c>
      <c r="AA201" s="38" t="str">
        <f t="shared" si="98"/>
        <v/>
      </c>
      <c r="AB201" s="38" t="str">
        <f t="shared" si="98"/>
        <v/>
      </c>
      <c r="AC201" s="38" t="str">
        <f t="shared" si="98"/>
        <v/>
      </c>
      <c r="AD201" s="38" t="str">
        <f t="shared" si="98"/>
        <v/>
      </c>
      <c r="AE201" s="38" t="str">
        <f t="shared" si="98"/>
        <v/>
      </c>
      <c r="AF201" s="38" t="str">
        <f t="shared" si="98"/>
        <v/>
      </c>
      <c r="AG201" s="38" t="str">
        <f t="shared" si="98"/>
        <v/>
      </c>
      <c r="AH201" s="37" t="s">
        <v>681</v>
      </c>
      <c r="AJ201" s="37" t="str">
        <f t="shared" si="92"/>
        <v>v-112</v>
      </c>
      <c r="AK201" s="38" t="str">
        <f t="shared" si="95"/>
        <v>v</v>
      </c>
      <c r="AL201" s="38">
        <f t="shared" si="88"/>
        <v>112</v>
      </c>
      <c r="AM201" s="38" t="str">
        <f t="shared" si="88"/>
        <v/>
      </c>
      <c r="AN201" s="38" t="str">
        <f t="shared" si="87"/>
        <v/>
      </c>
      <c r="AO201" s="38" t="str">
        <f t="shared" si="87"/>
        <v/>
      </c>
      <c r="AP201" s="38" t="str">
        <f t="shared" si="87"/>
        <v/>
      </c>
      <c r="AQ201" s="38" t="str">
        <f t="shared" si="87"/>
        <v/>
      </c>
      <c r="AR201" s="38" t="str">
        <f t="shared" si="87"/>
        <v/>
      </c>
      <c r="AS201" s="38" t="str">
        <f t="shared" si="87"/>
        <v/>
      </c>
      <c r="AT201" s="38" t="str">
        <f t="shared" si="87"/>
        <v/>
      </c>
      <c r="AU201" s="38" t="str">
        <f t="shared" si="87"/>
        <v/>
      </c>
      <c r="AV201" s="38" t="str">
        <f t="shared" si="87"/>
        <v/>
      </c>
      <c r="AW201" s="38" t="str">
        <f t="shared" si="87"/>
        <v/>
      </c>
      <c r="AX201" s="37" t="s">
        <v>567</v>
      </c>
    </row>
    <row r="202" spans="2:50" ht="30">
      <c r="B202" s="1" t="s">
        <v>545</v>
      </c>
      <c r="C202" s="25" t="str">
        <f>_xlfn.XLOOKUP($T202,翻訳!J:J,翻訳!$D:$D,"",0)&amp;""</f>
        <v>visual</v>
      </c>
      <c r="D202" s="44" t="s">
        <v>301</v>
      </c>
      <c r="E202" s="36" t="s">
        <v>297</v>
      </c>
      <c r="F202" s="25" t="str">
        <f>_xlfn.XLOOKUP($T202,翻訳!J:J,翻訳!$F:$F,"",0)&amp;""</f>
        <v>Select a word(w) or line(l) or sentence(s) or paragraph(p)</v>
      </c>
      <c r="G202" s="25" t="str">
        <f>_xlfn.XLOOKUP($T202,翻訳!J:J,翻訳!$H:$H,"",0)&amp;""</f>
        <v>続けて入力するキーに対応するテキストを選択する。単語(w)、行(l)、文(s)、段落(p)。</v>
      </c>
      <c r="H202" s="8" t="s">
        <v>436</v>
      </c>
      <c r="I202" s="43" t="str">
        <f t="shared" si="93"/>
        <v>-</v>
      </c>
      <c r="M202" s="21">
        <f t="shared" si="85"/>
        <v>1</v>
      </c>
      <c r="N202" s="21" t="str">
        <f t="shared" si="96"/>
        <v>V</v>
      </c>
      <c r="O202" s="21" t="str">
        <f t="shared" si="82"/>
        <v>!!V</v>
      </c>
      <c r="P202" s="22" t="str">
        <f>IF(N202="","",IF(AND(ISERROR(VLOOKUP(AJ202,AJ$1:AJ201,1,0)),ISERROR(VLOOKUP(AJ202,AJ203:AJ$258,1,0))),"ok","▲NG"))</f>
        <v>ok</v>
      </c>
      <c r="Q202" s="23" t="str">
        <f t="shared" si="83"/>
        <v/>
      </c>
      <c r="R202" s="23" t="str">
        <f t="shared" si="97"/>
        <v/>
      </c>
      <c r="T202" s="37" t="str">
        <f t="shared" si="91"/>
        <v>v-86</v>
      </c>
      <c r="U202" s="38" t="str">
        <f t="shared" si="94"/>
        <v>v</v>
      </c>
      <c r="V202" s="38">
        <f t="shared" si="89"/>
        <v>86</v>
      </c>
      <c r="W202" s="38" t="str">
        <f t="shared" si="98"/>
        <v/>
      </c>
      <c r="X202" s="38" t="str">
        <f t="shared" si="98"/>
        <v/>
      </c>
      <c r="Y202" s="38" t="str">
        <f t="shared" si="98"/>
        <v/>
      </c>
      <c r="Z202" s="38" t="str">
        <f t="shared" si="98"/>
        <v/>
      </c>
      <c r="AA202" s="38" t="str">
        <f t="shared" si="98"/>
        <v/>
      </c>
      <c r="AB202" s="38" t="str">
        <f t="shared" si="98"/>
        <v/>
      </c>
      <c r="AC202" s="38" t="str">
        <f t="shared" si="98"/>
        <v/>
      </c>
      <c r="AD202" s="38" t="str">
        <f t="shared" si="98"/>
        <v/>
      </c>
      <c r="AE202" s="38" t="str">
        <f t="shared" si="98"/>
        <v/>
      </c>
      <c r="AF202" s="38" t="str">
        <f t="shared" si="98"/>
        <v/>
      </c>
      <c r="AG202" s="38" t="str">
        <f t="shared" si="98"/>
        <v/>
      </c>
      <c r="AH202" s="37" t="s">
        <v>681</v>
      </c>
      <c r="AJ202" s="37" t="str">
        <f t="shared" si="92"/>
        <v>v-86</v>
      </c>
      <c r="AK202" s="38" t="str">
        <f t="shared" si="95"/>
        <v>v</v>
      </c>
      <c r="AL202" s="38">
        <f t="shared" si="88"/>
        <v>86</v>
      </c>
      <c r="AM202" s="38" t="str">
        <f t="shared" si="88"/>
        <v/>
      </c>
      <c r="AN202" s="38" t="str">
        <f t="shared" si="87"/>
        <v/>
      </c>
      <c r="AO202" s="38" t="str">
        <f t="shared" si="87"/>
        <v/>
      </c>
      <c r="AP202" s="38" t="str">
        <f t="shared" si="87"/>
        <v/>
      </c>
      <c r="AQ202" s="38" t="str">
        <f t="shared" si="87"/>
        <v/>
      </c>
      <c r="AR202" s="38" t="str">
        <f t="shared" si="87"/>
        <v/>
      </c>
      <c r="AS202" s="38" t="str">
        <f t="shared" si="87"/>
        <v/>
      </c>
      <c r="AT202" s="38" t="str">
        <f t="shared" si="87"/>
        <v/>
      </c>
      <c r="AU202" s="38" t="str">
        <f t="shared" si="87"/>
        <v/>
      </c>
      <c r="AV202" s="38" t="str">
        <f t="shared" si="87"/>
        <v/>
      </c>
      <c r="AW202" s="38" t="str">
        <f t="shared" si="87"/>
        <v/>
      </c>
      <c r="AX202" s="37" t="s">
        <v>567</v>
      </c>
    </row>
    <row r="203" spans="2:50">
      <c r="B203" s="1" t="s">
        <v>545</v>
      </c>
      <c r="C203" s="25" t="str">
        <f>_xlfn.XLOOKUP($T203,翻訳!J:J,翻訳!$D:$D,"",0)&amp;""</f>
        <v>visual</v>
      </c>
      <c r="D203" s="44" t="s">
        <v>301</v>
      </c>
      <c r="E203" s="36" t="s">
        <v>340</v>
      </c>
      <c r="F203" s="25" t="str">
        <f>_xlfn.XLOOKUP($T203,翻訳!J:J,翻訳!$F:$F,"",0)&amp;""</f>
        <v>Backward 20 lines</v>
      </c>
      <c r="G203" s="25" t="str">
        <f>_xlfn.XLOOKUP($T203,翻訳!J:J,翻訳!$H:$H,"",0)&amp;""</f>
        <v>逆方向20行先にカーソルを移動</v>
      </c>
      <c r="H203" s="8" t="s">
        <v>436</v>
      </c>
      <c r="I203" s="43" t="str">
        <f t="shared" si="93"/>
        <v>-</v>
      </c>
      <c r="M203" s="21">
        <f t="shared" si="85"/>
        <v>8</v>
      </c>
      <c r="N203" s="21" t="str">
        <f t="shared" si="96"/>
        <v>&lt;Ctrl-u&gt;</v>
      </c>
      <c r="O203" s="21" t="str">
        <f t="shared" si="82"/>
        <v>!!&lt;Ctrl-u&gt;</v>
      </c>
      <c r="P203" s="22" t="str">
        <f>IF(N203="","",IF(AND(ISERROR(VLOOKUP(AJ203,AJ$1:AJ202,1,0)),ISERROR(VLOOKUP(AJ203,AJ204:AJ$258,1,0))),"ok","▲NG"))</f>
        <v>ok</v>
      </c>
      <c r="Q203" s="23" t="str">
        <f t="shared" si="83"/>
        <v/>
      </c>
      <c r="R203" s="23" t="str">
        <f t="shared" si="97"/>
        <v/>
      </c>
      <c r="T203" s="37" t="str">
        <f t="shared" si="91"/>
        <v>v-60-67-116-114-108-45-117-62</v>
      </c>
      <c r="U203" s="38" t="str">
        <f t="shared" si="94"/>
        <v>v</v>
      </c>
      <c r="V203" s="38">
        <f t="shared" si="89"/>
        <v>60</v>
      </c>
      <c r="W203" s="38">
        <f t="shared" si="98"/>
        <v>67</v>
      </c>
      <c r="X203" s="38">
        <f t="shared" si="98"/>
        <v>116</v>
      </c>
      <c r="Y203" s="38">
        <f t="shared" si="98"/>
        <v>114</v>
      </c>
      <c r="Z203" s="38">
        <f t="shared" si="98"/>
        <v>108</v>
      </c>
      <c r="AA203" s="38">
        <f t="shared" si="98"/>
        <v>45</v>
      </c>
      <c r="AB203" s="38">
        <f t="shared" si="98"/>
        <v>117</v>
      </c>
      <c r="AC203" s="38">
        <f t="shared" si="98"/>
        <v>62</v>
      </c>
      <c r="AD203" s="38" t="str">
        <f t="shared" si="98"/>
        <v/>
      </c>
      <c r="AE203" s="38" t="str">
        <f t="shared" si="98"/>
        <v/>
      </c>
      <c r="AF203" s="38" t="str">
        <f t="shared" si="98"/>
        <v/>
      </c>
      <c r="AG203" s="38" t="str">
        <f t="shared" si="98"/>
        <v/>
      </c>
      <c r="AH203" s="37" t="s">
        <v>681</v>
      </c>
      <c r="AJ203" s="37" t="str">
        <f t="shared" si="92"/>
        <v>v-60-67-116-114-108-45-117-62</v>
      </c>
      <c r="AK203" s="38" t="str">
        <f t="shared" si="95"/>
        <v>v</v>
      </c>
      <c r="AL203" s="38">
        <f t="shared" si="88"/>
        <v>60</v>
      </c>
      <c r="AM203" s="38">
        <f t="shared" si="88"/>
        <v>67</v>
      </c>
      <c r="AN203" s="38">
        <f t="shared" si="87"/>
        <v>116</v>
      </c>
      <c r="AO203" s="38">
        <f t="shared" si="87"/>
        <v>114</v>
      </c>
      <c r="AP203" s="38">
        <f t="shared" si="87"/>
        <v>108</v>
      </c>
      <c r="AQ203" s="38">
        <f t="shared" si="87"/>
        <v>45</v>
      </c>
      <c r="AR203" s="38">
        <f t="shared" si="87"/>
        <v>117</v>
      </c>
      <c r="AS203" s="38">
        <f t="shared" si="87"/>
        <v>62</v>
      </c>
      <c r="AT203" s="38" t="str">
        <f t="shared" si="87"/>
        <v/>
      </c>
      <c r="AU203" s="38" t="str">
        <f t="shared" si="87"/>
        <v/>
      </c>
      <c r="AV203" s="38" t="str">
        <f t="shared" si="87"/>
        <v/>
      </c>
      <c r="AW203" s="38" t="str">
        <f t="shared" si="87"/>
        <v/>
      </c>
      <c r="AX203" s="37" t="s">
        <v>567</v>
      </c>
    </row>
    <row r="204" spans="2:50">
      <c r="B204" s="1" t="s">
        <v>545</v>
      </c>
      <c r="C204" s="25" t="str">
        <f>_xlfn.XLOOKUP($T204,翻訳!J:J,翻訳!$D:$D,"",0)&amp;""</f>
        <v>visual</v>
      </c>
      <c r="D204" s="44" t="s">
        <v>301</v>
      </c>
      <c r="E204" s="36" t="s">
        <v>265</v>
      </c>
      <c r="F204" s="25" t="str">
        <f>_xlfn.XLOOKUP($T204,翻訳!J:J,翻訳!$F:$F,"",0)&amp;""</f>
        <v>Forward 20 lines</v>
      </c>
      <c r="G204" s="25" t="str">
        <f>_xlfn.XLOOKUP($T204,翻訳!J:J,翻訳!$H:$H,"",0)&amp;""</f>
        <v>順方向20行先にカーソルを移動</v>
      </c>
      <c r="H204" s="8" t="s">
        <v>436</v>
      </c>
      <c r="I204" s="43" t="str">
        <f t="shared" si="93"/>
        <v>-</v>
      </c>
      <c r="M204" s="21">
        <f t="shared" si="85"/>
        <v>8</v>
      </c>
      <c r="N204" s="21" t="str">
        <f t="shared" si="96"/>
        <v>&lt;Ctrl-d&gt;</v>
      </c>
      <c r="O204" s="21" t="str">
        <f t="shared" si="82"/>
        <v>!!&lt;Ctrl-d&gt;</v>
      </c>
      <c r="P204" s="22" t="str">
        <f>IF(N204="","",IF(AND(ISERROR(VLOOKUP(AJ204,AJ$1:AJ203,1,0)),ISERROR(VLOOKUP(AJ204,AJ205:AJ$258,1,0))),"ok","▲NG"))</f>
        <v>ok</v>
      </c>
      <c r="Q204" s="23" t="str">
        <f t="shared" si="83"/>
        <v/>
      </c>
      <c r="R204" s="23" t="str">
        <f t="shared" si="97"/>
        <v/>
      </c>
      <c r="T204" s="37" t="str">
        <f t="shared" si="91"/>
        <v>v-60-67-116-114-108-45-100-62</v>
      </c>
      <c r="U204" s="38" t="str">
        <f t="shared" si="94"/>
        <v>v</v>
      </c>
      <c r="V204" s="38">
        <f t="shared" si="89"/>
        <v>60</v>
      </c>
      <c r="W204" s="38">
        <f t="shared" si="98"/>
        <v>67</v>
      </c>
      <c r="X204" s="38">
        <f t="shared" si="98"/>
        <v>116</v>
      </c>
      <c r="Y204" s="38">
        <f t="shared" si="98"/>
        <v>114</v>
      </c>
      <c r="Z204" s="38">
        <f t="shared" si="98"/>
        <v>108</v>
      </c>
      <c r="AA204" s="38">
        <f t="shared" si="98"/>
        <v>45</v>
      </c>
      <c r="AB204" s="38">
        <f t="shared" si="98"/>
        <v>100</v>
      </c>
      <c r="AC204" s="38">
        <f t="shared" si="98"/>
        <v>62</v>
      </c>
      <c r="AD204" s="38" t="str">
        <f t="shared" si="98"/>
        <v/>
      </c>
      <c r="AE204" s="38" t="str">
        <f t="shared" si="98"/>
        <v/>
      </c>
      <c r="AF204" s="38" t="str">
        <f t="shared" si="98"/>
        <v/>
      </c>
      <c r="AG204" s="38" t="str">
        <f t="shared" si="98"/>
        <v/>
      </c>
      <c r="AH204" s="37" t="s">
        <v>681</v>
      </c>
      <c r="AJ204" s="37" t="str">
        <f t="shared" si="92"/>
        <v>v-60-67-116-114-108-45-100-62</v>
      </c>
      <c r="AK204" s="38" t="str">
        <f t="shared" si="95"/>
        <v>v</v>
      </c>
      <c r="AL204" s="38">
        <f t="shared" si="88"/>
        <v>60</v>
      </c>
      <c r="AM204" s="38">
        <f t="shared" si="88"/>
        <v>67</v>
      </c>
      <c r="AN204" s="38">
        <f t="shared" si="87"/>
        <v>116</v>
      </c>
      <c r="AO204" s="38">
        <f t="shared" si="87"/>
        <v>114</v>
      </c>
      <c r="AP204" s="38">
        <f t="shared" si="87"/>
        <v>108</v>
      </c>
      <c r="AQ204" s="38">
        <f t="shared" si="87"/>
        <v>45</v>
      </c>
      <c r="AR204" s="38">
        <f t="shared" si="87"/>
        <v>100</v>
      </c>
      <c r="AS204" s="38">
        <f t="shared" si="87"/>
        <v>62</v>
      </c>
      <c r="AT204" s="38" t="str">
        <f t="shared" si="87"/>
        <v/>
      </c>
      <c r="AU204" s="38" t="str">
        <f t="shared" si="87"/>
        <v/>
      </c>
      <c r="AV204" s="38" t="str">
        <f t="shared" si="87"/>
        <v/>
      </c>
      <c r="AW204" s="38" t="str">
        <f t="shared" si="87"/>
        <v/>
      </c>
      <c r="AX204" s="37" t="s">
        <v>567</v>
      </c>
    </row>
    <row r="205" spans="2:50">
      <c r="B205" s="1" t="s">
        <v>545</v>
      </c>
      <c r="C205" s="25" t="str">
        <f>_xlfn.XLOOKUP($T205,翻訳!J:J,翻訳!$D:$D,"",0)&amp;""</f>
        <v>visual</v>
      </c>
      <c r="D205" s="44" t="s">
        <v>301</v>
      </c>
      <c r="E205" s="36" t="s">
        <v>261</v>
      </c>
      <c r="F205" s="25" t="str">
        <f>_xlfn.XLOOKUP($T205,翻訳!J:J,翻訳!$F:$F,"",0)&amp;""</f>
        <v>Translate selected text with google</v>
      </c>
      <c r="G205" s="25" t="str">
        <f>_xlfn.XLOOKUP($T205,翻訳!J:J,翻訳!$H:$H,"",0)&amp;""</f>
        <v>選択したテキストをGoogle翻訳で開く</v>
      </c>
      <c r="H205" s="8" t="s">
        <v>436</v>
      </c>
      <c r="I205" s="43" t="str">
        <f t="shared" si="93"/>
        <v>-</v>
      </c>
      <c r="M205" s="21">
        <f t="shared" si="85"/>
        <v>1</v>
      </c>
      <c r="N205" s="21" t="str">
        <f t="shared" si="96"/>
        <v>t</v>
      </c>
      <c r="O205" s="21" t="str">
        <f t="shared" si="82"/>
        <v>!!t</v>
      </c>
      <c r="P205" s="22" t="str">
        <f>IF(N205="","",IF(AND(ISERROR(VLOOKUP(AJ205,AJ$1:AJ204,1,0)),ISERROR(VLOOKUP(AJ205,AJ206:AJ$258,1,0))),"ok","▲NG"))</f>
        <v>ok</v>
      </c>
      <c r="Q205" s="23" t="str">
        <f t="shared" si="83"/>
        <v/>
      </c>
      <c r="R205" s="23" t="str">
        <f t="shared" si="97"/>
        <v/>
      </c>
      <c r="T205" s="37" t="str">
        <f t="shared" si="91"/>
        <v>v-116</v>
      </c>
      <c r="U205" s="38" t="str">
        <f t="shared" si="94"/>
        <v>v</v>
      </c>
      <c r="V205" s="38">
        <f t="shared" si="89"/>
        <v>116</v>
      </c>
      <c r="W205" s="38" t="str">
        <f t="shared" si="98"/>
        <v/>
      </c>
      <c r="X205" s="38" t="str">
        <f t="shared" si="98"/>
        <v/>
      </c>
      <c r="Y205" s="38" t="str">
        <f t="shared" si="98"/>
        <v/>
      </c>
      <c r="Z205" s="38" t="str">
        <f t="shared" si="98"/>
        <v/>
      </c>
      <c r="AA205" s="38" t="str">
        <f t="shared" si="98"/>
        <v/>
      </c>
      <c r="AB205" s="38" t="str">
        <f t="shared" si="98"/>
        <v/>
      </c>
      <c r="AC205" s="38" t="str">
        <f t="shared" si="98"/>
        <v/>
      </c>
      <c r="AD205" s="38" t="str">
        <f t="shared" si="98"/>
        <v/>
      </c>
      <c r="AE205" s="38" t="str">
        <f t="shared" si="98"/>
        <v/>
      </c>
      <c r="AF205" s="38" t="str">
        <f t="shared" si="98"/>
        <v/>
      </c>
      <c r="AG205" s="38" t="str">
        <f t="shared" si="98"/>
        <v/>
      </c>
      <c r="AH205" s="37" t="s">
        <v>681</v>
      </c>
      <c r="AJ205" s="37" t="str">
        <f t="shared" si="92"/>
        <v>v-116</v>
      </c>
      <c r="AK205" s="38" t="str">
        <f t="shared" si="95"/>
        <v>v</v>
      </c>
      <c r="AL205" s="38">
        <f t="shared" si="88"/>
        <v>116</v>
      </c>
      <c r="AM205" s="38" t="str">
        <f t="shared" si="88"/>
        <v/>
      </c>
      <c r="AN205" s="38" t="str">
        <f t="shared" si="87"/>
        <v/>
      </c>
      <c r="AO205" s="38" t="str">
        <f t="shared" si="87"/>
        <v/>
      </c>
      <c r="AP205" s="38" t="str">
        <f t="shared" si="87"/>
        <v/>
      </c>
      <c r="AQ205" s="38" t="str">
        <f t="shared" si="87"/>
        <v/>
      </c>
      <c r="AR205" s="38" t="str">
        <f t="shared" si="87"/>
        <v/>
      </c>
      <c r="AS205" s="38" t="str">
        <f t="shared" si="87"/>
        <v/>
      </c>
      <c r="AT205" s="38" t="str">
        <f t="shared" si="87"/>
        <v/>
      </c>
      <c r="AU205" s="38" t="str">
        <f t="shared" si="87"/>
        <v/>
      </c>
      <c r="AV205" s="38" t="str">
        <f t="shared" si="87"/>
        <v/>
      </c>
      <c r="AW205" s="38" t="str">
        <f t="shared" si="87"/>
        <v/>
      </c>
      <c r="AX205" s="37" t="s">
        <v>567</v>
      </c>
    </row>
    <row r="206" spans="2:50">
      <c r="B206" s="1" t="s">
        <v>545</v>
      </c>
      <c r="C206" s="25" t="str">
        <f>_xlfn.XLOOKUP($T206,翻訳!J:J,翻訳!$D:$D,"",0)&amp;""</f>
        <v>visual</v>
      </c>
      <c r="D206" s="44" t="s">
        <v>301</v>
      </c>
      <c r="E206" s="36" t="s">
        <v>45</v>
      </c>
      <c r="F206" s="25" t="str">
        <f>_xlfn.XLOOKUP($T206,翻訳!J:J,翻訳!$F:$F,"",0)&amp;""</f>
        <v>Translate word under cursor</v>
      </c>
      <c r="G206" s="25" t="str">
        <f>_xlfn.XLOOKUP($T206,翻訳!J:J,翻訳!$H:$H,"",0)&amp;""</f>
        <v>選択したテキストを読み上げて単語翻訳機能にかける</v>
      </c>
      <c r="H206" s="8" t="s">
        <v>436</v>
      </c>
      <c r="I206" s="43" t="str">
        <f t="shared" si="93"/>
        <v>-</v>
      </c>
      <c r="M206" s="21">
        <f t="shared" si="85"/>
        <v>1</v>
      </c>
      <c r="N206" s="21" t="str">
        <f t="shared" si="96"/>
        <v>q</v>
      </c>
      <c r="O206" s="21" t="str">
        <f t="shared" si="82"/>
        <v>!!q</v>
      </c>
      <c r="P206" s="22" t="str">
        <f>IF(N206="","",IF(AND(ISERROR(VLOOKUP(AJ206,AJ$1:AJ205,1,0)),ISERROR(VLOOKUP(AJ206,AJ207:AJ$258,1,0))),"ok","▲NG"))</f>
        <v>ok</v>
      </c>
      <c r="Q206" s="23" t="str">
        <f t="shared" si="83"/>
        <v/>
      </c>
      <c r="R206" s="23" t="str">
        <f t="shared" si="97"/>
        <v/>
      </c>
      <c r="T206" s="37" t="str">
        <f t="shared" si="91"/>
        <v>v-113</v>
      </c>
      <c r="U206" s="38" t="str">
        <f t="shared" si="94"/>
        <v>v</v>
      </c>
      <c r="V206" s="38">
        <f t="shared" si="89"/>
        <v>113</v>
      </c>
      <c r="W206" s="38" t="str">
        <f t="shared" si="98"/>
        <v/>
      </c>
      <c r="X206" s="38" t="str">
        <f t="shared" si="98"/>
        <v/>
      </c>
      <c r="Y206" s="38" t="str">
        <f t="shared" si="98"/>
        <v/>
      </c>
      <c r="Z206" s="38" t="str">
        <f t="shared" si="98"/>
        <v/>
      </c>
      <c r="AA206" s="38" t="str">
        <f t="shared" si="98"/>
        <v/>
      </c>
      <c r="AB206" s="38" t="str">
        <f t="shared" si="98"/>
        <v/>
      </c>
      <c r="AC206" s="38" t="str">
        <f t="shared" si="98"/>
        <v/>
      </c>
      <c r="AD206" s="38" t="str">
        <f t="shared" si="98"/>
        <v/>
      </c>
      <c r="AE206" s="38" t="str">
        <f t="shared" si="98"/>
        <v/>
      </c>
      <c r="AF206" s="38" t="str">
        <f t="shared" si="98"/>
        <v/>
      </c>
      <c r="AG206" s="38" t="str">
        <f t="shared" si="98"/>
        <v/>
      </c>
      <c r="AH206" s="37" t="s">
        <v>681</v>
      </c>
      <c r="AJ206" s="37" t="str">
        <f t="shared" si="92"/>
        <v>v-113</v>
      </c>
      <c r="AK206" s="38" t="str">
        <f t="shared" si="95"/>
        <v>v</v>
      </c>
      <c r="AL206" s="38">
        <f t="shared" si="88"/>
        <v>113</v>
      </c>
      <c r="AM206" s="38" t="str">
        <f t="shared" si="88"/>
        <v/>
      </c>
      <c r="AN206" s="38" t="str">
        <f t="shared" si="87"/>
        <v/>
      </c>
      <c r="AO206" s="38" t="str">
        <f t="shared" si="87"/>
        <v/>
      </c>
      <c r="AP206" s="38" t="str">
        <f t="shared" si="87"/>
        <v/>
      </c>
      <c r="AQ206" s="38" t="str">
        <f t="shared" si="87"/>
        <v/>
      </c>
      <c r="AR206" s="38" t="str">
        <f t="shared" si="87"/>
        <v/>
      </c>
      <c r="AS206" s="38" t="str">
        <f t="shared" si="87"/>
        <v/>
      </c>
      <c r="AT206" s="38" t="str">
        <f t="shared" si="87"/>
        <v/>
      </c>
      <c r="AU206" s="38" t="str">
        <f t="shared" si="87"/>
        <v/>
      </c>
      <c r="AV206" s="38" t="str">
        <f t="shared" si="87"/>
        <v/>
      </c>
      <c r="AW206" s="38" t="str">
        <f t="shared" si="87"/>
        <v/>
      </c>
      <c r="AX206" s="37" t="s">
        <v>567</v>
      </c>
    </row>
    <row r="207" spans="2:50">
      <c r="B207" s="16"/>
      <c r="C207" s="16"/>
      <c r="D207" s="16"/>
      <c r="E207" s="16"/>
      <c r="F207" s="18"/>
      <c r="G207" s="18"/>
      <c r="H207" s="19"/>
      <c r="I207" s="19"/>
      <c r="J207" s="19"/>
      <c r="K207" s="19"/>
      <c r="L207" s="19"/>
      <c r="M207" s="19"/>
      <c r="N207" s="19"/>
      <c r="O207" s="19"/>
      <c r="P207" s="19"/>
      <c r="Q207" s="19"/>
      <c r="R207" s="20"/>
      <c r="T207" s="37" t="str">
        <f t="shared" si="91"/>
        <v/>
      </c>
      <c r="U207" s="38" t="str">
        <f t="shared" si="94"/>
        <v/>
      </c>
      <c r="V207" s="38" t="str">
        <f t="shared" si="89"/>
        <v/>
      </c>
      <c r="W207" s="38" t="str">
        <f t="shared" si="98"/>
        <v/>
      </c>
      <c r="X207" s="38" t="str">
        <f t="shared" si="98"/>
        <v/>
      </c>
      <c r="Y207" s="38" t="str">
        <f t="shared" si="98"/>
        <v/>
      </c>
      <c r="Z207" s="38" t="str">
        <f t="shared" si="98"/>
        <v/>
      </c>
      <c r="AA207" s="38" t="str">
        <f t="shared" si="98"/>
        <v/>
      </c>
      <c r="AB207" s="38" t="str">
        <f t="shared" si="98"/>
        <v/>
      </c>
      <c r="AC207" s="38" t="str">
        <f t="shared" si="98"/>
        <v/>
      </c>
      <c r="AD207" s="38" t="str">
        <f t="shared" si="98"/>
        <v/>
      </c>
      <c r="AE207" s="38" t="str">
        <f t="shared" si="98"/>
        <v/>
      </c>
      <c r="AF207" s="38" t="str">
        <f t="shared" si="98"/>
        <v/>
      </c>
      <c r="AG207" s="38" t="str">
        <f t="shared" si="98"/>
        <v/>
      </c>
      <c r="AH207" s="37" t="s">
        <v>681</v>
      </c>
      <c r="AJ207" s="37" t="str">
        <f t="shared" si="92"/>
        <v/>
      </c>
      <c r="AK207" s="38" t="str">
        <f t="shared" si="95"/>
        <v/>
      </c>
      <c r="AL207" s="38" t="str">
        <f t="shared" si="88"/>
        <v/>
      </c>
      <c r="AM207" s="38" t="str">
        <f t="shared" si="88"/>
        <v/>
      </c>
      <c r="AN207" s="38" t="str">
        <f t="shared" si="87"/>
        <v/>
      </c>
      <c r="AO207" s="38" t="str">
        <f t="shared" si="87"/>
        <v/>
      </c>
      <c r="AP207" s="38" t="str">
        <f t="shared" si="87"/>
        <v/>
      </c>
      <c r="AQ207" s="38" t="str">
        <f t="shared" si="87"/>
        <v/>
      </c>
      <c r="AR207" s="38" t="str">
        <f t="shared" si="87"/>
        <v/>
      </c>
      <c r="AS207" s="38" t="str">
        <f t="shared" si="87"/>
        <v/>
      </c>
      <c r="AT207" s="38" t="str">
        <f t="shared" si="87"/>
        <v/>
      </c>
      <c r="AU207" s="38" t="str">
        <f t="shared" si="87"/>
        <v/>
      </c>
      <c r="AV207" s="38" t="str">
        <f t="shared" si="87"/>
        <v/>
      </c>
      <c r="AW207" s="38" t="str">
        <f t="shared" si="87"/>
        <v/>
      </c>
      <c r="AX207" s="37" t="s">
        <v>567</v>
      </c>
    </row>
    <row r="208" spans="2:50" ht="45">
      <c r="B208" s="1" t="s">
        <v>546</v>
      </c>
      <c r="C208" s="25" t="str">
        <f>_xlfn.XLOOKUP($T208,翻訳!J:J,翻訳!$D:$D,"",0)&amp;""</f>
        <v>normal</v>
      </c>
      <c r="D208" s="44" t="s">
        <v>303</v>
      </c>
      <c r="E208" s="36" t="s">
        <v>346</v>
      </c>
      <c r="F208" s="25" t="str">
        <f>_xlfn.XLOOKUP($T208,翻訳!J:J,翻訳!$F:$F,"",0)&amp;""</f>
        <v>Add current URL to vim-like marks</v>
      </c>
      <c r="G208" s="25" t="str">
        <f>_xlfn.XLOOKUP($T208,翻訳!J:J,翻訳!$H:$H,"",0)&amp;""</f>
        <v>1文字入力待ち状態になり、次に入力した文字でマークを現在のページとスクロール状態に付与する。記憶したマークの一覧は om コマンドで確認できる。</v>
      </c>
      <c r="H208" s="8" t="s">
        <v>436</v>
      </c>
      <c r="I208" s="43" t="str">
        <f t="shared" si="93"/>
        <v>✔</v>
      </c>
      <c r="J208" s="7" t="s">
        <v>592</v>
      </c>
      <c r="K208" s="7"/>
      <c r="L208" t="s">
        <v>482</v>
      </c>
      <c r="M208" s="21">
        <f t="shared" ref="M208" si="99">LEN(E208)</f>
        <v>1</v>
      </c>
      <c r="N208" s="21" t="str">
        <f t="shared" si="96"/>
        <v>@mk</v>
      </c>
      <c r="O208" s="21" t="str">
        <f>"!!"&amp;E208</f>
        <v>!!m</v>
      </c>
      <c r="P208" s="22" t="str">
        <f>IF(N208="","",IF(AND(ISERROR(VLOOKUP(AJ208,AJ$1:AJ207,1,0)),ISERROR(VLOOKUP(AJ208,AJ209:AJ$258,1,0))),"ok","▲NG"))</f>
        <v>ok</v>
      </c>
      <c r="Q208" s="23" t="str">
        <f>IF(AND(H208="○",I208="✔"),"map("""&amp;N208&amp;""", """&amp;O208&amp;""")","")</f>
        <v>map("@mk", "!!m")</v>
      </c>
      <c r="R208" s="23" t="str">
        <f>IF(""=K208,"","map("""&amp;K208&amp;""", """&amp;O208&amp;""")")</f>
        <v/>
      </c>
      <c r="T208" s="37" t="str">
        <f t="shared" si="91"/>
        <v>n-109</v>
      </c>
      <c r="U208" s="38" t="str">
        <f t="shared" si="94"/>
        <v>n</v>
      </c>
      <c r="V208" s="38">
        <f t="shared" si="89"/>
        <v>109</v>
      </c>
      <c r="W208" s="38" t="str">
        <f t="shared" si="98"/>
        <v/>
      </c>
      <c r="X208" s="38" t="str">
        <f t="shared" si="98"/>
        <v/>
      </c>
      <c r="Y208" s="38" t="str">
        <f t="shared" si="98"/>
        <v/>
      </c>
      <c r="Z208" s="38" t="str">
        <f t="shared" si="98"/>
        <v/>
      </c>
      <c r="AA208" s="38" t="str">
        <f t="shared" si="98"/>
        <v/>
      </c>
      <c r="AB208" s="38" t="str">
        <f t="shared" si="98"/>
        <v/>
      </c>
      <c r="AC208" s="38" t="str">
        <f t="shared" si="98"/>
        <v/>
      </c>
      <c r="AD208" s="38" t="str">
        <f t="shared" si="98"/>
        <v/>
      </c>
      <c r="AE208" s="38" t="str">
        <f t="shared" si="98"/>
        <v/>
      </c>
      <c r="AF208" s="38" t="str">
        <f t="shared" si="98"/>
        <v/>
      </c>
      <c r="AG208" s="38" t="str">
        <f t="shared" si="98"/>
        <v/>
      </c>
      <c r="AH208" s="37" t="s">
        <v>681</v>
      </c>
      <c r="AJ208" s="37" t="str">
        <f t="shared" si="92"/>
        <v>n-64-109-107</v>
      </c>
      <c r="AK208" s="38" t="str">
        <f t="shared" si="95"/>
        <v>n</v>
      </c>
      <c r="AL208" s="38">
        <f t="shared" si="88"/>
        <v>64</v>
      </c>
      <c r="AM208" s="38">
        <f t="shared" si="88"/>
        <v>109</v>
      </c>
      <c r="AN208" s="38">
        <f t="shared" si="87"/>
        <v>107</v>
      </c>
      <c r="AO208" s="38" t="str">
        <f t="shared" si="87"/>
        <v/>
      </c>
      <c r="AP208" s="38" t="str">
        <f t="shared" si="87"/>
        <v/>
      </c>
      <c r="AQ208" s="38" t="str">
        <f t="shared" si="87"/>
        <v/>
      </c>
      <c r="AR208" s="38" t="str">
        <f t="shared" si="87"/>
        <v/>
      </c>
      <c r="AS208" s="38" t="str">
        <f t="shared" si="87"/>
        <v/>
      </c>
      <c r="AT208" s="38" t="str">
        <f t="shared" si="87"/>
        <v/>
      </c>
      <c r="AU208" s="38" t="str">
        <f t="shared" si="87"/>
        <v/>
      </c>
      <c r="AV208" s="38" t="str">
        <f t="shared" si="87"/>
        <v/>
      </c>
      <c r="AW208" s="38" t="str">
        <f t="shared" ref="AN208:AW234" si="100">IFERROR(CODE(MID($N208,AW$1,1)),"")</f>
        <v/>
      </c>
      <c r="AX208" s="37" t="s">
        <v>567</v>
      </c>
    </row>
    <row r="209" spans="2:50" ht="30">
      <c r="B209" s="1" t="s">
        <v>546</v>
      </c>
      <c r="C209" s="25" t="str">
        <f>_xlfn.XLOOKUP($T209,翻訳!J:J,翻訳!$D:$D,"",0)&amp;""</f>
        <v>normal</v>
      </c>
      <c r="D209" s="44" t="s">
        <v>303</v>
      </c>
      <c r="E209" s="36" t="s">
        <v>348</v>
      </c>
      <c r="F209" s="25" t="str">
        <f>_xlfn.XLOOKUP($T209,翻訳!J:J,翻訳!$F:$F,"",0)&amp;""</f>
        <v>Jump to vim-like mark</v>
      </c>
      <c r="G209" s="25" t="str">
        <f>_xlfn.XLOOKUP($T209,翻訳!J:J,翻訳!$H:$H,"",0)&amp;""</f>
        <v>1文字入力待ち状態になり、次に入力した文字で記憶したマークを新しいタブで開く。</v>
      </c>
      <c r="H209" s="8" t="s">
        <v>436</v>
      </c>
      <c r="I209" s="43" t="str">
        <f t="shared" si="93"/>
        <v>✔</v>
      </c>
      <c r="J209" s="4" t="s">
        <v>590</v>
      </c>
      <c r="M209" s="21">
        <f t="shared" ref="M209:M210" si="101">LEN(E209)</f>
        <v>1</v>
      </c>
      <c r="N209" s="21" t="str">
        <f t="shared" si="96"/>
        <v>m</v>
      </c>
      <c r="O209" s="21" t="str">
        <f>"!!"&amp;E209</f>
        <v>!!'</v>
      </c>
      <c r="P209" s="22" t="str">
        <f>IF(N209="","",IF(AND(ISERROR(VLOOKUP(AJ209,AJ$1:AJ208,1,0)),ISERROR(VLOOKUP(AJ209,AJ210:AJ$258,1,0))),"ok","▲NG"))</f>
        <v>ok</v>
      </c>
      <c r="Q209" s="23" t="str">
        <f>IF(AND(H209="○",I209="✔"),"map("""&amp;N209&amp;""", """&amp;O209&amp;""")","")</f>
        <v>map("m", "!!'")</v>
      </c>
      <c r="R209" s="23" t="str">
        <f>IF(""=K209,"","map("""&amp;K209&amp;""", """&amp;O209&amp;""")")</f>
        <v/>
      </c>
      <c r="T209" s="37" t="str">
        <f t="shared" si="91"/>
        <v>n-39</v>
      </c>
      <c r="U209" s="38" t="str">
        <f t="shared" si="94"/>
        <v>n</v>
      </c>
      <c r="V209" s="38">
        <f t="shared" si="89"/>
        <v>39</v>
      </c>
      <c r="W209" s="38" t="str">
        <f t="shared" si="98"/>
        <v/>
      </c>
      <c r="X209" s="38" t="str">
        <f t="shared" si="98"/>
        <v/>
      </c>
      <c r="Y209" s="38" t="str">
        <f t="shared" si="98"/>
        <v/>
      </c>
      <c r="Z209" s="38" t="str">
        <f t="shared" si="98"/>
        <v/>
      </c>
      <c r="AA209" s="38" t="str">
        <f t="shared" si="98"/>
        <v/>
      </c>
      <c r="AB209" s="38" t="str">
        <f t="shared" si="98"/>
        <v/>
      </c>
      <c r="AC209" s="38" t="str">
        <f t="shared" si="98"/>
        <v/>
      </c>
      <c r="AD209" s="38" t="str">
        <f t="shared" si="98"/>
        <v/>
      </c>
      <c r="AE209" s="38" t="str">
        <f t="shared" si="98"/>
        <v/>
      </c>
      <c r="AF209" s="38" t="str">
        <f t="shared" si="98"/>
        <v/>
      </c>
      <c r="AG209" s="38" t="str">
        <f t="shared" si="98"/>
        <v/>
      </c>
      <c r="AH209" s="37" t="s">
        <v>681</v>
      </c>
      <c r="AJ209" s="37" t="str">
        <f t="shared" si="92"/>
        <v>n-109</v>
      </c>
      <c r="AK209" s="38" t="str">
        <f t="shared" si="95"/>
        <v>n</v>
      </c>
      <c r="AL209" s="38">
        <f t="shared" si="88"/>
        <v>109</v>
      </c>
      <c r="AM209" s="38" t="str">
        <f t="shared" si="88"/>
        <v/>
      </c>
      <c r="AN209" s="38" t="str">
        <f t="shared" si="100"/>
        <v/>
      </c>
      <c r="AO209" s="38" t="str">
        <f t="shared" si="100"/>
        <v/>
      </c>
      <c r="AP209" s="38" t="str">
        <f t="shared" si="100"/>
        <v/>
      </c>
      <c r="AQ209" s="38" t="str">
        <f t="shared" si="100"/>
        <v/>
      </c>
      <c r="AR209" s="38" t="str">
        <f t="shared" si="100"/>
        <v/>
      </c>
      <c r="AS209" s="38" t="str">
        <f t="shared" si="100"/>
        <v/>
      </c>
      <c r="AT209" s="38" t="str">
        <f t="shared" si="100"/>
        <v/>
      </c>
      <c r="AU209" s="38" t="str">
        <f t="shared" si="100"/>
        <v/>
      </c>
      <c r="AV209" s="38" t="str">
        <f t="shared" si="100"/>
        <v/>
      </c>
      <c r="AW209" s="38" t="str">
        <f t="shared" si="100"/>
        <v/>
      </c>
      <c r="AX209" s="37" t="s">
        <v>567</v>
      </c>
    </row>
    <row r="210" spans="2:50" ht="30">
      <c r="B210" s="1" t="s">
        <v>546</v>
      </c>
      <c r="C210" s="25" t="str">
        <f>_xlfn.XLOOKUP($T210,翻訳!J:J,翻訳!$D:$D,"",0)&amp;""</f>
        <v>normal</v>
      </c>
      <c r="D210" s="44" t="s">
        <v>303</v>
      </c>
      <c r="E210" s="36" t="s">
        <v>287</v>
      </c>
      <c r="F210" s="25" t="str">
        <f>_xlfn.XLOOKUP($T210,翻訳!J:J,翻訳!$F:$F,"",0)&amp;""</f>
        <v>Jump to vim-like mark in new tab.</v>
      </c>
      <c r="G210" s="25" t="str">
        <f>_xlfn.XLOOKUP($T210,翻訳!J:J,翻訳!$H:$H,"",0)&amp;""</f>
        <v>1文字入力待ち状態になり、次に入力した文字で記憶したマークを新しいタブで開く。</v>
      </c>
      <c r="H210" s="8" t="s">
        <v>436</v>
      </c>
      <c r="I210" s="43" t="str">
        <f t="shared" si="93"/>
        <v>✔</v>
      </c>
      <c r="J210" s="4" t="s">
        <v>591</v>
      </c>
      <c r="M210" s="21">
        <f t="shared" si="101"/>
        <v>8</v>
      </c>
      <c r="N210" s="21" t="str">
        <f t="shared" si="96"/>
        <v>M</v>
      </c>
      <c r="O210" s="21" t="str">
        <f>"!!"&amp;E210</f>
        <v>!!&lt;Ctrl-'&gt;</v>
      </c>
      <c r="P210" s="22" t="str">
        <f>IF(N210="","",IF(AND(ISERROR(VLOOKUP(AJ210,AJ$1:AJ209,1,0)),ISERROR(VLOOKUP(AJ210,AJ211:AJ$258,1,0))),"ok","▲NG"))</f>
        <v>ok</v>
      </c>
      <c r="Q210" s="23" t="str">
        <f>IF(AND(H210="○",I210="✔"),"map("""&amp;N210&amp;""", """&amp;O210&amp;""")","")</f>
        <v>map("M", "!!&lt;Ctrl-'&gt;")</v>
      </c>
      <c r="R210" s="23" t="str">
        <f>IF(""=K210,"","map("""&amp;K210&amp;""", """&amp;O210&amp;""")")</f>
        <v/>
      </c>
      <c r="T210" s="37" t="str">
        <f t="shared" si="91"/>
        <v>n-60-67-116-114-108-45-39-62</v>
      </c>
      <c r="U210" s="38" t="str">
        <f t="shared" si="94"/>
        <v>n</v>
      </c>
      <c r="V210" s="38">
        <f t="shared" si="89"/>
        <v>60</v>
      </c>
      <c r="W210" s="38">
        <f t="shared" si="98"/>
        <v>67</v>
      </c>
      <c r="X210" s="38">
        <f t="shared" si="98"/>
        <v>116</v>
      </c>
      <c r="Y210" s="38">
        <f t="shared" si="98"/>
        <v>114</v>
      </c>
      <c r="Z210" s="38">
        <f t="shared" si="98"/>
        <v>108</v>
      </c>
      <c r="AA210" s="38">
        <f t="shared" si="98"/>
        <v>45</v>
      </c>
      <c r="AB210" s="38">
        <f t="shared" si="98"/>
        <v>39</v>
      </c>
      <c r="AC210" s="38">
        <f t="shared" si="98"/>
        <v>62</v>
      </c>
      <c r="AD210" s="38" t="str">
        <f t="shared" si="98"/>
        <v/>
      </c>
      <c r="AE210" s="38" t="str">
        <f t="shared" si="98"/>
        <v/>
      </c>
      <c r="AF210" s="38" t="str">
        <f t="shared" si="98"/>
        <v/>
      </c>
      <c r="AG210" s="38" t="str">
        <f t="shared" si="98"/>
        <v/>
      </c>
      <c r="AH210" s="37" t="s">
        <v>681</v>
      </c>
      <c r="AJ210" s="37" t="str">
        <f t="shared" si="92"/>
        <v>n-77</v>
      </c>
      <c r="AK210" s="38" t="str">
        <f t="shared" si="95"/>
        <v>n</v>
      </c>
      <c r="AL210" s="38">
        <f t="shared" si="88"/>
        <v>77</v>
      </c>
      <c r="AM210" s="38" t="str">
        <f t="shared" si="88"/>
        <v/>
      </c>
      <c r="AN210" s="38" t="str">
        <f t="shared" si="100"/>
        <v/>
      </c>
      <c r="AO210" s="38" t="str">
        <f t="shared" si="100"/>
        <v/>
      </c>
      <c r="AP210" s="38" t="str">
        <f t="shared" si="100"/>
        <v/>
      </c>
      <c r="AQ210" s="38" t="str">
        <f t="shared" si="100"/>
        <v/>
      </c>
      <c r="AR210" s="38" t="str">
        <f t="shared" si="100"/>
        <v/>
      </c>
      <c r="AS210" s="38" t="str">
        <f t="shared" si="100"/>
        <v/>
      </c>
      <c r="AT210" s="38" t="str">
        <f t="shared" si="100"/>
        <v/>
      </c>
      <c r="AU210" s="38" t="str">
        <f t="shared" si="100"/>
        <v/>
      </c>
      <c r="AV210" s="38" t="str">
        <f t="shared" si="100"/>
        <v/>
      </c>
      <c r="AW210" s="38" t="str">
        <f t="shared" si="100"/>
        <v/>
      </c>
      <c r="AX210" s="37" t="s">
        <v>567</v>
      </c>
    </row>
    <row r="211" spans="2:50">
      <c r="B211" s="16"/>
      <c r="C211" s="16"/>
      <c r="D211" s="16"/>
      <c r="E211" s="16"/>
      <c r="F211" s="18"/>
      <c r="G211" s="18"/>
      <c r="H211" s="19"/>
      <c r="I211" s="19"/>
      <c r="J211" s="19"/>
      <c r="K211" s="19"/>
      <c r="L211" s="19"/>
      <c r="M211" s="19"/>
      <c r="N211" s="19"/>
      <c r="O211" s="19"/>
      <c r="P211" s="19"/>
      <c r="Q211" s="19"/>
      <c r="R211" s="20"/>
      <c r="T211" s="37" t="str">
        <f t="shared" si="91"/>
        <v/>
      </c>
      <c r="U211" s="38" t="str">
        <f t="shared" si="94"/>
        <v/>
      </c>
      <c r="V211" s="38" t="str">
        <f t="shared" si="89"/>
        <v/>
      </c>
      <c r="W211" s="38" t="str">
        <f t="shared" si="98"/>
        <v/>
      </c>
      <c r="X211" s="38" t="str">
        <f t="shared" si="98"/>
        <v/>
      </c>
      <c r="Y211" s="38" t="str">
        <f t="shared" si="98"/>
        <v/>
      </c>
      <c r="Z211" s="38" t="str">
        <f t="shared" si="98"/>
        <v/>
      </c>
      <c r="AA211" s="38" t="str">
        <f t="shared" si="98"/>
        <v/>
      </c>
      <c r="AB211" s="38" t="str">
        <f t="shared" si="98"/>
        <v/>
      </c>
      <c r="AC211" s="38" t="str">
        <f t="shared" si="98"/>
        <v/>
      </c>
      <c r="AD211" s="38" t="str">
        <f t="shared" si="98"/>
        <v/>
      </c>
      <c r="AE211" s="38" t="str">
        <f t="shared" si="98"/>
        <v/>
      </c>
      <c r="AF211" s="38" t="str">
        <f t="shared" si="98"/>
        <v/>
      </c>
      <c r="AG211" s="38" t="str">
        <f t="shared" si="98"/>
        <v/>
      </c>
      <c r="AH211" s="37" t="s">
        <v>681</v>
      </c>
      <c r="AJ211" s="37" t="str">
        <f t="shared" si="92"/>
        <v/>
      </c>
      <c r="AK211" s="38" t="str">
        <f t="shared" si="95"/>
        <v/>
      </c>
      <c r="AL211" s="38" t="str">
        <f t="shared" si="88"/>
        <v/>
      </c>
      <c r="AM211" s="38" t="str">
        <f t="shared" si="88"/>
        <v/>
      </c>
      <c r="AN211" s="38" t="str">
        <f t="shared" si="100"/>
        <v/>
      </c>
      <c r="AO211" s="38" t="str">
        <f t="shared" si="100"/>
        <v/>
      </c>
      <c r="AP211" s="38" t="str">
        <f t="shared" si="100"/>
        <v/>
      </c>
      <c r="AQ211" s="38" t="str">
        <f t="shared" si="100"/>
        <v/>
      </c>
      <c r="AR211" s="38" t="str">
        <f t="shared" si="100"/>
        <v/>
      </c>
      <c r="AS211" s="38" t="str">
        <f t="shared" si="100"/>
        <v/>
      </c>
      <c r="AT211" s="38" t="str">
        <f t="shared" si="100"/>
        <v/>
      </c>
      <c r="AU211" s="38" t="str">
        <f t="shared" si="100"/>
        <v/>
      </c>
      <c r="AV211" s="38" t="str">
        <f t="shared" si="100"/>
        <v/>
      </c>
      <c r="AW211" s="38" t="str">
        <f t="shared" si="100"/>
        <v/>
      </c>
      <c r="AX211" s="37" t="s">
        <v>567</v>
      </c>
    </row>
    <row r="212" spans="2:50" ht="30">
      <c r="B212" s="1" t="s">
        <v>547</v>
      </c>
      <c r="C212" s="25" t="str">
        <f>_xlfn.XLOOKUP($T212,翻訳!J:J,翻訳!$D:$D,"",0)&amp;""</f>
        <v>normal</v>
      </c>
      <c r="D212" s="44" t="s">
        <v>303</v>
      </c>
      <c r="E212" s="36" t="s">
        <v>352</v>
      </c>
      <c r="F212" s="25" t="str">
        <f>_xlfn.XLOOKUP($T212,翻訳!J:J,翻訳!$F:$F,"",0)&amp;""</f>
        <v>Preview markdown</v>
      </c>
      <c r="G212" s="25" t="str">
        <f>_xlfn.XLOOKUP($T212,翻訳!J:J,翻訳!$H:$H,"",0)&amp;""</f>
        <v>Markdownプレビュータブを開き、クリップボードの文字列をMarkdownとして表示する。</v>
      </c>
      <c r="H212" s="8" t="s">
        <v>436</v>
      </c>
      <c r="I212" s="43" t="str">
        <f t="shared" si="93"/>
        <v>✔</v>
      </c>
      <c r="J212" s="7" t="s">
        <v>588</v>
      </c>
      <c r="K212" s="7"/>
      <c r="M212" s="21">
        <f t="shared" ref="M212" si="102">LEN(E212)</f>
        <v>3</v>
      </c>
      <c r="N212" s="21" t="str">
        <f t="shared" si="96"/>
        <v>@md</v>
      </c>
      <c r="O212" s="21" t="str">
        <f>"!!"&amp;E212</f>
        <v>!!;pm</v>
      </c>
      <c r="P212" s="22" t="str">
        <f>IF(N212="","",IF(AND(ISERROR(VLOOKUP(AJ212,AJ$1:AJ211,1,0)),ISERROR(VLOOKUP(AJ212,AJ213:AJ$258,1,0))),"ok","▲NG"))</f>
        <v>ok</v>
      </c>
      <c r="Q212" s="23" t="str">
        <f>IF(AND(H212="○",I212="✔"),"map("""&amp;N212&amp;""", """&amp;O212&amp;""")","")</f>
        <v>map("@md", "!!;pm")</v>
      </c>
      <c r="R212" s="23" t="str">
        <f>IF(""=K212,"","map("""&amp;K212&amp;""", """&amp;O212&amp;""")")</f>
        <v/>
      </c>
      <c r="T212" s="37" t="str">
        <f t="shared" si="91"/>
        <v>n-59-112-109</v>
      </c>
      <c r="U212" s="38" t="str">
        <f t="shared" si="94"/>
        <v>n</v>
      </c>
      <c r="V212" s="38">
        <f t="shared" si="89"/>
        <v>59</v>
      </c>
      <c r="W212" s="38">
        <f t="shared" si="98"/>
        <v>112</v>
      </c>
      <c r="X212" s="38">
        <f t="shared" si="98"/>
        <v>109</v>
      </c>
      <c r="Y212" s="38" t="str">
        <f t="shared" si="98"/>
        <v/>
      </c>
      <c r="Z212" s="38" t="str">
        <f t="shared" si="98"/>
        <v/>
      </c>
      <c r="AA212" s="38" t="str">
        <f t="shared" si="98"/>
        <v/>
      </c>
      <c r="AB212" s="38" t="str">
        <f t="shared" si="98"/>
        <v/>
      </c>
      <c r="AC212" s="38" t="str">
        <f t="shared" si="98"/>
        <v/>
      </c>
      <c r="AD212" s="38" t="str">
        <f t="shared" si="98"/>
        <v/>
      </c>
      <c r="AE212" s="38" t="str">
        <f t="shared" si="98"/>
        <v/>
      </c>
      <c r="AF212" s="38" t="str">
        <f t="shared" si="98"/>
        <v/>
      </c>
      <c r="AG212" s="38" t="str">
        <f t="shared" si="98"/>
        <v/>
      </c>
      <c r="AH212" s="37" t="s">
        <v>681</v>
      </c>
      <c r="AJ212" s="37" t="str">
        <f t="shared" si="92"/>
        <v>n-64-109-100</v>
      </c>
      <c r="AK212" s="38" t="str">
        <f t="shared" si="95"/>
        <v>n</v>
      </c>
      <c r="AL212" s="38">
        <f t="shared" si="88"/>
        <v>64</v>
      </c>
      <c r="AM212" s="38">
        <f t="shared" si="88"/>
        <v>109</v>
      </c>
      <c r="AN212" s="38">
        <f t="shared" si="100"/>
        <v>100</v>
      </c>
      <c r="AO212" s="38" t="str">
        <f t="shared" si="100"/>
        <v/>
      </c>
      <c r="AP212" s="38" t="str">
        <f t="shared" si="100"/>
        <v/>
      </c>
      <c r="AQ212" s="38" t="str">
        <f t="shared" si="100"/>
        <v/>
      </c>
      <c r="AR212" s="38" t="str">
        <f t="shared" si="100"/>
        <v/>
      </c>
      <c r="AS212" s="38" t="str">
        <f t="shared" si="100"/>
        <v/>
      </c>
      <c r="AT212" s="38" t="str">
        <f t="shared" si="100"/>
        <v/>
      </c>
      <c r="AU212" s="38" t="str">
        <f t="shared" si="100"/>
        <v/>
      </c>
      <c r="AV212" s="38" t="str">
        <f t="shared" si="100"/>
        <v/>
      </c>
      <c r="AW212" s="38" t="str">
        <f t="shared" si="100"/>
        <v/>
      </c>
      <c r="AX212" s="37" t="s">
        <v>567</v>
      </c>
    </row>
    <row r="213" spans="2:50">
      <c r="B213" s="1" t="s">
        <v>547</v>
      </c>
      <c r="C213" s="25" t="str">
        <f>_xlfn.XLOOKUP($T213,翻訳!J:J,翻訳!$D:$D,"",0)&amp;""</f>
        <v>normal</v>
      </c>
      <c r="D213" s="44" t="s">
        <v>303</v>
      </c>
      <c r="E213" s="36" t="s">
        <v>354</v>
      </c>
      <c r="F213" s="25" t="str">
        <f>_xlfn.XLOOKUP($T213,翻訳!J:J,翻訳!$F:$F,"",0)&amp;""</f>
        <v>Edit Settings</v>
      </c>
      <c r="G213" s="25" t="str">
        <f>_xlfn.XLOOKUP($T213,翻訳!J:J,翻訳!$H:$H,"",0)&amp;""</f>
        <v>Surfingkeysの設定を開く</v>
      </c>
      <c r="H213" s="8" t="s">
        <v>436</v>
      </c>
      <c r="I213" s="43" t="str">
        <f t="shared" si="93"/>
        <v>✔</v>
      </c>
      <c r="J213" s="7" t="s">
        <v>587</v>
      </c>
      <c r="K213" s="7"/>
      <c r="M213" s="21">
        <f t="shared" ref="M213:M214" si="103">LEN(E213)</f>
        <v>2</v>
      </c>
      <c r="N213" s="21" t="str">
        <f t="shared" si="96"/>
        <v>@e</v>
      </c>
      <c r="O213" s="21" t="str">
        <f>"!!"&amp;E213</f>
        <v>!!;e</v>
      </c>
      <c r="P213" s="22" t="str">
        <f>IF(N213="","",IF(AND(ISERROR(VLOOKUP(AJ213,AJ$1:AJ212,1,0)),ISERROR(VLOOKUP(AJ213,AJ214:AJ$258,1,0))),"ok","▲NG"))</f>
        <v>ok</v>
      </c>
      <c r="Q213" s="23" t="str">
        <f>IF(AND(H213="○",I213="✔"),"map("""&amp;N213&amp;""", """&amp;O213&amp;""")","")</f>
        <v>map("@e", "!!;e")</v>
      </c>
      <c r="R213" s="23" t="str">
        <f>IF(""=K213,"","map("""&amp;K213&amp;""", """&amp;O213&amp;""")")</f>
        <v/>
      </c>
      <c r="T213" s="37" t="str">
        <f t="shared" si="91"/>
        <v>n-59-101</v>
      </c>
      <c r="U213" s="38" t="str">
        <f t="shared" si="94"/>
        <v>n</v>
      </c>
      <c r="V213" s="38">
        <f t="shared" si="89"/>
        <v>59</v>
      </c>
      <c r="W213" s="38">
        <f t="shared" si="98"/>
        <v>101</v>
      </c>
      <c r="X213" s="38" t="str">
        <f t="shared" si="98"/>
        <v/>
      </c>
      <c r="Y213" s="38" t="str">
        <f t="shared" si="98"/>
        <v/>
      </c>
      <c r="Z213" s="38" t="str">
        <f t="shared" si="98"/>
        <v/>
      </c>
      <c r="AA213" s="38" t="str">
        <f t="shared" si="98"/>
        <v/>
      </c>
      <c r="AB213" s="38" t="str">
        <f t="shared" si="98"/>
        <v/>
      </c>
      <c r="AC213" s="38" t="str">
        <f t="shared" si="98"/>
        <v/>
      </c>
      <c r="AD213" s="38" t="str">
        <f t="shared" si="98"/>
        <v/>
      </c>
      <c r="AE213" s="38" t="str">
        <f t="shared" si="98"/>
        <v/>
      </c>
      <c r="AF213" s="38" t="str">
        <f t="shared" si="98"/>
        <v/>
      </c>
      <c r="AG213" s="38" t="str">
        <f t="shared" si="98"/>
        <v/>
      </c>
      <c r="AH213" s="37" t="s">
        <v>681</v>
      </c>
      <c r="AJ213" s="37" t="str">
        <f t="shared" si="92"/>
        <v>n-64-101</v>
      </c>
      <c r="AK213" s="38" t="str">
        <f t="shared" si="95"/>
        <v>n</v>
      </c>
      <c r="AL213" s="38">
        <f t="shared" si="88"/>
        <v>64</v>
      </c>
      <c r="AM213" s="38">
        <f t="shared" si="88"/>
        <v>101</v>
      </c>
      <c r="AN213" s="38" t="str">
        <f t="shared" si="100"/>
        <v/>
      </c>
      <c r="AO213" s="38" t="str">
        <f t="shared" si="100"/>
        <v/>
      </c>
      <c r="AP213" s="38" t="str">
        <f t="shared" si="100"/>
        <v/>
      </c>
      <c r="AQ213" s="38" t="str">
        <f t="shared" si="100"/>
        <v/>
      </c>
      <c r="AR213" s="38" t="str">
        <f t="shared" si="100"/>
        <v/>
      </c>
      <c r="AS213" s="38" t="str">
        <f t="shared" si="100"/>
        <v/>
      </c>
      <c r="AT213" s="38" t="str">
        <f t="shared" si="100"/>
        <v/>
      </c>
      <c r="AU213" s="38" t="str">
        <f t="shared" si="100"/>
        <v/>
      </c>
      <c r="AV213" s="38" t="str">
        <f t="shared" si="100"/>
        <v/>
      </c>
      <c r="AW213" s="38" t="str">
        <f t="shared" si="100"/>
        <v/>
      </c>
      <c r="AX213" s="37" t="s">
        <v>567</v>
      </c>
    </row>
    <row r="214" spans="2:50">
      <c r="B214" s="1" t="s">
        <v>547</v>
      </c>
      <c r="C214" s="25" t="str">
        <f>_xlfn.XLOOKUP($T214,翻訳!J:J,翻訳!$D:$D,"",0)&amp;""</f>
        <v>normal</v>
      </c>
      <c r="D214" s="44" t="s">
        <v>303</v>
      </c>
      <c r="E214" s="36" t="s">
        <v>356</v>
      </c>
      <c r="F214" s="25" t="str">
        <f>_xlfn.XLOOKUP($T214,翻訳!J:J,翻訳!$F:$F,"",0)&amp;""</f>
        <v>Open neovim</v>
      </c>
      <c r="G214" s="25" t="str">
        <f>_xlfn.XLOOKUP($T214,翻訳!J:J,翻訳!$H:$H,"",0)&amp;""</f>
        <v>Neovimを開く</v>
      </c>
      <c r="H214" s="8" t="s">
        <v>589</v>
      </c>
      <c r="I214" s="43" t="str">
        <f t="shared" si="93"/>
        <v>✔</v>
      </c>
      <c r="M214" s="21">
        <f t="shared" si="103"/>
        <v>2</v>
      </c>
      <c r="N214" s="21" t="str">
        <f t="shared" si="96"/>
        <v/>
      </c>
      <c r="O214" s="21" t="str">
        <f>"!!"&amp;E214</f>
        <v>!!;v</v>
      </c>
      <c r="P214" s="22" t="str">
        <f>IF(N214="","",IF(AND(ISERROR(VLOOKUP(AJ214,AJ$1:AJ213,1,0)),ISERROR(VLOOKUP(AJ214,AJ215:AJ$258,1,0))),"ok","▲NG"))</f>
        <v/>
      </c>
      <c r="Q214" s="23" t="str">
        <f>IF(AND(H214="○",I214="✔"),"map("""&amp;N214&amp;""", """&amp;O214&amp;""")","")</f>
        <v/>
      </c>
      <c r="R214" s="23" t="str">
        <f>IF(""=K214,"","map("""&amp;K214&amp;""", """&amp;O214&amp;""")")</f>
        <v/>
      </c>
      <c r="T214" s="37" t="str">
        <f t="shared" si="91"/>
        <v>n-59-118</v>
      </c>
      <c r="U214" s="38" t="str">
        <f t="shared" si="94"/>
        <v>n</v>
      </c>
      <c r="V214" s="38">
        <f t="shared" si="89"/>
        <v>59</v>
      </c>
      <c r="W214" s="38">
        <f t="shared" si="98"/>
        <v>118</v>
      </c>
      <c r="X214" s="38" t="str">
        <f t="shared" si="98"/>
        <v/>
      </c>
      <c r="Y214" s="38" t="str">
        <f t="shared" si="98"/>
        <v/>
      </c>
      <c r="Z214" s="38" t="str">
        <f t="shared" si="98"/>
        <v/>
      </c>
      <c r="AA214" s="38" t="str">
        <f t="shared" si="98"/>
        <v/>
      </c>
      <c r="AB214" s="38" t="str">
        <f t="shared" si="98"/>
        <v/>
      </c>
      <c r="AC214" s="38" t="str">
        <f t="shared" si="98"/>
        <v/>
      </c>
      <c r="AD214" s="38" t="str">
        <f t="shared" si="98"/>
        <v/>
      </c>
      <c r="AE214" s="38" t="str">
        <f t="shared" si="98"/>
        <v/>
      </c>
      <c r="AF214" s="38" t="str">
        <f t="shared" si="98"/>
        <v/>
      </c>
      <c r="AG214" s="38" t="str">
        <f t="shared" si="98"/>
        <v/>
      </c>
      <c r="AH214" s="37" t="s">
        <v>681</v>
      </c>
      <c r="AJ214" s="37" t="str">
        <f t="shared" si="92"/>
        <v>n</v>
      </c>
      <c r="AK214" s="38" t="str">
        <f t="shared" si="95"/>
        <v>n</v>
      </c>
      <c r="AL214" s="38" t="str">
        <f t="shared" si="88"/>
        <v/>
      </c>
      <c r="AM214" s="38" t="str">
        <f t="shared" si="88"/>
        <v/>
      </c>
      <c r="AN214" s="38" t="str">
        <f t="shared" si="100"/>
        <v/>
      </c>
      <c r="AO214" s="38" t="str">
        <f t="shared" si="100"/>
        <v/>
      </c>
      <c r="AP214" s="38" t="str">
        <f t="shared" si="100"/>
        <v/>
      </c>
      <c r="AQ214" s="38" t="str">
        <f t="shared" si="100"/>
        <v/>
      </c>
      <c r="AR214" s="38" t="str">
        <f t="shared" si="100"/>
        <v/>
      </c>
      <c r="AS214" s="38" t="str">
        <f t="shared" si="100"/>
        <v/>
      </c>
      <c r="AT214" s="38" t="str">
        <f t="shared" si="100"/>
        <v/>
      </c>
      <c r="AU214" s="38" t="str">
        <f t="shared" si="100"/>
        <v/>
      </c>
      <c r="AV214" s="38" t="str">
        <f t="shared" si="100"/>
        <v/>
      </c>
      <c r="AW214" s="38" t="str">
        <f t="shared" si="100"/>
        <v/>
      </c>
      <c r="AX214" s="37" t="s">
        <v>567</v>
      </c>
    </row>
    <row r="215" spans="2:50">
      <c r="B215" s="16"/>
      <c r="C215" s="16"/>
      <c r="D215" s="16"/>
      <c r="E215" s="16"/>
      <c r="F215" s="18"/>
      <c r="G215" s="18"/>
      <c r="H215" s="19"/>
      <c r="I215" s="19"/>
      <c r="J215" s="19"/>
      <c r="K215" s="19"/>
      <c r="L215" s="19"/>
      <c r="M215" s="19"/>
      <c r="N215" s="19"/>
      <c r="O215" s="19"/>
      <c r="P215" s="19"/>
      <c r="Q215" s="19"/>
      <c r="R215" s="20"/>
      <c r="T215" s="37" t="str">
        <f t="shared" si="91"/>
        <v/>
      </c>
      <c r="U215" s="38" t="str">
        <f t="shared" si="94"/>
        <v/>
      </c>
      <c r="V215" s="38" t="str">
        <f t="shared" si="89"/>
        <v/>
      </c>
      <c r="W215" s="38" t="str">
        <f t="shared" si="98"/>
        <v/>
      </c>
      <c r="X215" s="38" t="str">
        <f t="shared" si="98"/>
        <v/>
      </c>
      <c r="Y215" s="38" t="str">
        <f t="shared" si="98"/>
        <v/>
      </c>
      <c r="Z215" s="38" t="str">
        <f t="shared" si="98"/>
        <v/>
      </c>
      <c r="AA215" s="38" t="str">
        <f t="shared" si="98"/>
        <v/>
      </c>
      <c r="AB215" s="38" t="str">
        <f t="shared" si="98"/>
        <v/>
      </c>
      <c r="AC215" s="38" t="str">
        <f t="shared" si="98"/>
        <v/>
      </c>
      <c r="AD215" s="38" t="str">
        <f t="shared" si="98"/>
        <v/>
      </c>
      <c r="AE215" s="38" t="str">
        <f t="shared" si="98"/>
        <v/>
      </c>
      <c r="AF215" s="38" t="str">
        <f t="shared" si="98"/>
        <v/>
      </c>
      <c r="AG215" s="38" t="str">
        <f t="shared" si="98"/>
        <v/>
      </c>
      <c r="AH215" s="37" t="s">
        <v>681</v>
      </c>
      <c r="AJ215" s="37" t="str">
        <f t="shared" si="92"/>
        <v/>
      </c>
      <c r="AK215" s="38" t="str">
        <f t="shared" si="95"/>
        <v/>
      </c>
      <c r="AL215" s="38" t="str">
        <f t="shared" si="88"/>
        <v/>
      </c>
      <c r="AM215" s="38" t="str">
        <f t="shared" si="88"/>
        <v/>
      </c>
      <c r="AN215" s="38" t="str">
        <f t="shared" si="100"/>
        <v/>
      </c>
      <c r="AO215" s="38" t="str">
        <f t="shared" si="100"/>
        <v/>
      </c>
      <c r="AP215" s="38" t="str">
        <f t="shared" si="100"/>
        <v/>
      </c>
      <c r="AQ215" s="38" t="str">
        <f t="shared" si="100"/>
        <v/>
      </c>
      <c r="AR215" s="38" t="str">
        <f t="shared" si="100"/>
        <v/>
      </c>
      <c r="AS215" s="38" t="str">
        <f t="shared" si="100"/>
        <v/>
      </c>
      <c r="AT215" s="38" t="str">
        <f t="shared" si="100"/>
        <v/>
      </c>
      <c r="AU215" s="38" t="str">
        <f t="shared" si="100"/>
        <v/>
      </c>
      <c r="AV215" s="38" t="str">
        <f t="shared" si="100"/>
        <v/>
      </c>
      <c r="AW215" s="38" t="str">
        <f t="shared" si="100"/>
        <v/>
      </c>
      <c r="AX215" s="37" t="s">
        <v>567</v>
      </c>
    </row>
    <row r="216" spans="2:50">
      <c r="B216" s="1" t="s">
        <v>548</v>
      </c>
      <c r="C216" s="25" t="str">
        <f>_xlfn.XLOOKUP($T216,翻訳!J:J,翻訳!$D:$D,"",0)&amp;""</f>
        <v>normal</v>
      </c>
      <c r="D216" s="44" t="s">
        <v>303</v>
      </c>
      <c r="E216" s="36" t="s">
        <v>359</v>
      </c>
      <c r="F216" s="25" t="str">
        <f>_xlfn.XLOOKUP($T216,翻訳!J:J,翻訳!$F:$F,"",0)&amp;""</f>
        <v>Open Chrome About</v>
      </c>
      <c r="G216" s="25" t="str">
        <f>_xlfn.XLOOKUP($T216,翻訳!J:J,翻訳!$H:$H,"",0)&amp;""</f>
        <v>Chromeの「設定 - Chrome について」を開く</v>
      </c>
      <c r="H216" s="8" t="s">
        <v>436</v>
      </c>
      <c r="I216" s="43" t="str">
        <f t="shared" si="93"/>
        <v>-</v>
      </c>
      <c r="M216" s="21">
        <f t="shared" ref="M216" si="104">LEN(E216)</f>
        <v>2</v>
      </c>
      <c r="N216" s="21" t="str">
        <f t="shared" si="96"/>
        <v>ga</v>
      </c>
      <c r="O216" s="21" t="str">
        <f t="shared" ref="O216:O226" si="105">"!!"&amp;E216</f>
        <v>!!ga</v>
      </c>
      <c r="P216" s="22" t="str">
        <f>IF(N216="","",IF(AND(ISERROR(VLOOKUP(AJ216,AJ$1:AJ215,1,0)),ISERROR(VLOOKUP(AJ216,AJ217:AJ$258,1,0))),"ok","▲NG"))</f>
        <v>ok</v>
      </c>
      <c r="Q216" s="23" t="str">
        <f t="shared" ref="Q216:Q226" si="106">IF(AND(H216="○",I216="✔"),"map("""&amp;N216&amp;""", """&amp;O216&amp;""")","")</f>
        <v/>
      </c>
      <c r="R216" s="23" t="str">
        <f t="shared" ref="R216:R226" si="107">IF(""=K216,"","map("""&amp;K216&amp;""", """&amp;O216&amp;""")")</f>
        <v/>
      </c>
      <c r="T216" s="37" t="str">
        <f t="shared" si="91"/>
        <v>n-103-97</v>
      </c>
      <c r="U216" s="38" t="str">
        <f t="shared" si="94"/>
        <v>n</v>
      </c>
      <c r="V216" s="38">
        <f t="shared" si="89"/>
        <v>103</v>
      </c>
      <c r="W216" s="38">
        <f t="shared" si="98"/>
        <v>97</v>
      </c>
      <c r="X216" s="38" t="str">
        <f t="shared" si="98"/>
        <v/>
      </c>
      <c r="Y216" s="38" t="str">
        <f t="shared" si="98"/>
        <v/>
      </c>
      <c r="Z216" s="38" t="str">
        <f t="shared" si="98"/>
        <v/>
      </c>
      <c r="AA216" s="38" t="str">
        <f t="shared" si="98"/>
        <v/>
      </c>
      <c r="AB216" s="38" t="str">
        <f t="shared" si="98"/>
        <v/>
      </c>
      <c r="AC216" s="38" t="str">
        <f t="shared" si="98"/>
        <v/>
      </c>
      <c r="AD216" s="38" t="str">
        <f t="shared" si="98"/>
        <v/>
      </c>
      <c r="AE216" s="38" t="str">
        <f t="shared" si="98"/>
        <v/>
      </c>
      <c r="AF216" s="38" t="str">
        <f t="shared" si="98"/>
        <v/>
      </c>
      <c r="AG216" s="38" t="str">
        <f t="shared" si="98"/>
        <v/>
      </c>
      <c r="AH216" s="37" t="s">
        <v>681</v>
      </c>
      <c r="AJ216" s="37" t="str">
        <f t="shared" si="92"/>
        <v>n-103-97</v>
      </c>
      <c r="AK216" s="38" t="str">
        <f t="shared" si="95"/>
        <v>n</v>
      </c>
      <c r="AL216" s="38">
        <f t="shared" si="88"/>
        <v>103</v>
      </c>
      <c r="AM216" s="38">
        <f t="shared" si="88"/>
        <v>97</v>
      </c>
      <c r="AN216" s="38" t="str">
        <f t="shared" si="100"/>
        <v/>
      </c>
      <c r="AO216" s="38" t="str">
        <f t="shared" si="100"/>
        <v/>
      </c>
      <c r="AP216" s="38" t="str">
        <f t="shared" si="100"/>
        <v/>
      </c>
      <c r="AQ216" s="38" t="str">
        <f t="shared" si="100"/>
        <v/>
      </c>
      <c r="AR216" s="38" t="str">
        <f t="shared" si="100"/>
        <v/>
      </c>
      <c r="AS216" s="38" t="str">
        <f t="shared" si="100"/>
        <v/>
      </c>
      <c r="AT216" s="38" t="str">
        <f t="shared" si="100"/>
        <v/>
      </c>
      <c r="AU216" s="38" t="str">
        <f t="shared" si="100"/>
        <v/>
      </c>
      <c r="AV216" s="38" t="str">
        <f t="shared" si="100"/>
        <v/>
      </c>
      <c r="AW216" s="38" t="str">
        <f t="shared" si="100"/>
        <v/>
      </c>
      <c r="AX216" s="37" t="s">
        <v>567</v>
      </c>
    </row>
    <row r="217" spans="2:50">
      <c r="B217" s="1" t="s">
        <v>548</v>
      </c>
      <c r="C217" s="25" t="str">
        <f>_xlfn.XLOOKUP($T217,翻訳!J:J,翻訳!$D:$D,"",0)&amp;""</f>
        <v>normal</v>
      </c>
      <c r="D217" s="44" t="s">
        <v>303</v>
      </c>
      <c r="E217" s="36" t="s">
        <v>361</v>
      </c>
      <c r="F217" s="25" t="str">
        <f>_xlfn.XLOOKUP($T217,翻訳!J:J,翻訳!$F:$F,"",0)&amp;""</f>
        <v>Open Chrome Bookmarks</v>
      </c>
      <c r="G217" s="25" t="str">
        <f>_xlfn.XLOOKUP($T217,翻訳!J:J,翻訳!$H:$H,"",0)&amp;""</f>
        <v>Chromeの「ブックマーク マネージャ」を開く</v>
      </c>
      <c r="H217" s="8" t="s">
        <v>436</v>
      </c>
      <c r="I217" s="43" t="str">
        <f t="shared" si="93"/>
        <v>-</v>
      </c>
      <c r="M217" s="21">
        <f t="shared" ref="M217:M226" si="108">LEN(E217)</f>
        <v>2</v>
      </c>
      <c r="N217" s="21" t="str">
        <f t="shared" si="96"/>
        <v>gb</v>
      </c>
      <c r="O217" s="21" t="str">
        <f t="shared" si="105"/>
        <v>!!gb</v>
      </c>
      <c r="P217" s="22" t="str">
        <f>IF(N217="","",IF(AND(ISERROR(VLOOKUP(AJ217,AJ$1:AJ216,1,0)),ISERROR(VLOOKUP(AJ217,AJ218:AJ$258,1,0))),"ok","▲NG"))</f>
        <v>ok</v>
      </c>
      <c r="Q217" s="23" t="str">
        <f t="shared" si="106"/>
        <v/>
      </c>
      <c r="R217" s="23" t="str">
        <f t="shared" si="107"/>
        <v/>
      </c>
      <c r="T217" s="37" t="str">
        <f t="shared" si="91"/>
        <v>n-103-98</v>
      </c>
      <c r="U217" s="38" t="str">
        <f t="shared" si="94"/>
        <v>n</v>
      </c>
      <c r="V217" s="38">
        <f t="shared" si="89"/>
        <v>103</v>
      </c>
      <c r="W217" s="38">
        <f t="shared" si="98"/>
        <v>98</v>
      </c>
      <c r="X217" s="38" t="str">
        <f t="shared" si="98"/>
        <v/>
      </c>
      <c r="Y217" s="38" t="str">
        <f t="shared" si="98"/>
        <v/>
      </c>
      <c r="Z217" s="38" t="str">
        <f t="shared" si="98"/>
        <v/>
      </c>
      <c r="AA217" s="38" t="str">
        <f t="shared" si="98"/>
        <v/>
      </c>
      <c r="AB217" s="38" t="str">
        <f t="shared" si="98"/>
        <v/>
      </c>
      <c r="AC217" s="38" t="str">
        <f t="shared" si="98"/>
        <v/>
      </c>
      <c r="AD217" s="38" t="str">
        <f t="shared" si="98"/>
        <v/>
      </c>
      <c r="AE217" s="38" t="str">
        <f t="shared" si="98"/>
        <v/>
      </c>
      <c r="AF217" s="38" t="str">
        <f t="shared" si="98"/>
        <v/>
      </c>
      <c r="AG217" s="38" t="str">
        <f t="shared" si="98"/>
        <v/>
      </c>
      <c r="AH217" s="37" t="s">
        <v>681</v>
      </c>
      <c r="AJ217" s="37" t="str">
        <f t="shared" si="92"/>
        <v>n-103-98</v>
      </c>
      <c r="AK217" s="38" t="str">
        <f t="shared" si="95"/>
        <v>n</v>
      </c>
      <c r="AL217" s="38">
        <f t="shared" si="88"/>
        <v>103</v>
      </c>
      <c r="AM217" s="38">
        <f t="shared" si="88"/>
        <v>98</v>
      </c>
      <c r="AN217" s="38" t="str">
        <f t="shared" si="100"/>
        <v/>
      </c>
      <c r="AO217" s="38" t="str">
        <f t="shared" si="100"/>
        <v/>
      </c>
      <c r="AP217" s="38" t="str">
        <f t="shared" si="100"/>
        <v/>
      </c>
      <c r="AQ217" s="38" t="str">
        <f t="shared" si="100"/>
        <v/>
      </c>
      <c r="AR217" s="38" t="str">
        <f t="shared" si="100"/>
        <v/>
      </c>
      <c r="AS217" s="38" t="str">
        <f t="shared" si="100"/>
        <v/>
      </c>
      <c r="AT217" s="38" t="str">
        <f t="shared" si="100"/>
        <v/>
      </c>
      <c r="AU217" s="38" t="str">
        <f t="shared" si="100"/>
        <v/>
      </c>
      <c r="AV217" s="38" t="str">
        <f t="shared" si="100"/>
        <v/>
      </c>
      <c r="AW217" s="38" t="str">
        <f t="shared" si="100"/>
        <v/>
      </c>
      <c r="AX217" s="37" t="s">
        <v>567</v>
      </c>
    </row>
    <row r="218" spans="2:50">
      <c r="B218" s="1" t="s">
        <v>548</v>
      </c>
      <c r="C218" s="25" t="str">
        <f>_xlfn.XLOOKUP($T218,翻訳!J:J,翻訳!$D:$D,"",0)&amp;""</f>
        <v>normal</v>
      </c>
      <c r="D218" s="44" t="s">
        <v>303</v>
      </c>
      <c r="E218" s="36" t="s">
        <v>363</v>
      </c>
      <c r="F218" s="25" t="str">
        <f>_xlfn.XLOOKUP($T218,翻訳!J:J,翻訳!$F:$F,"",0)&amp;""</f>
        <v>Open Chrome Cache</v>
      </c>
      <c r="G218" s="25" t="str">
        <f>_xlfn.XLOOKUP($T218,翻訳!J:J,翻訳!$H:$H,"",0)&amp;""</f>
        <v>`chrome://cache/`を開く</v>
      </c>
      <c r="H218" s="8" t="s">
        <v>589</v>
      </c>
      <c r="I218" s="43" t="str">
        <f t="shared" si="93"/>
        <v>✔</v>
      </c>
      <c r="L218" t="s">
        <v>594</v>
      </c>
      <c r="M218" s="21">
        <f t="shared" si="108"/>
        <v>2</v>
      </c>
      <c r="N218" s="21" t="str">
        <f t="shared" si="96"/>
        <v/>
      </c>
      <c r="O218" s="21" t="str">
        <f t="shared" si="105"/>
        <v>!!gc</v>
      </c>
      <c r="P218" s="22" t="str">
        <f>IF(N218="","",IF(AND(ISERROR(VLOOKUP(AJ218,AJ$1:AJ217,1,0)),ISERROR(VLOOKUP(AJ218,AJ219:AJ$258,1,0))),"ok","▲NG"))</f>
        <v/>
      </c>
      <c r="Q218" s="23" t="str">
        <f t="shared" si="106"/>
        <v/>
      </c>
      <c r="R218" s="23" t="str">
        <f t="shared" si="107"/>
        <v/>
      </c>
      <c r="T218" s="37" t="str">
        <f t="shared" si="91"/>
        <v>n-103-99</v>
      </c>
      <c r="U218" s="38" t="str">
        <f t="shared" si="94"/>
        <v>n</v>
      </c>
      <c r="V218" s="38">
        <f t="shared" si="89"/>
        <v>103</v>
      </c>
      <c r="W218" s="38">
        <f t="shared" si="98"/>
        <v>99</v>
      </c>
      <c r="X218" s="38" t="str">
        <f t="shared" si="98"/>
        <v/>
      </c>
      <c r="Y218" s="38" t="str">
        <f t="shared" si="98"/>
        <v/>
      </c>
      <c r="Z218" s="38" t="str">
        <f t="shared" si="98"/>
        <v/>
      </c>
      <c r="AA218" s="38" t="str">
        <f t="shared" si="98"/>
        <v/>
      </c>
      <c r="AB218" s="38" t="str">
        <f t="shared" si="98"/>
        <v/>
      </c>
      <c r="AC218" s="38" t="str">
        <f t="shared" si="98"/>
        <v/>
      </c>
      <c r="AD218" s="38" t="str">
        <f t="shared" si="98"/>
        <v/>
      </c>
      <c r="AE218" s="38" t="str">
        <f t="shared" si="98"/>
        <v/>
      </c>
      <c r="AF218" s="38" t="str">
        <f t="shared" si="98"/>
        <v/>
      </c>
      <c r="AG218" s="38" t="str">
        <f t="shared" si="98"/>
        <v/>
      </c>
      <c r="AH218" s="37" t="s">
        <v>681</v>
      </c>
      <c r="AJ218" s="37" t="str">
        <f t="shared" si="92"/>
        <v>n</v>
      </c>
      <c r="AK218" s="38" t="str">
        <f t="shared" si="95"/>
        <v>n</v>
      </c>
      <c r="AL218" s="38" t="str">
        <f t="shared" si="88"/>
        <v/>
      </c>
      <c r="AM218" s="38" t="str">
        <f t="shared" si="88"/>
        <v/>
      </c>
      <c r="AN218" s="38" t="str">
        <f t="shared" si="100"/>
        <v/>
      </c>
      <c r="AO218" s="38" t="str">
        <f t="shared" si="100"/>
        <v/>
      </c>
      <c r="AP218" s="38" t="str">
        <f t="shared" si="100"/>
        <v/>
      </c>
      <c r="AQ218" s="38" t="str">
        <f t="shared" si="100"/>
        <v/>
      </c>
      <c r="AR218" s="38" t="str">
        <f t="shared" si="100"/>
        <v/>
      </c>
      <c r="AS218" s="38" t="str">
        <f t="shared" si="100"/>
        <v/>
      </c>
      <c r="AT218" s="38" t="str">
        <f t="shared" si="100"/>
        <v/>
      </c>
      <c r="AU218" s="38" t="str">
        <f t="shared" si="100"/>
        <v/>
      </c>
      <c r="AV218" s="38" t="str">
        <f t="shared" si="100"/>
        <v/>
      </c>
      <c r="AW218" s="38" t="str">
        <f t="shared" si="100"/>
        <v/>
      </c>
      <c r="AX218" s="37" t="s">
        <v>567</v>
      </c>
    </row>
    <row r="219" spans="2:50">
      <c r="B219" s="1" t="s">
        <v>548</v>
      </c>
      <c r="C219" s="25" t="str">
        <f>_xlfn.XLOOKUP($T219,翻訳!J:J,翻訳!$D:$D,"",0)&amp;""</f>
        <v>normal</v>
      </c>
      <c r="D219" s="44" t="s">
        <v>303</v>
      </c>
      <c r="E219" s="36" t="s">
        <v>365</v>
      </c>
      <c r="F219" s="25" t="str">
        <f>_xlfn.XLOOKUP($T219,翻訳!J:J,翻訳!$F:$F,"",0)&amp;""</f>
        <v>Open Chrome Downloads</v>
      </c>
      <c r="G219" s="25" t="str">
        <f>_xlfn.XLOOKUP($T219,翻訳!J:J,翻訳!$H:$H,"",0)&amp;""</f>
        <v>Chromeの「ダウンロード」を開く</v>
      </c>
      <c r="H219" s="8" t="s">
        <v>436</v>
      </c>
      <c r="I219" s="43" t="str">
        <f t="shared" si="93"/>
        <v>-</v>
      </c>
      <c r="M219" s="21">
        <f t="shared" si="108"/>
        <v>2</v>
      </c>
      <c r="N219" s="21" t="str">
        <f t="shared" si="96"/>
        <v>gd</v>
      </c>
      <c r="O219" s="21" t="str">
        <f t="shared" si="105"/>
        <v>!!gd</v>
      </c>
      <c r="P219" s="22" t="str">
        <f>IF(N219="","",IF(AND(ISERROR(VLOOKUP(AJ219,AJ$1:AJ218,1,0)),ISERROR(VLOOKUP(AJ219,AJ220:AJ$258,1,0))),"ok","▲NG"))</f>
        <v>ok</v>
      </c>
      <c r="Q219" s="23" t="str">
        <f t="shared" si="106"/>
        <v/>
      </c>
      <c r="R219" s="23" t="str">
        <f t="shared" si="107"/>
        <v/>
      </c>
      <c r="T219" s="37" t="str">
        <f t="shared" si="91"/>
        <v>n-103-100</v>
      </c>
      <c r="U219" s="38" t="str">
        <f t="shared" si="94"/>
        <v>n</v>
      </c>
      <c r="V219" s="38">
        <f t="shared" si="89"/>
        <v>103</v>
      </c>
      <c r="W219" s="38">
        <f t="shared" si="98"/>
        <v>100</v>
      </c>
      <c r="X219" s="38" t="str">
        <f t="shared" si="98"/>
        <v/>
      </c>
      <c r="Y219" s="38" t="str">
        <f t="shared" si="98"/>
        <v/>
      </c>
      <c r="Z219" s="38" t="str">
        <f t="shared" si="98"/>
        <v/>
      </c>
      <c r="AA219" s="38" t="str">
        <f t="shared" si="98"/>
        <v/>
      </c>
      <c r="AB219" s="38" t="str">
        <f t="shared" si="98"/>
        <v/>
      </c>
      <c r="AC219" s="38" t="str">
        <f t="shared" si="98"/>
        <v/>
      </c>
      <c r="AD219" s="38" t="str">
        <f t="shared" si="98"/>
        <v/>
      </c>
      <c r="AE219" s="38" t="str">
        <f t="shared" si="98"/>
        <v/>
      </c>
      <c r="AF219" s="38" t="str">
        <f t="shared" si="98"/>
        <v/>
      </c>
      <c r="AG219" s="38" t="str">
        <f t="shared" si="98"/>
        <v/>
      </c>
      <c r="AH219" s="37" t="s">
        <v>681</v>
      </c>
      <c r="AJ219" s="37" t="str">
        <f t="shared" si="92"/>
        <v>n-103-100</v>
      </c>
      <c r="AK219" s="38" t="str">
        <f t="shared" si="95"/>
        <v>n</v>
      </c>
      <c r="AL219" s="38">
        <f t="shared" si="88"/>
        <v>103</v>
      </c>
      <c r="AM219" s="38">
        <f t="shared" si="88"/>
        <v>100</v>
      </c>
      <c r="AN219" s="38" t="str">
        <f t="shared" si="100"/>
        <v/>
      </c>
      <c r="AO219" s="38" t="str">
        <f t="shared" si="100"/>
        <v/>
      </c>
      <c r="AP219" s="38" t="str">
        <f t="shared" si="100"/>
        <v/>
      </c>
      <c r="AQ219" s="38" t="str">
        <f t="shared" si="100"/>
        <v/>
      </c>
      <c r="AR219" s="38" t="str">
        <f t="shared" si="100"/>
        <v/>
      </c>
      <c r="AS219" s="38" t="str">
        <f t="shared" si="100"/>
        <v/>
      </c>
      <c r="AT219" s="38" t="str">
        <f t="shared" si="100"/>
        <v/>
      </c>
      <c r="AU219" s="38" t="str">
        <f t="shared" si="100"/>
        <v/>
      </c>
      <c r="AV219" s="38" t="str">
        <f t="shared" si="100"/>
        <v/>
      </c>
      <c r="AW219" s="38" t="str">
        <f t="shared" si="100"/>
        <v/>
      </c>
      <c r="AX219" s="37" t="s">
        <v>567</v>
      </c>
    </row>
    <row r="220" spans="2:50">
      <c r="B220" s="1" t="s">
        <v>548</v>
      </c>
      <c r="C220" s="25" t="str">
        <f>_xlfn.XLOOKUP($T220,翻訳!J:J,翻訳!$D:$D,"",0)&amp;""</f>
        <v>normal</v>
      </c>
      <c r="D220" s="44" t="s">
        <v>303</v>
      </c>
      <c r="E220" s="36" t="s">
        <v>367</v>
      </c>
      <c r="F220" s="25" t="str">
        <f>_xlfn.XLOOKUP($T220,翻訳!J:J,翻訳!$F:$F,"",0)&amp;""</f>
        <v>Open Chrome History</v>
      </c>
      <c r="G220" s="25" t="str">
        <f>_xlfn.XLOOKUP($T220,翻訳!J:J,翻訳!$H:$H,"",0)&amp;""</f>
        <v>Chromeの「履歴」を開く</v>
      </c>
      <c r="H220" s="8" t="s">
        <v>436</v>
      </c>
      <c r="I220" s="43" t="str">
        <f t="shared" si="93"/>
        <v>-</v>
      </c>
      <c r="M220" s="21">
        <f t="shared" si="108"/>
        <v>2</v>
      </c>
      <c r="N220" s="21" t="str">
        <f t="shared" si="96"/>
        <v>gh</v>
      </c>
      <c r="O220" s="21" t="str">
        <f t="shared" si="105"/>
        <v>!!gh</v>
      </c>
      <c r="P220" s="22" t="str">
        <f>IF(N220="","",IF(AND(ISERROR(VLOOKUP(AJ220,AJ$1:AJ219,1,0)),ISERROR(VLOOKUP(AJ220,AJ221:AJ$258,1,0))),"ok","▲NG"))</f>
        <v>ok</v>
      </c>
      <c r="Q220" s="23" t="str">
        <f t="shared" si="106"/>
        <v/>
      </c>
      <c r="R220" s="23" t="str">
        <f t="shared" si="107"/>
        <v/>
      </c>
      <c r="T220" s="37" t="str">
        <f t="shared" si="91"/>
        <v>n-103-104</v>
      </c>
      <c r="U220" s="38" t="str">
        <f t="shared" si="94"/>
        <v>n</v>
      </c>
      <c r="V220" s="38">
        <f t="shared" si="89"/>
        <v>103</v>
      </c>
      <c r="W220" s="38">
        <f t="shared" si="98"/>
        <v>104</v>
      </c>
      <c r="X220" s="38" t="str">
        <f t="shared" si="98"/>
        <v/>
      </c>
      <c r="Y220" s="38" t="str">
        <f t="shared" si="98"/>
        <v/>
      </c>
      <c r="Z220" s="38" t="str">
        <f t="shared" si="98"/>
        <v/>
      </c>
      <c r="AA220" s="38" t="str">
        <f t="shared" si="98"/>
        <v/>
      </c>
      <c r="AB220" s="38" t="str">
        <f t="shared" si="98"/>
        <v/>
      </c>
      <c r="AC220" s="38" t="str">
        <f t="shared" si="98"/>
        <v/>
      </c>
      <c r="AD220" s="38" t="str">
        <f t="shared" si="98"/>
        <v/>
      </c>
      <c r="AE220" s="38" t="str">
        <f t="shared" si="98"/>
        <v/>
      </c>
      <c r="AF220" s="38" t="str">
        <f t="shared" si="98"/>
        <v/>
      </c>
      <c r="AG220" s="38" t="str">
        <f t="shared" si="98"/>
        <v/>
      </c>
      <c r="AH220" s="37" t="s">
        <v>681</v>
      </c>
      <c r="AJ220" s="37" t="str">
        <f t="shared" si="92"/>
        <v>n-103-104</v>
      </c>
      <c r="AK220" s="38" t="str">
        <f t="shared" si="95"/>
        <v>n</v>
      </c>
      <c r="AL220" s="38">
        <f t="shared" si="88"/>
        <v>103</v>
      </c>
      <c r="AM220" s="38">
        <f t="shared" si="88"/>
        <v>104</v>
      </c>
      <c r="AN220" s="38" t="str">
        <f t="shared" si="100"/>
        <v/>
      </c>
      <c r="AO220" s="38" t="str">
        <f t="shared" si="100"/>
        <v/>
      </c>
      <c r="AP220" s="38" t="str">
        <f t="shared" si="100"/>
        <v/>
      </c>
      <c r="AQ220" s="38" t="str">
        <f t="shared" si="100"/>
        <v/>
      </c>
      <c r="AR220" s="38" t="str">
        <f t="shared" si="100"/>
        <v/>
      </c>
      <c r="AS220" s="38" t="str">
        <f t="shared" si="100"/>
        <v/>
      </c>
      <c r="AT220" s="38" t="str">
        <f t="shared" si="100"/>
        <v/>
      </c>
      <c r="AU220" s="38" t="str">
        <f t="shared" si="100"/>
        <v/>
      </c>
      <c r="AV220" s="38" t="str">
        <f t="shared" si="100"/>
        <v/>
      </c>
      <c r="AW220" s="38" t="str">
        <f t="shared" si="100"/>
        <v/>
      </c>
      <c r="AX220" s="37" t="s">
        <v>567</v>
      </c>
    </row>
    <row r="221" spans="2:50">
      <c r="B221" s="1" t="s">
        <v>548</v>
      </c>
      <c r="C221" s="25" t="str">
        <f>_xlfn.XLOOKUP($T221,翻訳!J:J,翻訳!$D:$D,"",0)&amp;""</f>
        <v>normal</v>
      </c>
      <c r="D221" s="44" t="s">
        <v>303</v>
      </c>
      <c r="E221" s="36" t="s">
        <v>369</v>
      </c>
      <c r="F221" s="25" t="str">
        <f>_xlfn.XLOOKUP($T221,翻訳!J:J,翻訳!$F:$F,"",0)&amp;""</f>
        <v>Open Chrome Cookies</v>
      </c>
      <c r="G221" s="25" t="str">
        <f>_xlfn.XLOOKUP($T221,翻訳!J:J,翻訳!$H:$H,"",0)&amp;""</f>
        <v>Chromeの「設定 - Cookie と他のサイトデータ」を開く</v>
      </c>
      <c r="H221" s="8" t="s">
        <v>589</v>
      </c>
      <c r="I221" s="43" t="str">
        <f t="shared" si="93"/>
        <v>✔</v>
      </c>
      <c r="M221" s="21">
        <f t="shared" si="108"/>
        <v>2</v>
      </c>
      <c r="N221" s="21" t="str">
        <f t="shared" si="96"/>
        <v/>
      </c>
      <c r="O221" s="21" t="str">
        <f t="shared" si="105"/>
        <v>!!gk</v>
      </c>
      <c r="P221" s="22" t="str">
        <f>IF(N221="","",IF(AND(ISERROR(VLOOKUP(AJ221,AJ$1:AJ220,1,0)),ISERROR(VLOOKUP(AJ221,AJ222:AJ$258,1,0))),"ok","▲NG"))</f>
        <v/>
      </c>
      <c r="Q221" s="23" t="str">
        <f t="shared" si="106"/>
        <v/>
      </c>
      <c r="R221" s="23" t="str">
        <f t="shared" si="107"/>
        <v/>
      </c>
      <c r="T221" s="37" t="str">
        <f t="shared" si="91"/>
        <v>n-103-107</v>
      </c>
      <c r="U221" s="38" t="str">
        <f t="shared" si="94"/>
        <v>n</v>
      </c>
      <c r="V221" s="38">
        <f t="shared" si="89"/>
        <v>103</v>
      </c>
      <c r="W221" s="38">
        <f t="shared" si="98"/>
        <v>107</v>
      </c>
      <c r="X221" s="38" t="str">
        <f t="shared" si="98"/>
        <v/>
      </c>
      <c r="Y221" s="38" t="str">
        <f t="shared" si="98"/>
        <v/>
      </c>
      <c r="Z221" s="38" t="str">
        <f t="shared" si="98"/>
        <v/>
      </c>
      <c r="AA221" s="38" t="str">
        <f t="shared" si="98"/>
        <v/>
      </c>
      <c r="AB221" s="38" t="str">
        <f t="shared" ref="W221:AG244" si="109">IFERROR(CODE(MID($E221,AB$1,1)),"")</f>
        <v/>
      </c>
      <c r="AC221" s="38" t="str">
        <f t="shared" si="109"/>
        <v/>
      </c>
      <c r="AD221" s="38" t="str">
        <f t="shared" si="109"/>
        <v/>
      </c>
      <c r="AE221" s="38" t="str">
        <f t="shared" si="109"/>
        <v/>
      </c>
      <c r="AF221" s="38" t="str">
        <f t="shared" si="109"/>
        <v/>
      </c>
      <c r="AG221" s="38" t="str">
        <f t="shared" si="109"/>
        <v/>
      </c>
      <c r="AH221" s="37" t="s">
        <v>681</v>
      </c>
      <c r="AJ221" s="37" t="str">
        <f t="shared" si="92"/>
        <v>n</v>
      </c>
      <c r="AK221" s="38" t="str">
        <f t="shared" si="95"/>
        <v>n</v>
      </c>
      <c r="AL221" s="38" t="str">
        <f t="shared" si="88"/>
        <v/>
      </c>
      <c r="AM221" s="38" t="str">
        <f t="shared" si="88"/>
        <v/>
      </c>
      <c r="AN221" s="38" t="str">
        <f t="shared" si="100"/>
        <v/>
      </c>
      <c r="AO221" s="38" t="str">
        <f t="shared" si="100"/>
        <v/>
      </c>
      <c r="AP221" s="38" t="str">
        <f t="shared" si="100"/>
        <v/>
      </c>
      <c r="AQ221" s="38" t="str">
        <f t="shared" si="100"/>
        <v/>
      </c>
      <c r="AR221" s="38" t="str">
        <f t="shared" si="100"/>
        <v/>
      </c>
      <c r="AS221" s="38" t="str">
        <f t="shared" si="100"/>
        <v/>
      </c>
      <c r="AT221" s="38" t="str">
        <f t="shared" si="100"/>
        <v/>
      </c>
      <c r="AU221" s="38" t="str">
        <f t="shared" si="100"/>
        <v/>
      </c>
      <c r="AV221" s="38" t="str">
        <f t="shared" si="100"/>
        <v/>
      </c>
      <c r="AW221" s="38" t="str">
        <f t="shared" si="100"/>
        <v/>
      </c>
      <c r="AX221" s="37" t="s">
        <v>567</v>
      </c>
    </row>
    <row r="222" spans="2:50">
      <c r="B222" s="1" t="s">
        <v>548</v>
      </c>
      <c r="C222" s="25" t="str">
        <f>_xlfn.XLOOKUP($T222,翻訳!J:J,翻訳!$D:$D,"",0)&amp;""</f>
        <v>normal</v>
      </c>
      <c r="D222" s="44" t="s">
        <v>303</v>
      </c>
      <c r="E222" s="36" t="s">
        <v>371</v>
      </c>
      <c r="F222" s="25" t="str">
        <f>_xlfn.XLOOKUP($T222,翻訳!J:J,翻訳!$F:$F,"",0)&amp;""</f>
        <v>Open Chrome Extensions</v>
      </c>
      <c r="G222" s="25" t="str">
        <f>_xlfn.XLOOKUP($T222,翻訳!J:J,翻訳!$H:$H,"",0)&amp;""</f>
        <v>Chromeの「拡張機能」を開く</v>
      </c>
      <c r="H222" s="8" t="s">
        <v>436</v>
      </c>
      <c r="I222" s="43" t="str">
        <f t="shared" si="93"/>
        <v>-</v>
      </c>
      <c r="M222" s="21">
        <f t="shared" si="108"/>
        <v>2</v>
      </c>
      <c r="N222" s="21" t="str">
        <f t="shared" si="96"/>
        <v>ge</v>
      </c>
      <c r="O222" s="21" t="str">
        <f t="shared" si="105"/>
        <v>!!ge</v>
      </c>
      <c r="P222" s="22" t="str">
        <f>IF(N222="","",IF(AND(ISERROR(VLOOKUP(AJ222,AJ$1:AJ221,1,0)),ISERROR(VLOOKUP(AJ222,AJ223:AJ$258,1,0))),"ok","▲NG"))</f>
        <v>ok</v>
      </c>
      <c r="Q222" s="23" t="str">
        <f t="shared" si="106"/>
        <v/>
      </c>
      <c r="R222" s="23" t="str">
        <f t="shared" si="107"/>
        <v/>
      </c>
      <c r="T222" s="37" t="str">
        <f t="shared" si="91"/>
        <v>n-103-101</v>
      </c>
      <c r="U222" s="38" t="str">
        <f t="shared" si="94"/>
        <v>n</v>
      </c>
      <c r="V222" s="38">
        <f t="shared" si="89"/>
        <v>103</v>
      </c>
      <c r="W222" s="38">
        <f t="shared" si="109"/>
        <v>101</v>
      </c>
      <c r="X222" s="38" t="str">
        <f t="shared" si="109"/>
        <v/>
      </c>
      <c r="Y222" s="38" t="str">
        <f t="shared" si="109"/>
        <v/>
      </c>
      <c r="Z222" s="38" t="str">
        <f t="shared" si="109"/>
        <v/>
      </c>
      <c r="AA222" s="38" t="str">
        <f t="shared" si="109"/>
        <v/>
      </c>
      <c r="AB222" s="38" t="str">
        <f t="shared" si="109"/>
        <v/>
      </c>
      <c r="AC222" s="38" t="str">
        <f t="shared" si="109"/>
        <v/>
      </c>
      <c r="AD222" s="38" t="str">
        <f t="shared" si="109"/>
        <v/>
      </c>
      <c r="AE222" s="38" t="str">
        <f t="shared" si="109"/>
        <v/>
      </c>
      <c r="AF222" s="38" t="str">
        <f t="shared" si="109"/>
        <v/>
      </c>
      <c r="AG222" s="38" t="str">
        <f t="shared" si="109"/>
        <v/>
      </c>
      <c r="AH222" s="37" t="s">
        <v>681</v>
      </c>
      <c r="AJ222" s="37" t="str">
        <f t="shared" si="92"/>
        <v>n-103-101</v>
      </c>
      <c r="AK222" s="38" t="str">
        <f t="shared" si="95"/>
        <v>n</v>
      </c>
      <c r="AL222" s="38">
        <f t="shared" si="88"/>
        <v>103</v>
      </c>
      <c r="AM222" s="38">
        <f t="shared" si="88"/>
        <v>101</v>
      </c>
      <c r="AN222" s="38" t="str">
        <f t="shared" si="100"/>
        <v/>
      </c>
      <c r="AO222" s="38" t="str">
        <f t="shared" si="100"/>
        <v/>
      </c>
      <c r="AP222" s="38" t="str">
        <f t="shared" si="100"/>
        <v/>
      </c>
      <c r="AQ222" s="38" t="str">
        <f t="shared" si="100"/>
        <v/>
      </c>
      <c r="AR222" s="38" t="str">
        <f t="shared" si="100"/>
        <v/>
      </c>
      <c r="AS222" s="38" t="str">
        <f t="shared" si="100"/>
        <v/>
      </c>
      <c r="AT222" s="38" t="str">
        <f t="shared" si="100"/>
        <v/>
      </c>
      <c r="AU222" s="38" t="str">
        <f t="shared" si="100"/>
        <v/>
      </c>
      <c r="AV222" s="38" t="str">
        <f t="shared" si="100"/>
        <v/>
      </c>
      <c r="AW222" s="38" t="str">
        <f t="shared" si="100"/>
        <v/>
      </c>
      <c r="AX222" s="37" t="s">
        <v>567</v>
      </c>
    </row>
    <row r="223" spans="2:50">
      <c r="B223" s="1" t="s">
        <v>548</v>
      </c>
      <c r="C223" s="25" t="str">
        <f>_xlfn.XLOOKUP($T223,翻訳!J:J,翻訳!$D:$D,"",0)&amp;""</f>
        <v>normal</v>
      </c>
      <c r="D223" s="44" t="s">
        <v>303</v>
      </c>
      <c r="E223" s="36" t="s">
        <v>373</v>
      </c>
      <c r="F223" s="25" t="str">
        <f>_xlfn.XLOOKUP($T223,翻訳!J:J,翻訳!$F:$F,"",0)&amp;""</f>
        <v>Open Chrome net-internals</v>
      </c>
      <c r="G223" s="25" t="str">
        <f>_xlfn.XLOOKUP($T223,翻訳!J:J,翻訳!$H:$H,"",0)&amp;""</f>
        <v>`chrome://net-internals/#proxy`を開く</v>
      </c>
      <c r="H223" s="8" t="s">
        <v>589</v>
      </c>
      <c r="I223" s="43" t="str">
        <f t="shared" si="93"/>
        <v>✔</v>
      </c>
      <c r="M223" s="21">
        <f t="shared" si="108"/>
        <v>2</v>
      </c>
      <c r="N223" s="21" t="str">
        <f t="shared" si="96"/>
        <v/>
      </c>
      <c r="O223" s="21" t="str">
        <f t="shared" si="105"/>
        <v>!!gn</v>
      </c>
      <c r="P223" s="22" t="str">
        <f>IF(N223="","",IF(AND(ISERROR(VLOOKUP(AJ223,AJ$1:AJ222,1,0)),ISERROR(VLOOKUP(AJ223,AJ224:AJ$258,1,0))),"ok","▲NG"))</f>
        <v/>
      </c>
      <c r="Q223" s="23" t="str">
        <f t="shared" si="106"/>
        <v/>
      </c>
      <c r="R223" s="23" t="str">
        <f t="shared" si="107"/>
        <v/>
      </c>
      <c r="T223" s="37" t="str">
        <f t="shared" si="91"/>
        <v>n-103-110</v>
      </c>
      <c r="U223" s="38" t="str">
        <f t="shared" si="94"/>
        <v>n</v>
      </c>
      <c r="V223" s="38">
        <f t="shared" si="89"/>
        <v>103</v>
      </c>
      <c r="W223" s="38">
        <f t="shared" si="109"/>
        <v>110</v>
      </c>
      <c r="X223" s="38" t="str">
        <f t="shared" si="109"/>
        <v/>
      </c>
      <c r="Y223" s="38" t="str">
        <f t="shared" si="109"/>
        <v/>
      </c>
      <c r="Z223" s="38" t="str">
        <f t="shared" si="109"/>
        <v/>
      </c>
      <c r="AA223" s="38" t="str">
        <f t="shared" si="109"/>
        <v/>
      </c>
      <c r="AB223" s="38" t="str">
        <f t="shared" si="109"/>
        <v/>
      </c>
      <c r="AC223" s="38" t="str">
        <f t="shared" si="109"/>
        <v/>
      </c>
      <c r="AD223" s="38" t="str">
        <f t="shared" si="109"/>
        <v/>
      </c>
      <c r="AE223" s="38" t="str">
        <f t="shared" si="109"/>
        <v/>
      </c>
      <c r="AF223" s="38" t="str">
        <f t="shared" si="109"/>
        <v/>
      </c>
      <c r="AG223" s="38" t="str">
        <f t="shared" si="109"/>
        <v/>
      </c>
      <c r="AH223" s="37" t="s">
        <v>681</v>
      </c>
      <c r="AJ223" s="37" t="str">
        <f t="shared" si="92"/>
        <v>n</v>
      </c>
      <c r="AK223" s="38" t="str">
        <f t="shared" si="95"/>
        <v>n</v>
      </c>
      <c r="AL223" s="38" t="str">
        <f t="shared" si="88"/>
        <v/>
      </c>
      <c r="AM223" s="38" t="str">
        <f t="shared" si="88"/>
        <v/>
      </c>
      <c r="AN223" s="38" t="str">
        <f t="shared" si="100"/>
        <v/>
      </c>
      <c r="AO223" s="38" t="str">
        <f t="shared" si="100"/>
        <v/>
      </c>
      <c r="AP223" s="38" t="str">
        <f t="shared" si="100"/>
        <v/>
      </c>
      <c r="AQ223" s="38" t="str">
        <f t="shared" si="100"/>
        <v/>
      </c>
      <c r="AR223" s="38" t="str">
        <f t="shared" si="100"/>
        <v/>
      </c>
      <c r="AS223" s="38" t="str">
        <f t="shared" si="100"/>
        <v/>
      </c>
      <c r="AT223" s="38" t="str">
        <f t="shared" si="100"/>
        <v/>
      </c>
      <c r="AU223" s="38" t="str">
        <f t="shared" si="100"/>
        <v/>
      </c>
      <c r="AV223" s="38" t="str">
        <f t="shared" si="100"/>
        <v/>
      </c>
      <c r="AW223" s="38" t="str">
        <f t="shared" si="100"/>
        <v/>
      </c>
      <c r="AX223" s="37" t="s">
        <v>567</v>
      </c>
    </row>
    <row r="224" spans="2:50">
      <c r="B224" s="1" t="s">
        <v>548</v>
      </c>
      <c r="C224" s="25" t="str">
        <f>_xlfn.XLOOKUP($T224,翻訳!J:J,翻訳!$D:$D,"",0)&amp;""</f>
        <v>normal</v>
      </c>
      <c r="D224" s="44" t="s">
        <v>303</v>
      </c>
      <c r="E224" s="36" t="s">
        <v>375</v>
      </c>
      <c r="F224" s="25" t="str">
        <f>_xlfn.XLOOKUP($T224,翻訳!J:J,翻訳!$F:$F,"",0)&amp;""</f>
        <v>View page source</v>
      </c>
      <c r="G224" s="25" t="str">
        <f>_xlfn.XLOOKUP($T224,翻訳!J:J,翻訳!$H:$H,"",0)&amp;""</f>
        <v>ページのソースを表示</v>
      </c>
      <c r="H224" s="8" t="s">
        <v>436</v>
      </c>
      <c r="I224" s="43" t="str">
        <f t="shared" si="93"/>
        <v>-</v>
      </c>
      <c r="M224" s="21">
        <f t="shared" si="108"/>
        <v>2</v>
      </c>
      <c r="N224" s="21" t="str">
        <f t="shared" si="96"/>
        <v>gs</v>
      </c>
      <c r="O224" s="21" t="str">
        <f t="shared" si="105"/>
        <v>!!gs</v>
      </c>
      <c r="P224" s="22" t="str">
        <f>IF(N224="","",IF(AND(ISERROR(VLOOKUP(AJ224,AJ$1:AJ223,1,0)),ISERROR(VLOOKUP(AJ224,AJ225:AJ$258,1,0))),"ok","▲NG"))</f>
        <v>ok</v>
      </c>
      <c r="Q224" s="23" t="str">
        <f t="shared" si="106"/>
        <v/>
      </c>
      <c r="R224" s="23" t="str">
        <f t="shared" si="107"/>
        <v/>
      </c>
      <c r="T224" s="37" t="str">
        <f t="shared" si="91"/>
        <v>n-103-115</v>
      </c>
      <c r="U224" s="38" t="str">
        <f t="shared" si="94"/>
        <v>n</v>
      </c>
      <c r="V224" s="38">
        <f t="shared" si="89"/>
        <v>103</v>
      </c>
      <c r="W224" s="38">
        <f t="shared" si="109"/>
        <v>115</v>
      </c>
      <c r="X224" s="38" t="str">
        <f t="shared" si="109"/>
        <v/>
      </c>
      <c r="Y224" s="38" t="str">
        <f t="shared" si="109"/>
        <v/>
      </c>
      <c r="Z224" s="38" t="str">
        <f t="shared" si="109"/>
        <v/>
      </c>
      <c r="AA224" s="38" t="str">
        <f t="shared" si="109"/>
        <v/>
      </c>
      <c r="AB224" s="38" t="str">
        <f t="shared" si="109"/>
        <v/>
      </c>
      <c r="AC224" s="38" t="str">
        <f t="shared" si="109"/>
        <v/>
      </c>
      <c r="AD224" s="38" t="str">
        <f t="shared" si="109"/>
        <v/>
      </c>
      <c r="AE224" s="38" t="str">
        <f t="shared" si="109"/>
        <v/>
      </c>
      <c r="AF224" s="38" t="str">
        <f t="shared" si="109"/>
        <v/>
      </c>
      <c r="AG224" s="38" t="str">
        <f t="shared" si="109"/>
        <v/>
      </c>
      <c r="AH224" s="37" t="s">
        <v>681</v>
      </c>
      <c r="AJ224" s="37" t="str">
        <f t="shared" si="92"/>
        <v>n-103-115</v>
      </c>
      <c r="AK224" s="38" t="str">
        <f t="shared" si="95"/>
        <v>n</v>
      </c>
      <c r="AL224" s="38">
        <f t="shared" si="88"/>
        <v>103</v>
      </c>
      <c r="AM224" s="38">
        <f t="shared" si="88"/>
        <v>115</v>
      </c>
      <c r="AN224" s="38" t="str">
        <f t="shared" si="100"/>
        <v/>
      </c>
      <c r="AO224" s="38" t="str">
        <f t="shared" si="100"/>
        <v/>
      </c>
      <c r="AP224" s="38" t="str">
        <f t="shared" si="100"/>
        <v/>
      </c>
      <c r="AQ224" s="38" t="str">
        <f t="shared" si="100"/>
        <v/>
      </c>
      <c r="AR224" s="38" t="str">
        <f t="shared" si="100"/>
        <v/>
      </c>
      <c r="AS224" s="38" t="str">
        <f t="shared" si="100"/>
        <v/>
      </c>
      <c r="AT224" s="38" t="str">
        <f t="shared" si="100"/>
        <v/>
      </c>
      <c r="AU224" s="38" t="str">
        <f t="shared" si="100"/>
        <v/>
      </c>
      <c r="AV224" s="38" t="str">
        <f t="shared" si="100"/>
        <v/>
      </c>
      <c r="AW224" s="38" t="str">
        <f t="shared" si="100"/>
        <v/>
      </c>
      <c r="AX224" s="37" t="s">
        <v>567</v>
      </c>
    </row>
    <row r="225" spans="2:50">
      <c r="B225" s="1" t="s">
        <v>548</v>
      </c>
      <c r="C225" s="25" t="str">
        <f>_xlfn.XLOOKUP($T225,翻訳!J:J,翻訳!$D:$D,"",0)&amp;""</f>
        <v>normal</v>
      </c>
      <c r="D225" s="44" t="s">
        <v>303</v>
      </c>
      <c r="E225" s="36" t="s">
        <v>377</v>
      </c>
      <c r="F225" s="25" t="str">
        <f>_xlfn.XLOOKUP($T225,翻訳!J:J,翻訳!$F:$F,"",0)&amp;""</f>
        <v>Open Chrome Inspect</v>
      </c>
      <c r="G225" s="25" t="str">
        <f>_xlfn.XLOOKUP($T225,翻訳!J:J,翻訳!$H:$H,"",0)&amp;""</f>
        <v>`chrome://inspect/#devices`を開く</v>
      </c>
      <c r="H225" s="8" t="s">
        <v>589</v>
      </c>
      <c r="I225" s="43" t="str">
        <f t="shared" si="93"/>
        <v>✔</v>
      </c>
      <c r="M225" s="21">
        <f t="shared" si="108"/>
        <v>2</v>
      </c>
      <c r="N225" s="21" t="str">
        <f t="shared" si="96"/>
        <v/>
      </c>
      <c r="O225" s="21" t="str">
        <f t="shared" si="105"/>
        <v>!!;i</v>
      </c>
      <c r="P225" s="22" t="str">
        <f>IF(N225="","",IF(AND(ISERROR(VLOOKUP(AJ225,AJ$1:AJ224,1,0)),ISERROR(VLOOKUP(AJ225,AJ226:AJ$258,1,0))),"ok","▲NG"))</f>
        <v/>
      </c>
      <c r="Q225" s="23" t="str">
        <f t="shared" si="106"/>
        <v/>
      </c>
      <c r="R225" s="23" t="str">
        <f t="shared" si="107"/>
        <v/>
      </c>
      <c r="T225" s="37" t="str">
        <f t="shared" si="91"/>
        <v>n-59-105</v>
      </c>
      <c r="U225" s="38" t="str">
        <f t="shared" si="94"/>
        <v>n</v>
      </c>
      <c r="V225" s="38">
        <f t="shared" si="89"/>
        <v>59</v>
      </c>
      <c r="W225" s="38">
        <f t="shared" si="109"/>
        <v>105</v>
      </c>
      <c r="X225" s="38" t="str">
        <f t="shared" si="109"/>
        <v/>
      </c>
      <c r="Y225" s="38" t="str">
        <f t="shared" si="109"/>
        <v/>
      </c>
      <c r="Z225" s="38" t="str">
        <f t="shared" si="109"/>
        <v/>
      </c>
      <c r="AA225" s="38" t="str">
        <f t="shared" si="109"/>
        <v/>
      </c>
      <c r="AB225" s="38" t="str">
        <f t="shared" si="109"/>
        <v/>
      </c>
      <c r="AC225" s="38" t="str">
        <f t="shared" si="109"/>
        <v/>
      </c>
      <c r="AD225" s="38" t="str">
        <f t="shared" si="109"/>
        <v/>
      </c>
      <c r="AE225" s="38" t="str">
        <f t="shared" si="109"/>
        <v/>
      </c>
      <c r="AF225" s="38" t="str">
        <f t="shared" si="109"/>
        <v/>
      </c>
      <c r="AG225" s="38" t="str">
        <f t="shared" si="109"/>
        <v/>
      </c>
      <c r="AH225" s="37" t="s">
        <v>681</v>
      </c>
      <c r="AJ225" s="37" t="str">
        <f t="shared" si="92"/>
        <v>n</v>
      </c>
      <c r="AK225" s="38" t="str">
        <f t="shared" si="95"/>
        <v>n</v>
      </c>
      <c r="AL225" s="38" t="str">
        <f t="shared" si="88"/>
        <v/>
      </c>
      <c r="AM225" s="38" t="str">
        <f t="shared" si="88"/>
        <v/>
      </c>
      <c r="AN225" s="38" t="str">
        <f t="shared" si="100"/>
        <v/>
      </c>
      <c r="AO225" s="38" t="str">
        <f t="shared" si="100"/>
        <v/>
      </c>
      <c r="AP225" s="38" t="str">
        <f t="shared" si="100"/>
        <v/>
      </c>
      <c r="AQ225" s="38" t="str">
        <f t="shared" si="100"/>
        <v/>
      </c>
      <c r="AR225" s="38" t="str">
        <f t="shared" si="100"/>
        <v/>
      </c>
      <c r="AS225" s="38" t="str">
        <f t="shared" si="100"/>
        <v/>
      </c>
      <c r="AT225" s="38" t="str">
        <f t="shared" si="100"/>
        <v/>
      </c>
      <c r="AU225" s="38" t="str">
        <f t="shared" si="100"/>
        <v/>
      </c>
      <c r="AV225" s="38" t="str">
        <f t="shared" si="100"/>
        <v/>
      </c>
      <c r="AW225" s="38" t="str">
        <f t="shared" si="100"/>
        <v/>
      </c>
      <c r="AX225" s="37" t="s">
        <v>567</v>
      </c>
    </row>
    <row r="226" spans="2:50">
      <c r="B226" s="1" t="s">
        <v>548</v>
      </c>
      <c r="C226" s="25" t="str">
        <f>_xlfn.XLOOKUP($T226,翻訳!J:J,翻訳!$D:$D,"",0)&amp;""</f>
        <v>normal</v>
      </c>
      <c r="D226" s="44" t="s">
        <v>303</v>
      </c>
      <c r="E226" s="36" t="s">
        <v>379</v>
      </c>
      <c r="F226" s="25" t="str">
        <f>_xlfn.XLOOKUP($T226,翻訳!J:J,翻訳!$F:$F,"",0)&amp;""</f>
        <v>Close Downloads Shelf</v>
      </c>
      <c r="G226" s="25" t="str">
        <f>_xlfn.XLOOKUP($T226,翻訳!J:J,翻訳!$H:$H,"",0)&amp;""</f>
        <v>ダウンロードシェルフを閉じる</v>
      </c>
      <c r="H226" s="8" t="s">
        <v>436</v>
      </c>
      <c r="I226" s="43" t="str">
        <f t="shared" si="93"/>
        <v>✔</v>
      </c>
      <c r="J226" s="4" t="s">
        <v>595</v>
      </c>
      <c r="M226" s="21">
        <f t="shared" si="108"/>
        <v>2</v>
      </c>
      <c r="N226" s="21" t="str">
        <f t="shared" si="96"/>
        <v>gj</v>
      </c>
      <c r="O226" s="21" t="str">
        <f t="shared" si="105"/>
        <v>!!;j</v>
      </c>
      <c r="P226" s="22" t="str">
        <f>IF(N226="","",IF(AND(ISERROR(VLOOKUP(AJ226,AJ$1:AJ225,1,0)),ISERROR(VLOOKUP(AJ226,AJ227:AJ$258,1,0))),"ok","▲NG"))</f>
        <v>ok</v>
      </c>
      <c r="Q226" s="23" t="str">
        <f t="shared" si="106"/>
        <v>map("gj", "!!;j")</v>
      </c>
      <c r="R226" s="23" t="str">
        <f t="shared" si="107"/>
        <v/>
      </c>
      <c r="T226" s="37" t="str">
        <f t="shared" si="91"/>
        <v>n-59-106</v>
      </c>
      <c r="U226" s="38" t="str">
        <f t="shared" si="94"/>
        <v>n</v>
      </c>
      <c r="V226" s="38">
        <f t="shared" si="89"/>
        <v>59</v>
      </c>
      <c r="W226" s="38">
        <f t="shared" si="109"/>
        <v>106</v>
      </c>
      <c r="X226" s="38" t="str">
        <f t="shared" si="109"/>
        <v/>
      </c>
      <c r="Y226" s="38" t="str">
        <f t="shared" si="109"/>
        <v/>
      </c>
      <c r="Z226" s="38" t="str">
        <f t="shared" si="109"/>
        <v/>
      </c>
      <c r="AA226" s="38" t="str">
        <f t="shared" si="109"/>
        <v/>
      </c>
      <c r="AB226" s="38" t="str">
        <f t="shared" si="109"/>
        <v/>
      </c>
      <c r="AC226" s="38" t="str">
        <f t="shared" si="109"/>
        <v/>
      </c>
      <c r="AD226" s="38" t="str">
        <f t="shared" si="109"/>
        <v/>
      </c>
      <c r="AE226" s="38" t="str">
        <f t="shared" si="109"/>
        <v/>
      </c>
      <c r="AF226" s="38" t="str">
        <f t="shared" si="109"/>
        <v/>
      </c>
      <c r="AG226" s="38" t="str">
        <f t="shared" si="109"/>
        <v/>
      </c>
      <c r="AH226" s="37" t="s">
        <v>681</v>
      </c>
      <c r="AJ226" s="37" t="str">
        <f t="shared" si="92"/>
        <v>n-103-106</v>
      </c>
      <c r="AK226" s="38" t="str">
        <f t="shared" si="95"/>
        <v>n</v>
      </c>
      <c r="AL226" s="38">
        <f t="shared" si="88"/>
        <v>103</v>
      </c>
      <c r="AM226" s="38">
        <f t="shared" si="88"/>
        <v>106</v>
      </c>
      <c r="AN226" s="38" t="str">
        <f t="shared" si="100"/>
        <v/>
      </c>
      <c r="AO226" s="38" t="str">
        <f t="shared" si="100"/>
        <v/>
      </c>
      <c r="AP226" s="38" t="str">
        <f t="shared" si="100"/>
        <v/>
      </c>
      <c r="AQ226" s="38" t="str">
        <f t="shared" si="100"/>
        <v/>
      </c>
      <c r="AR226" s="38" t="str">
        <f t="shared" si="100"/>
        <v/>
      </c>
      <c r="AS226" s="38" t="str">
        <f t="shared" si="100"/>
        <v/>
      </c>
      <c r="AT226" s="38" t="str">
        <f t="shared" si="100"/>
        <v/>
      </c>
      <c r="AU226" s="38" t="str">
        <f t="shared" si="100"/>
        <v/>
      </c>
      <c r="AV226" s="38" t="str">
        <f t="shared" si="100"/>
        <v/>
      </c>
      <c r="AW226" s="38" t="str">
        <f t="shared" si="100"/>
        <v/>
      </c>
      <c r="AX226" s="37" t="s">
        <v>567</v>
      </c>
    </row>
    <row r="227" spans="2:50">
      <c r="B227" s="16"/>
      <c r="C227" s="16"/>
      <c r="D227" s="16"/>
      <c r="E227" s="16"/>
      <c r="F227" s="18"/>
      <c r="G227" s="18"/>
      <c r="H227" s="19"/>
      <c r="I227" s="19"/>
      <c r="J227" s="19"/>
      <c r="K227" s="19"/>
      <c r="L227" s="19"/>
      <c r="M227" s="19"/>
      <c r="N227" s="19"/>
      <c r="O227" s="19"/>
      <c r="P227" s="19"/>
      <c r="Q227" s="19"/>
      <c r="R227" s="20"/>
      <c r="T227" s="37" t="str">
        <f t="shared" si="91"/>
        <v/>
      </c>
      <c r="U227" s="38" t="str">
        <f t="shared" si="94"/>
        <v/>
      </c>
      <c r="V227" s="38" t="str">
        <f t="shared" si="89"/>
        <v/>
      </c>
      <c r="W227" s="38" t="str">
        <f t="shared" si="109"/>
        <v/>
      </c>
      <c r="X227" s="38" t="str">
        <f t="shared" si="109"/>
        <v/>
      </c>
      <c r="Y227" s="38" t="str">
        <f t="shared" si="109"/>
        <v/>
      </c>
      <c r="Z227" s="38" t="str">
        <f t="shared" si="109"/>
        <v/>
      </c>
      <c r="AA227" s="38" t="str">
        <f t="shared" si="109"/>
        <v/>
      </c>
      <c r="AB227" s="38" t="str">
        <f t="shared" si="109"/>
        <v/>
      </c>
      <c r="AC227" s="38" t="str">
        <f t="shared" si="109"/>
        <v/>
      </c>
      <c r="AD227" s="38" t="str">
        <f t="shared" si="109"/>
        <v/>
      </c>
      <c r="AE227" s="38" t="str">
        <f t="shared" si="109"/>
        <v/>
      </c>
      <c r="AF227" s="38" t="str">
        <f t="shared" si="109"/>
        <v/>
      </c>
      <c r="AG227" s="38" t="str">
        <f t="shared" si="109"/>
        <v/>
      </c>
      <c r="AH227" s="37" t="s">
        <v>681</v>
      </c>
      <c r="AJ227" s="37" t="str">
        <f t="shared" si="92"/>
        <v/>
      </c>
      <c r="AK227" s="38" t="str">
        <f t="shared" si="95"/>
        <v/>
      </c>
      <c r="AL227" s="38" t="str">
        <f t="shared" si="88"/>
        <v/>
      </c>
      <c r="AM227" s="38" t="str">
        <f t="shared" si="88"/>
        <v/>
      </c>
      <c r="AN227" s="38" t="str">
        <f t="shared" si="100"/>
        <v/>
      </c>
      <c r="AO227" s="38" t="str">
        <f t="shared" si="100"/>
        <v/>
      </c>
      <c r="AP227" s="38" t="str">
        <f t="shared" si="100"/>
        <v/>
      </c>
      <c r="AQ227" s="38" t="str">
        <f t="shared" si="100"/>
        <v/>
      </c>
      <c r="AR227" s="38" t="str">
        <f t="shared" si="100"/>
        <v/>
      </c>
      <c r="AS227" s="38" t="str">
        <f t="shared" si="100"/>
        <v/>
      </c>
      <c r="AT227" s="38" t="str">
        <f t="shared" si="100"/>
        <v/>
      </c>
      <c r="AU227" s="38" t="str">
        <f t="shared" si="100"/>
        <v/>
      </c>
      <c r="AV227" s="38" t="str">
        <f t="shared" si="100"/>
        <v/>
      </c>
      <c r="AW227" s="38" t="str">
        <f t="shared" si="100"/>
        <v/>
      </c>
      <c r="AX227" s="37" t="s">
        <v>567</v>
      </c>
    </row>
    <row r="228" spans="2:50">
      <c r="B228" s="1" t="s">
        <v>549</v>
      </c>
      <c r="C228" s="25" t="str">
        <f>_xlfn.XLOOKUP($T228,翻訳!J:J,翻訳!$D:$D,"",0)&amp;""</f>
        <v>normal</v>
      </c>
      <c r="D228" s="44" t="s">
        <v>303</v>
      </c>
      <c r="E228" s="36" t="s">
        <v>382</v>
      </c>
      <c r="F228" s="25" t="str">
        <f>_xlfn.XLOOKUP($T228,翻訳!J:J,翻訳!$F:$F,"",0)&amp;""</f>
        <v>Toggle proxy for current site</v>
      </c>
      <c r="G228" s="25" t="str">
        <f>_xlfn.XLOOKUP($T228,翻訳!J:J,翻訳!$H:$H,"",0)&amp;""</f>
        <v>現在表示中のサイトに対するプロキシの適用を切り替える</v>
      </c>
      <c r="H228" s="8" t="s">
        <v>589</v>
      </c>
      <c r="I228" s="43" t="str">
        <f t="shared" si="93"/>
        <v>✔</v>
      </c>
      <c r="M228" s="21">
        <f t="shared" ref="M228:M235" si="110">LEN(E228)</f>
        <v>2</v>
      </c>
      <c r="N228" s="21" t="str">
        <f t="shared" si="96"/>
        <v/>
      </c>
      <c r="O228" s="21" t="str">
        <f t="shared" ref="O228:O235" si="111">"!!"&amp;E228</f>
        <v>!!cp</v>
      </c>
      <c r="P228" s="22" t="str">
        <f>IF(N228="","",IF(AND(ISERROR(VLOOKUP(AJ228,AJ$1:AJ227,1,0)),ISERROR(VLOOKUP(AJ228,AJ229:AJ$258,1,0))),"ok","▲NG"))</f>
        <v/>
      </c>
      <c r="Q228" s="23" t="str">
        <f t="shared" ref="Q228:Q235" si="112">IF(AND(H228="○",I228="✔"),"map("""&amp;N228&amp;""", """&amp;O228&amp;""")","")</f>
        <v/>
      </c>
      <c r="R228" s="23" t="str">
        <f t="shared" ref="R228:R235" si="113">IF(""=K228,"","map("""&amp;K228&amp;""", """&amp;O228&amp;""")")</f>
        <v/>
      </c>
      <c r="T228" s="37" t="str">
        <f t="shared" si="91"/>
        <v>n-99-112</v>
      </c>
      <c r="U228" s="38" t="str">
        <f t="shared" si="94"/>
        <v>n</v>
      </c>
      <c r="V228" s="38">
        <f t="shared" si="89"/>
        <v>99</v>
      </c>
      <c r="W228" s="38">
        <f t="shared" si="109"/>
        <v>112</v>
      </c>
      <c r="X228" s="38" t="str">
        <f t="shared" si="109"/>
        <v/>
      </c>
      <c r="Y228" s="38" t="str">
        <f t="shared" si="109"/>
        <v/>
      </c>
      <c r="Z228" s="38" t="str">
        <f t="shared" si="109"/>
        <v/>
      </c>
      <c r="AA228" s="38" t="str">
        <f t="shared" si="109"/>
        <v/>
      </c>
      <c r="AB228" s="38" t="str">
        <f t="shared" si="109"/>
        <v/>
      </c>
      <c r="AC228" s="38" t="str">
        <f t="shared" si="109"/>
        <v/>
      </c>
      <c r="AD228" s="38" t="str">
        <f t="shared" si="109"/>
        <v/>
      </c>
      <c r="AE228" s="38" t="str">
        <f t="shared" si="109"/>
        <v/>
      </c>
      <c r="AF228" s="38" t="str">
        <f t="shared" si="109"/>
        <v/>
      </c>
      <c r="AG228" s="38" t="str">
        <f t="shared" si="109"/>
        <v/>
      </c>
      <c r="AH228" s="37" t="s">
        <v>681</v>
      </c>
      <c r="AJ228" s="37" t="str">
        <f t="shared" si="92"/>
        <v>n</v>
      </c>
      <c r="AK228" s="38" t="str">
        <f t="shared" si="95"/>
        <v>n</v>
      </c>
      <c r="AL228" s="38" t="str">
        <f t="shared" si="88"/>
        <v/>
      </c>
      <c r="AM228" s="38" t="str">
        <f t="shared" si="88"/>
        <v/>
      </c>
      <c r="AN228" s="38" t="str">
        <f t="shared" si="100"/>
        <v/>
      </c>
      <c r="AO228" s="38" t="str">
        <f t="shared" si="100"/>
        <v/>
      </c>
      <c r="AP228" s="38" t="str">
        <f t="shared" si="100"/>
        <v/>
      </c>
      <c r="AQ228" s="38" t="str">
        <f t="shared" si="100"/>
        <v/>
      </c>
      <c r="AR228" s="38" t="str">
        <f t="shared" si="100"/>
        <v/>
      </c>
      <c r="AS228" s="38" t="str">
        <f t="shared" si="100"/>
        <v/>
      </c>
      <c r="AT228" s="38" t="str">
        <f t="shared" si="100"/>
        <v/>
      </c>
      <c r="AU228" s="38" t="str">
        <f t="shared" si="100"/>
        <v/>
      </c>
      <c r="AV228" s="38" t="str">
        <f t="shared" si="100"/>
        <v/>
      </c>
      <c r="AW228" s="38" t="str">
        <f t="shared" si="100"/>
        <v/>
      </c>
      <c r="AX228" s="37" t="s">
        <v>567</v>
      </c>
    </row>
    <row r="229" spans="2:50">
      <c r="B229" s="1" t="s">
        <v>549</v>
      </c>
      <c r="C229" s="25" t="str">
        <f>_xlfn.XLOOKUP($T229,翻訳!J:J,翻訳!$D:$D,"",0)&amp;""</f>
        <v>normal</v>
      </c>
      <c r="D229" s="44" t="s">
        <v>303</v>
      </c>
      <c r="E229" s="36" t="s">
        <v>384</v>
      </c>
      <c r="F229" s="25" t="str">
        <f>_xlfn.XLOOKUP($T229,翻訳!J:J,翻訳!$F:$F,"",0)&amp;""</f>
        <v>set proxy mode `always`</v>
      </c>
      <c r="G229" s="25" t="str">
        <f>_xlfn.XLOOKUP($T229,翻訳!J:J,翻訳!$H:$H,"",0)&amp;""</f>
        <v>プロキシモード always</v>
      </c>
      <c r="H229" s="8" t="s">
        <v>589</v>
      </c>
      <c r="I229" s="43" t="str">
        <f t="shared" si="93"/>
        <v>✔</v>
      </c>
      <c r="M229" s="21">
        <f t="shared" si="110"/>
        <v>3</v>
      </c>
      <c r="N229" s="21" t="str">
        <f t="shared" si="96"/>
        <v/>
      </c>
      <c r="O229" s="21" t="str">
        <f t="shared" si="111"/>
        <v>!!;pa</v>
      </c>
      <c r="P229" s="22" t="str">
        <f>IF(N229="","",IF(AND(ISERROR(VLOOKUP(AJ229,AJ$1:AJ228,1,0)),ISERROR(VLOOKUP(AJ229,AJ230:AJ$258,1,0))),"ok","▲NG"))</f>
        <v/>
      </c>
      <c r="Q229" s="23" t="str">
        <f t="shared" si="112"/>
        <v/>
      </c>
      <c r="R229" s="23" t="str">
        <f t="shared" si="113"/>
        <v/>
      </c>
      <c r="T229" s="37" t="str">
        <f t="shared" si="91"/>
        <v>n-59-112-97</v>
      </c>
      <c r="U229" s="38" t="str">
        <f t="shared" si="94"/>
        <v>n</v>
      </c>
      <c r="V229" s="38">
        <f t="shared" si="89"/>
        <v>59</v>
      </c>
      <c r="W229" s="38">
        <f t="shared" si="109"/>
        <v>112</v>
      </c>
      <c r="X229" s="38">
        <f t="shared" si="109"/>
        <v>97</v>
      </c>
      <c r="Y229" s="38" t="str">
        <f t="shared" si="109"/>
        <v/>
      </c>
      <c r="Z229" s="38" t="str">
        <f t="shared" si="109"/>
        <v/>
      </c>
      <c r="AA229" s="38" t="str">
        <f t="shared" si="109"/>
        <v/>
      </c>
      <c r="AB229" s="38" t="str">
        <f t="shared" si="109"/>
        <v/>
      </c>
      <c r="AC229" s="38" t="str">
        <f t="shared" si="109"/>
        <v/>
      </c>
      <c r="AD229" s="38" t="str">
        <f t="shared" si="109"/>
        <v/>
      </c>
      <c r="AE229" s="38" t="str">
        <f t="shared" si="109"/>
        <v/>
      </c>
      <c r="AF229" s="38" t="str">
        <f t="shared" si="109"/>
        <v/>
      </c>
      <c r="AG229" s="38" t="str">
        <f t="shared" si="109"/>
        <v/>
      </c>
      <c r="AH229" s="37" t="s">
        <v>681</v>
      </c>
      <c r="AJ229" s="37" t="str">
        <f t="shared" si="92"/>
        <v>n</v>
      </c>
      <c r="AK229" s="38" t="str">
        <f t="shared" si="95"/>
        <v>n</v>
      </c>
      <c r="AL229" s="38" t="str">
        <f t="shared" si="88"/>
        <v/>
      </c>
      <c r="AM229" s="38" t="str">
        <f t="shared" si="88"/>
        <v/>
      </c>
      <c r="AN229" s="38" t="str">
        <f t="shared" si="100"/>
        <v/>
      </c>
      <c r="AO229" s="38" t="str">
        <f t="shared" si="100"/>
        <v/>
      </c>
      <c r="AP229" s="38" t="str">
        <f t="shared" si="100"/>
        <v/>
      </c>
      <c r="AQ229" s="38" t="str">
        <f t="shared" si="100"/>
        <v/>
      </c>
      <c r="AR229" s="38" t="str">
        <f t="shared" si="100"/>
        <v/>
      </c>
      <c r="AS229" s="38" t="str">
        <f t="shared" si="100"/>
        <v/>
      </c>
      <c r="AT229" s="38" t="str">
        <f t="shared" si="100"/>
        <v/>
      </c>
      <c r="AU229" s="38" t="str">
        <f t="shared" si="100"/>
        <v/>
      </c>
      <c r="AV229" s="38" t="str">
        <f t="shared" si="100"/>
        <v/>
      </c>
      <c r="AW229" s="38" t="str">
        <f t="shared" si="100"/>
        <v/>
      </c>
      <c r="AX229" s="37" t="s">
        <v>567</v>
      </c>
    </row>
    <row r="230" spans="2:50">
      <c r="B230" s="1" t="s">
        <v>549</v>
      </c>
      <c r="C230" s="25" t="str">
        <f>_xlfn.XLOOKUP($T230,翻訳!J:J,翻訳!$D:$D,"",0)&amp;""</f>
        <v>normal</v>
      </c>
      <c r="D230" s="44" t="s">
        <v>303</v>
      </c>
      <c r="E230" s="36" t="s">
        <v>386</v>
      </c>
      <c r="F230" s="25" t="str">
        <f>_xlfn.XLOOKUP($T230,翻訳!J:J,翻訳!$F:$F,"",0)&amp;""</f>
        <v>set proxy mode `byhost`</v>
      </c>
      <c r="G230" s="25" t="str">
        <f>_xlfn.XLOOKUP($T230,翻訳!J:J,翻訳!$H:$H,"",0)&amp;""</f>
        <v>プロキシモード byhost</v>
      </c>
      <c r="H230" s="8" t="s">
        <v>589</v>
      </c>
      <c r="I230" s="43" t="str">
        <f t="shared" si="93"/>
        <v>✔</v>
      </c>
      <c r="M230" s="21">
        <f t="shared" si="110"/>
        <v>3</v>
      </c>
      <c r="N230" s="21" t="str">
        <f t="shared" si="96"/>
        <v/>
      </c>
      <c r="O230" s="21" t="str">
        <f t="shared" si="111"/>
        <v>!!;pb</v>
      </c>
      <c r="P230" s="22" t="str">
        <f>IF(N230="","",IF(AND(ISERROR(VLOOKUP(AJ230,AJ$1:AJ229,1,0)),ISERROR(VLOOKUP(AJ230,AJ231:AJ$258,1,0))),"ok","▲NG"))</f>
        <v/>
      </c>
      <c r="Q230" s="23" t="str">
        <f t="shared" si="112"/>
        <v/>
      </c>
      <c r="R230" s="23" t="str">
        <f t="shared" si="113"/>
        <v/>
      </c>
      <c r="T230" s="37" t="str">
        <f t="shared" si="91"/>
        <v>n-59-112-98</v>
      </c>
      <c r="U230" s="38" t="str">
        <f t="shared" si="94"/>
        <v>n</v>
      </c>
      <c r="V230" s="38">
        <f t="shared" si="89"/>
        <v>59</v>
      </c>
      <c r="W230" s="38">
        <f t="shared" si="109"/>
        <v>112</v>
      </c>
      <c r="X230" s="38">
        <f t="shared" si="109"/>
        <v>98</v>
      </c>
      <c r="Y230" s="38" t="str">
        <f t="shared" si="109"/>
        <v/>
      </c>
      <c r="Z230" s="38" t="str">
        <f t="shared" si="109"/>
        <v/>
      </c>
      <c r="AA230" s="38" t="str">
        <f t="shared" si="109"/>
        <v/>
      </c>
      <c r="AB230" s="38" t="str">
        <f t="shared" si="109"/>
        <v/>
      </c>
      <c r="AC230" s="38" t="str">
        <f t="shared" si="109"/>
        <v/>
      </c>
      <c r="AD230" s="38" t="str">
        <f t="shared" si="109"/>
        <v/>
      </c>
      <c r="AE230" s="38" t="str">
        <f t="shared" si="109"/>
        <v/>
      </c>
      <c r="AF230" s="38" t="str">
        <f t="shared" si="109"/>
        <v/>
      </c>
      <c r="AG230" s="38" t="str">
        <f t="shared" si="109"/>
        <v/>
      </c>
      <c r="AH230" s="37" t="s">
        <v>681</v>
      </c>
      <c r="AJ230" s="37" t="str">
        <f t="shared" si="92"/>
        <v>n</v>
      </c>
      <c r="AK230" s="38" t="str">
        <f t="shared" si="95"/>
        <v>n</v>
      </c>
      <c r="AL230" s="38" t="str">
        <f t="shared" si="88"/>
        <v/>
      </c>
      <c r="AM230" s="38" t="str">
        <f t="shared" si="88"/>
        <v/>
      </c>
      <c r="AN230" s="38" t="str">
        <f t="shared" si="100"/>
        <v/>
      </c>
      <c r="AO230" s="38" t="str">
        <f t="shared" si="100"/>
        <v/>
      </c>
      <c r="AP230" s="38" t="str">
        <f t="shared" si="100"/>
        <v/>
      </c>
      <c r="AQ230" s="38" t="str">
        <f t="shared" si="100"/>
        <v/>
      </c>
      <c r="AR230" s="38" t="str">
        <f t="shared" si="100"/>
        <v/>
      </c>
      <c r="AS230" s="38" t="str">
        <f t="shared" si="100"/>
        <v/>
      </c>
      <c r="AT230" s="38" t="str">
        <f t="shared" si="100"/>
        <v/>
      </c>
      <c r="AU230" s="38" t="str">
        <f t="shared" si="100"/>
        <v/>
      </c>
      <c r="AV230" s="38" t="str">
        <f t="shared" si="100"/>
        <v/>
      </c>
      <c r="AW230" s="38" t="str">
        <f t="shared" si="100"/>
        <v/>
      </c>
      <c r="AX230" s="37" t="s">
        <v>567</v>
      </c>
    </row>
    <row r="231" spans="2:50">
      <c r="B231" s="1" t="s">
        <v>549</v>
      </c>
      <c r="C231" s="25" t="str">
        <f>_xlfn.XLOOKUP($T231,翻訳!J:J,翻訳!$D:$D,"",0)&amp;""</f>
        <v>normal</v>
      </c>
      <c r="D231" s="44" t="s">
        <v>303</v>
      </c>
      <c r="E231" s="36" t="s">
        <v>388</v>
      </c>
      <c r="F231" s="25" t="str">
        <f>_xlfn.XLOOKUP($T231,翻訳!J:J,翻訳!$F:$F,"",0)&amp;""</f>
        <v>set proxy mode `direct`</v>
      </c>
      <c r="G231" s="25" t="str">
        <f>_xlfn.XLOOKUP($T231,翻訳!J:J,翻訳!$H:$H,"",0)&amp;""</f>
        <v>プロキシモード direct</v>
      </c>
      <c r="H231" s="8" t="s">
        <v>589</v>
      </c>
      <c r="I231" s="43" t="str">
        <f t="shared" si="93"/>
        <v>✔</v>
      </c>
      <c r="M231" s="21">
        <f t="shared" si="110"/>
        <v>3</v>
      </c>
      <c r="N231" s="21" t="str">
        <f t="shared" si="96"/>
        <v/>
      </c>
      <c r="O231" s="21" t="str">
        <f t="shared" si="111"/>
        <v>!!;pd</v>
      </c>
      <c r="P231" s="22" t="str">
        <f>IF(N231="","",IF(AND(ISERROR(VLOOKUP(AJ231,AJ$1:AJ230,1,0)),ISERROR(VLOOKUP(AJ231,AJ232:AJ$258,1,0))),"ok","▲NG"))</f>
        <v/>
      </c>
      <c r="Q231" s="23" t="str">
        <f t="shared" si="112"/>
        <v/>
      </c>
      <c r="R231" s="23" t="str">
        <f t="shared" si="113"/>
        <v/>
      </c>
      <c r="T231" s="37" t="str">
        <f t="shared" si="91"/>
        <v>n-59-112-100</v>
      </c>
      <c r="U231" s="38" t="str">
        <f t="shared" si="94"/>
        <v>n</v>
      </c>
      <c r="V231" s="38">
        <f t="shared" si="89"/>
        <v>59</v>
      </c>
      <c r="W231" s="38">
        <f t="shared" si="109"/>
        <v>112</v>
      </c>
      <c r="X231" s="38">
        <f t="shared" si="109"/>
        <v>100</v>
      </c>
      <c r="Y231" s="38" t="str">
        <f t="shared" si="109"/>
        <v/>
      </c>
      <c r="Z231" s="38" t="str">
        <f t="shared" si="109"/>
        <v/>
      </c>
      <c r="AA231" s="38" t="str">
        <f t="shared" si="109"/>
        <v/>
      </c>
      <c r="AB231" s="38" t="str">
        <f t="shared" si="109"/>
        <v/>
      </c>
      <c r="AC231" s="38" t="str">
        <f t="shared" si="109"/>
        <v/>
      </c>
      <c r="AD231" s="38" t="str">
        <f t="shared" si="109"/>
        <v/>
      </c>
      <c r="AE231" s="38" t="str">
        <f t="shared" si="109"/>
        <v/>
      </c>
      <c r="AF231" s="38" t="str">
        <f t="shared" si="109"/>
        <v/>
      </c>
      <c r="AG231" s="38" t="str">
        <f t="shared" si="109"/>
        <v/>
      </c>
      <c r="AH231" s="37" t="s">
        <v>681</v>
      </c>
      <c r="AJ231" s="37" t="str">
        <f t="shared" si="92"/>
        <v>n</v>
      </c>
      <c r="AK231" s="38" t="str">
        <f t="shared" si="95"/>
        <v>n</v>
      </c>
      <c r="AL231" s="38" t="str">
        <f t="shared" si="88"/>
        <v/>
      </c>
      <c r="AM231" s="38" t="str">
        <f t="shared" si="88"/>
        <v/>
      </c>
      <c r="AN231" s="38" t="str">
        <f t="shared" si="100"/>
        <v/>
      </c>
      <c r="AO231" s="38" t="str">
        <f t="shared" si="100"/>
        <v/>
      </c>
      <c r="AP231" s="38" t="str">
        <f t="shared" si="100"/>
        <v/>
      </c>
      <c r="AQ231" s="38" t="str">
        <f t="shared" si="100"/>
        <v/>
      </c>
      <c r="AR231" s="38" t="str">
        <f t="shared" si="100"/>
        <v/>
      </c>
      <c r="AS231" s="38" t="str">
        <f t="shared" si="100"/>
        <v/>
      </c>
      <c r="AT231" s="38" t="str">
        <f t="shared" si="100"/>
        <v/>
      </c>
      <c r="AU231" s="38" t="str">
        <f t="shared" si="100"/>
        <v/>
      </c>
      <c r="AV231" s="38" t="str">
        <f t="shared" si="100"/>
        <v/>
      </c>
      <c r="AW231" s="38" t="str">
        <f t="shared" si="100"/>
        <v/>
      </c>
      <c r="AX231" s="37" t="s">
        <v>567</v>
      </c>
    </row>
    <row r="232" spans="2:50">
      <c r="B232" s="1" t="s">
        <v>549</v>
      </c>
      <c r="C232" s="25" t="str">
        <f>_xlfn.XLOOKUP($T232,翻訳!J:J,翻訳!$D:$D,"",0)&amp;""</f>
        <v>normal</v>
      </c>
      <c r="D232" s="44" t="s">
        <v>303</v>
      </c>
      <c r="E232" s="36" t="s">
        <v>390</v>
      </c>
      <c r="F232" s="25" t="str">
        <f>_xlfn.XLOOKUP($T232,翻訳!J:J,翻訳!$F:$F,"",0)&amp;""</f>
        <v>set proxy mode `system`</v>
      </c>
      <c r="G232" s="25" t="str">
        <f>_xlfn.XLOOKUP($T232,翻訳!J:J,翻訳!$H:$H,"",0)&amp;""</f>
        <v>プロキシモード system</v>
      </c>
      <c r="H232" s="8" t="s">
        <v>589</v>
      </c>
      <c r="I232" s="43" t="str">
        <f t="shared" si="93"/>
        <v>✔</v>
      </c>
      <c r="M232" s="21">
        <f t="shared" si="110"/>
        <v>3</v>
      </c>
      <c r="N232" s="21" t="str">
        <f t="shared" si="96"/>
        <v/>
      </c>
      <c r="O232" s="21" t="str">
        <f t="shared" si="111"/>
        <v>!!;ps</v>
      </c>
      <c r="P232" s="22" t="str">
        <f>IF(N232="","",IF(AND(ISERROR(VLOOKUP(AJ232,AJ$1:AJ231,1,0)),ISERROR(VLOOKUP(AJ232,AJ233:AJ$258,1,0))),"ok","▲NG"))</f>
        <v/>
      </c>
      <c r="Q232" s="23" t="str">
        <f t="shared" si="112"/>
        <v/>
      </c>
      <c r="R232" s="23" t="str">
        <f t="shared" si="113"/>
        <v/>
      </c>
      <c r="T232" s="37" t="str">
        <f t="shared" si="91"/>
        <v>n-59-112-115</v>
      </c>
      <c r="U232" s="38" t="str">
        <f t="shared" si="94"/>
        <v>n</v>
      </c>
      <c r="V232" s="38">
        <f t="shared" si="89"/>
        <v>59</v>
      </c>
      <c r="W232" s="38">
        <f t="shared" si="109"/>
        <v>112</v>
      </c>
      <c r="X232" s="38">
        <f t="shared" si="109"/>
        <v>115</v>
      </c>
      <c r="Y232" s="38" t="str">
        <f t="shared" si="109"/>
        <v/>
      </c>
      <c r="Z232" s="38" t="str">
        <f t="shared" si="109"/>
        <v/>
      </c>
      <c r="AA232" s="38" t="str">
        <f t="shared" si="109"/>
        <v/>
      </c>
      <c r="AB232" s="38" t="str">
        <f t="shared" si="109"/>
        <v/>
      </c>
      <c r="AC232" s="38" t="str">
        <f t="shared" si="109"/>
        <v/>
      </c>
      <c r="AD232" s="38" t="str">
        <f t="shared" si="109"/>
        <v/>
      </c>
      <c r="AE232" s="38" t="str">
        <f t="shared" si="109"/>
        <v/>
      </c>
      <c r="AF232" s="38" t="str">
        <f t="shared" si="109"/>
        <v/>
      </c>
      <c r="AG232" s="38" t="str">
        <f t="shared" si="109"/>
        <v/>
      </c>
      <c r="AH232" s="37" t="s">
        <v>681</v>
      </c>
      <c r="AJ232" s="37" t="str">
        <f t="shared" si="92"/>
        <v>n</v>
      </c>
      <c r="AK232" s="38" t="str">
        <f t="shared" si="95"/>
        <v>n</v>
      </c>
      <c r="AL232" s="38" t="str">
        <f t="shared" si="88"/>
        <v/>
      </c>
      <c r="AM232" s="38" t="str">
        <f t="shared" si="88"/>
        <v/>
      </c>
      <c r="AN232" s="38" t="str">
        <f t="shared" si="100"/>
        <v/>
      </c>
      <c r="AO232" s="38" t="str">
        <f t="shared" si="100"/>
        <v/>
      </c>
      <c r="AP232" s="38" t="str">
        <f t="shared" si="100"/>
        <v/>
      </c>
      <c r="AQ232" s="38" t="str">
        <f t="shared" si="100"/>
        <v/>
      </c>
      <c r="AR232" s="38" t="str">
        <f t="shared" si="100"/>
        <v/>
      </c>
      <c r="AS232" s="38" t="str">
        <f t="shared" si="100"/>
        <v/>
      </c>
      <c r="AT232" s="38" t="str">
        <f t="shared" si="100"/>
        <v/>
      </c>
      <c r="AU232" s="38" t="str">
        <f t="shared" si="100"/>
        <v/>
      </c>
      <c r="AV232" s="38" t="str">
        <f t="shared" si="100"/>
        <v/>
      </c>
      <c r="AW232" s="38" t="str">
        <f t="shared" si="100"/>
        <v/>
      </c>
      <c r="AX232" s="37" t="s">
        <v>567</v>
      </c>
    </row>
    <row r="233" spans="2:50">
      <c r="B233" s="1" t="s">
        <v>549</v>
      </c>
      <c r="C233" s="25" t="str">
        <f>_xlfn.XLOOKUP($T233,翻訳!J:J,翻訳!$D:$D,"",0)&amp;""</f>
        <v>normal</v>
      </c>
      <c r="D233" s="44" t="s">
        <v>303</v>
      </c>
      <c r="E233" s="36" t="s">
        <v>392</v>
      </c>
      <c r="F233" s="25" t="str">
        <f>_xlfn.XLOOKUP($T233,翻訳!J:J,翻訳!$F:$F,"",0)&amp;""</f>
        <v>set proxy mode `clear`</v>
      </c>
      <c r="G233" s="25" t="str">
        <f>_xlfn.XLOOKUP($T233,翻訳!J:J,翻訳!$H:$H,"",0)&amp;""</f>
        <v>プロキシモード clear</v>
      </c>
      <c r="H233" s="8" t="s">
        <v>589</v>
      </c>
      <c r="I233" s="43" t="str">
        <f t="shared" si="93"/>
        <v>✔</v>
      </c>
      <c r="M233" s="21">
        <f t="shared" si="110"/>
        <v>3</v>
      </c>
      <c r="N233" s="21" t="str">
        <f t="shared" si="96"/>
        <v/>
      </c>
      <c r="O233" s="21" t="str">
        <f t="shared" si="111"/>
        <v>!!;pc</v>
      </c>
      <c r="P233" s="22" t="str">
        <f>IF(N233="","",IF(AND(ISERROR(VLOOKUP(AJ233,AJ$1:AJ232,1,0)),ISERROR(VLOOKUP(AJ233,AJ234:AJ$258,1,0))),"ok","▲NG"))</f>
        <v/>
      </c>
      <c r="Q233" s="23" t="str">
        <f t="shared" si="112"/>
        <v/>
      </c>
      <c r="R233" s="23" t="str">
        <f t="shared" si="113"/>
        <v/>
      </c>
      <c r="T233" s="37" t="str">
        <f t="shared" si="91"/>
        <v>n-59-112-99</v>
      </c>
      <c r="U233" s="38" t="str">
        <f t="shared" si="94"/>
        <v>n</v>
      </c>
      <c r="V233" s="38">
        <f t="shared" si="89"/>
        <v>59</v>
      </c>
      <c r="W233" s="38">
        <f t="shared" si="109"/>
        <v>112</v>
      </c>
      <c r="X233" s="38">
        <f t="shared" si="109"/>
        <v>99</v>
      </c>
      <c r="Y233" s="38" t="str">
        <f t="shared" si="109"/>
        <v/>
      </c>
      <c r="Z233" s="38" t="str">
        <f t="shared" si="109"/>
        <v/>
      </c>
      <c r="AA233" s="38" t="str">
        <f t="shared" si="109"/>
        <v/>
      </c>
      <c r="AB233" s="38" t="str">
        <f t="shared" si="109"/>
        <v/>
      </c>
      <c r="AC233" s="38" t="str">
        <f t="shared" si="109"/>
        <v/>
      </c>
      <c r="AD233" s="38" t="str">
        <f t="shared" si="109"/>
        <v/>
      </c>
      <c r="AE233" s="38" t="str">
        <f t="shared" si="109"/>
        <v/>
      </c>
      <c r="AF233" s="38" t="str">
        <f t="shared" si="109"/>
        <v/>
      </c>
      <c r="AG233" s="38" t="str">
        <f t="shared" si="109"/>
        <v/>
      </c>
      <c r="AH233" s="37" t="s">
        <v>681</v>
      </c>
      <c r="AJ233" s="37" t="str">
        <f t="shared" si="92"/>
        <v>n</v>
      </c>
      <c r="AK233" s="38" t="str">
        <f t="shared" si="95"/>
        <v>n</v>
      </c>
      <c r="AL233" s="38" t="str">
        <f t="shared" si="88"/>
        <v/>
      </c>
      <c r="AM233" s="38" t="str">
        <f t="shared" si="88"/>
        <v/>
      </c>
      <c r="AN233" s="38" t="str">
        <f t="shared" si="100"/>
        <v/>
      </c>
      <c r="AO233" s="38" t="str">
        <f t="shared" si="100"/>
        <v/>
      </c>
      <c r="AP233" s="38" t="str">
        <f t="shared" si="100"/>
        <v/>
      </c>
      <c r="AQ233" s="38" t="str">
        <f t="shared" si="100"/>
        <v/>
      </c>
      <c r="AR233" s="38" t="str">
        <f t="shared" si="100"/>
        <v/>
      </c>
      <c r="AS233" s="38" t="str">
        <f t="shared" si="100"/>
        <v/>
      </c>
      <c r="AT233" s="38" t="str">
        <f t="shared" si="100"/>
        <v/>
      </c>
      <c r="AU233" s="38" t="str">
        <f t="shared" si="100"/>
        <v/>
      </c>
      <c r="AV233" s="38" t="str">
        <f t="shared" si="100"/>
        <v/>
      </c>
      <c r="AW233" s="38" t="str">
        <f t="shared" si="100"/>
        <v/>
      </c>
      <c r="AX233" s="37" t="s">
        <v>567</v>
      </c>
    </row>
    <row r="234" spans="2:50">
      <c r="B234" s="1" t="s">
        <v>549</v>
      </c>
      <c r="C234" s="25" t="str">
        <f>_xlfn.XLOOKUP($T234,翻訳!J:J,翻訳!$D:$D,"",0)&amp;""</f>
        <v>normal</v>
      </c>
      <c r="D234" s="44" t="s">
        <v>303</v>
      </c>
      <c r="E234" s="36" t="s">
        <v>394</v>
      </c>
      <c r="F234" s="25" t="str">
        <f>_xlfn.XLOOKUP($T234,翻訳!J:J,翻訳!$F:$F,"",0)&amp;""</f>
        <v>Copy proxy info</v>
      </c>
      <c r="G234" s="25" t="str">
        <f>_xlfn.XLOOKUP($T234,翻訳!J:J,翻訳!$H:$H,"",0)&amp;""</f>
        <v>プロキシ設定情報をクリップボードにコピーする</v>
      </c>
      <c r="H234" s="8" t="s">
        <v>589</v>
      </c>
      <c r="I234" s="43" t="str">
        <f t="shared" si="93"/>
        <v>✔</v>
      </c>
      <c r="M234" s="21">
        <f t="shared" si="110"/>
        <v>3</v>
      </c>
      <c r="N234" s="21" t="str">
        <f t="shared" si="96"/>
        <v/>
      </c>
      <c r="O234" s="21" t="str">
        <f t="shared" si="111"/>
        <v>!!;cp</v>
      </c>
      <c r="P234" s="22" t="str">
        <f>IF(N234="","",IF(AND(ISERROR(VLOOKUP(AJ234,AJ$1:AJ233,1,0)),ISERROR(VLOOKUP(AJ234,AJ235:AJ$258,1,0))),"ok","▲NG"))</f>
        <v/>
      </c>
      <c r="Q234" s="23" t="str">
        <f t="shared" si="112"/>
        <v/>
      </c>
      <c r="R234" s="23" t="str">
        <f t="shared" si="113"/>
        <v/>
      </c>
      <c r="T234" s="37" t="str">
        <f t="shared" si="91"/>
        <v>n-59-99-112</v>
      </c>
      <c r="U234" s="38" t="str">
        <f t="shared" si="94"/>
        <v>n</v>
      </c>
      <c r="V234" s="38">
        <f t="shared" si="89"/>
        <v>59</v>
      </c>
      <c r="W234" s="38">
        <f t="shared" si="109"/>
        <v>99</v>
      </c>
      <c r="X234" s="38">
        <f t="shared" si="109"/>
        <v>112</v>
      </c>
      <c r="Y234" s="38" t="str">
        <f t="shared" si="109"/>
        <v/>
      </c>
      <c r="Z234" s="38" t="str">
        <f t="shared" si="109"/>
        <v/>
      </c>
      <c r="AA234" s="38" t="str">
        <f t="shared" si="109"/>
        <v/>
      </c>
      <c r="AB234" s="38" t="str">
        <f t="shared" si="109"/>
        <v/>
      </c>
      <c r="AC234" s="38" t="str">
        <f t="shared" si="109"/>
        <v/>
      </c>
      <c r="AD234" s="38" t="str">
        <f t="shared" si="109"/>
        <v/>
      </c>
      <c r="AE234" s="38" t="str">
        <f t="shared" si="109"/>
        <v/>
      </c>
      <c r="AF234" s="38" t="str">
        <f t="shared" si="109"/>
        <v/>
      </c>
      <c r="AG234" s="38" t="str">
        <f t="shared" si="109"/>
        <v/>
      </c>
      <c r="AH234" s="37" t="s">
        <v>681</v>
      </c>
      <c r="AJ234" s="37" t="str">
        <f t="shared" si="92"/>
        <v>n</v>
      </c>
      <c r="AK234" s="38" t="str">
        <f t="shared" si="95"/>
        <v>n</v>
      </c>
      <c r="AL234" s="38" t="str">
        <f t="shared" si="88"/>
        <v/>
      </c>
      <c r="AM234" s="38" t="str">
        <f t="shared" si="88"/>
        <v/>
      </c>
      <c r="AN234" s="38" t="str">
        <f t="shared" si="100"/>
        <v/>
      </c>
      <c r="AO234" s="38" t="str">
        <f t="shared" si="100"/>
        <v/>
      </c>
      <c r="AP234" s="38" t="str">
        <f t="shared" si="100"/>
        <v/>
      </c>
      <c r="AQ234" s="38" t="str">
        <f t="shared" si="100"/>
        <v/>
      </c>
      <c r="AR234" s="38" t="str">
        <f t="shared" ref="AN234:AW257" si="114">IFERROR(CODE(MID($N234,AR$1,1)),"")</f>
        <v/>
      </c>
      <c r="AS234" s="38" t="str">
        <f t="shared" si="114"/>
        <v/>
      </c>
      <c r="AT234" s="38" t="str">
        <f t="shared" si="114"/>
        <v/>
      </c>
      <c r="AU234" s="38" t="str">
        <f t="shared" si="114"/>
        <v/>
      </c>
      <c r="AV234" s="38" t="str">
        <f t="shared" si="114"/>
        <v/>
      </c>
      <c r="AW234" s="38" t="str">
        <f t="shared" si="114"/>
        <v/>
      </c>
      <c r="AX234" s="37" t="s">
        <v>567</v>
      </c>
    </row>
    <row r="235" spans="2:50">
      <c r="B235" s="1" t="s">
        <v>549</v>
      </c>
      <c r="C235" s="25" t="str">
        <f>_xlfn.XLOOKUP($T235,翻訳!J:J,翻訳!$D:$D,"",0)&amp;""</f>
        <v>normal</v>
      </c>
      <c r="D235" s="44" t="s">
        <v>303</v>
      </c>
      <c r="E235" s="36" t="s">
        <v>396</v>
      </c>
      <c r="F235" s="25" t="str">
        <f>_xlfn.XLOOKUP($T235,翻訳!J:J,翻訳!$F:$F,"",0)&amp;""</f>
        <v>Apply proxy info from clipboard</v>
      </c>
      <c r="G235" s="25" t="str">
        <f>_xlfn.XLOOKUP($T235,翻訳!J:J,翻訳!$H:$H,"",0)&amp;""</f>
        <v>プロキシ設定情報をクリップボードから反映する</v>
      </c>
      <c r="H235" s="8" t="s">
        <v>589</v>
      </c>
      <c r="I235" s="43" t="str">
        <f t="shared" si="93"/>
        <v>✔</v>
      </c>
      <c r="M235" s="21">
        <f t="shared" si="110"/>
        <v>3</v>
      </c>
      <c r="N235" s="21" t="str">
        <f t="shared" si="96"/>
        <v/>
      </c>
      <c r="O235" s="21" t="str">
        <f t="shared" si="111"/>
        <v>!!;ap</v>
      </c>
      <c r="P235" s="22" t="str">
        <f>IF(N235="","",IF(AND(ISERROR(VLOOKUP(AJ235,AJ$1:AJ234,1,0)),ISERROR(VLOOKUP(AJ235,AJ236:AJ$258,1,0))),"ok","▲NG"))</f>
        <v/>
      </c>
      <c r="Q235" s="23" t="str">
        <f t="shared" si="112"/>
        <v/>
      </c>
      <c r="R235" s="23" t="str">
        <f t="shared" si="113"/>
        <v/>
      </c>
      <c r="T235" s="37" t="str">
        <f t="shared" si="91"/>
        <v>n-59-97-112</v>
      </c>
      <c r="U235" s="38" t="str">
        <f t="shared" si="94"/>
        <v>n</v>
      </c>
      <c r="V235" s="38">
        <f t="shared" si="89"/>
        <v>59</v>
      </c>
      <c r="W235" s="38">
        <f t="shared" si="109"/>
        <v>97</v>
      </c>
      <c r="X235" s="38">
        <f t="shared" si="109"/>
        <v>112</v>
      </c>
      <c r="Y235" s="38" t="str">
        <f t="shared" si="109"/>
        <v/>
      </c>
      <c r="Z235" s="38" t="str">
        <f t="shared" si="109"/>
        <v/>
      </c>
      <c r="AA235" s="38" t="str">
        <f t="shared" si="109"/>
        <v/>
      </c>
      <c r="AB235" s="38" t="str">
        <f t="shared" si="109"/>
        <v/>
      </c>
      <c r="AC235" s="38" t="str">
        <f t="shared" si="109"/>
        <v/>
      </c>
      <c r="AD235" s="38" t="str">
        <f t="shared" si="109"/>
        <v/>
      </c>
      <c r="AE235" s="38" t="str">
        <f t="shared" si="109"/>
        <v/>
      </c>
      <c r="AF235" s="38" t="str">
        <f t="shared" si="109"/>
        <v/>
      </c>
      <c r="AG235" s="38" t="str">
        <f t="shared" si="109"/>
        <v/>
      </c>
      <c r="AH235" s="37" t="s">
        <v>681</v>
      </c>
      <c r="AJ235" s="37" t="str">
        <f t="shared" si="92"/>
        <v>n</v>
      </c>
      <c r="AK235" s="38" t="str">
        <f t="shared" si="95"/>
        <v>n</v>
      </c>
      <c r="AL235" s="38" t="str">
        <f t="shared" si="88"/>
        <v/>
      </c>
      <c r="AM235" s="38" t="str">
        <f t="shared" si="88"/>
        <v/>
      </c>
      <c r="AN235" s="38" t="str">
        <f t="shared" si="114"/>
        <v/>
      </c>
      <c r="AO235" s="38" t="str">
        <f t="shared" si="114"/>
        <v/>
      </c>
      <c r="AP235" s="38" t="str">
        <f t="shared" si="114"/>
        <v/>
      </c>
      <c r="AQ235" s="38" t="str">
        <f t="shared" si="114"/>
        <v/>
      </c>
      <c r="AR235" s="38" t="str">
        <f t="shared" si="114"/>
        <v/>
      </c>
      <c r="AS235" s="38" t="str">
        <f t="shared" si="114"/>
        <v/>
      </c>
      <c r="AT235" s="38" t="str">
        <f t="shared" si="114"/>
        <v/>
      </c>
      <c r="AU235" s="38" t="str">
        <f t="shared" si="114"/>
        <v/>
      </c>
      <c r="AV235" s="38" t="str">
        <f t="shared" si="114"/>
        <v/>
      </c>
      <c r="AW235" s="38" t="str">
        <f t="shared" si="114"/>
        <v/>
      </c>
      <c r="AX235" s="37" t="s">
        <v>567</v>
      </c>
    </row>
    <row r="236" spans="2:50">
      <c r="B236" s="16"/>
      <c r="C236" s="16"/>
      <c r="D236" s="16"/>
      <c r="E236" s="16"/>
      <c r="F236" s="18"/>
      <c r="G236" s="18"/>
      <c r="H236" s="19"/>
      <c r="I236" s="19"/>
      <c r="J236" s="19"/>
      <c r="K236" s="19"/>
      <c r="L236" s="19"/>
      <c r="M236" s="19"/>
      <c r="N236" s="19"/>
      <c r="O236" s="19"/>
      <c r="P236" s="19"/>
      <c r="Q236" s="19"/>
      <c r="R236" s="20"/>
      <c r="T236" s="37" t="str">
        <f t="shared" si="91"/>
        <v/>
      </c>
      <c r="U236" s="38" t="str">
        <f t="shared" si="94"/>
        <v/>
      </c>
      <c r="V236" s="38" t="str">
        <f t="shared" si="89"/>
        <v/>
      </c>
      <c r="W236" s="38" t="str">
        <f t="shared" si="109"/>
        <v/>
      </c>
      <c r="X236" s="38" t="str">
        <f t="shared" si="109"/>
        <v/>
      </c>
      <c r="Y236" s="38" t="str">
        <f t="shared" si="109"/>
        <v/>
      </c>
      <c r="Z236" s="38" t="str">
        <f t="shared" si="109"/>
        <v/>
      </c>
      <c r="AA236" s="38" t="str">
        <f t="shared" si="109"/>
        <v/>
      </c>
      <c r="AB236" s="38" t="str">
        <f t="shared" si="109"/>
        <v/>
      </c>
      <c r="AC236" s="38" t="str">
        <f t="shared" si="109"/>
        <v/>
      </c>
      <c r="AD236" s="38" t="str">
        <f t="shared" si="109"/>
        <v/>
      </c>
      <c r="AE236" s="38" t="str">
        <f t="shared" si="109"/>
        <v/>
      </c>
      <c r="AF236" s="38" t="str">
        <f t="shared" si="109"/>
        <v/>
      </c>
      <c r="AG236" s="38" t="str">
        <f t="shared" si="109"/>
        <v/>
      </c>
      <c r="AH236" s="37" t="s">
        <v>681</v>
      </c>
      <c r="AJ236" s="37" t="str">
        <f t="shared" si="92"/>
        <v/>
      </c>
      <c r="AK236" s="38" t="str">
        <f t="shared" si="95"/>
        <v/>
      </c>
      <c r="AL236" s="38" t="str">
        <f t="shared" si="88"/>
        <v/>
      </c>
      <c r="AM236" s="38" t="str">
        <f t="shared" si="88"/>
        <v/>
      </c>
      <c r="AN236" s="38" t="str">
        <f t="shared" si="114"/>
        <v/>
      </c>
      <c r="AO236" s="38" t="str">
        <f t="shared" si="114"/>
        <v/>
      </c>
      <c r="AP236" s="38" t="str">
        <f t="shared" si="114"/>
        <v/>
      </c>
      <c r="AQ236" s="38" t="str">
        <f t="shared" si="114"/>
        <v/>
      </c>
      <c r="AR236" s="38" t="str">
        <f t="shared" si="114"/>
        <v/>
      </c>
      <c r="AS236" s="38" t="str">
        <f t="shared" si="114"/>
        <v/>
      </c>
      <c r="AT236" s="38" t="str">
        <f t="shared" si="114"/>
        <v/>
      </c>
      <c r="AU236" s="38" t="str">
        <f t="shared" si="114"/>
        <v/>
      </c>
      <c r="AV236" s="38" t="str">
        <f t="shared" si="114"/>
        <v/>
      </c>
      <c r="AW236" s="38" t="str">
        <f t="shared" si="114"/>
        <v/>
      </c>
      <c r="AX236" s="37" t="s">
        <v>567</v>
      </c>
    </row>
    <row r="237" spans="2:50">
      <c r="B237" s="1" t="s">
        <v>550</v>
      </c>
      <c r="C237" s="25" t="str">
        <f>_xlfn.XLOOKUP($T237,翻訳!J:J,翻訳!$D:$D,"",0)&amp;""</f>
        <v>normal</v>
      </c>
      <c r="D237" s="44" t="s">
        <v>303</v>
      </c>
      <c r="E237" s="36" t="s">
        <v>323</v>
      </c>
      <c r="F237" s="25" t="str">
        <f>_xlfn.XLOOKUP($T237,翻訳!J:J,翻訳!$F:$F,"",0)&amp;""</f>
        <v>Read selected text or text from clipboard</v>
      </c>
      <c r="G237" s="25" t="str">
        <f>_xlfn.XLOOKUP($T237,翻訳!J:J,翻訳!$H:$H,"",0)&amp;""</f>
        <v>クリップボードまたは選択したテキストを読み上げる</v>
      </c>
      <c r="H237" s="8" t="s">
        <v>436</v>
      </c>
      <c r="I237" s="43" t="str">
        <f t="shared" si="93"/>
        <v>✔</v>
      </c>
      <c r="J237" s="7" t="s">
        <v>610</v>
      </c>
      <c r="K237" s="7"/>
      <c r="M237" s="21">
        <f t="shared" ref="M237:M243" si="115">LEN(E237)</f>
        <v>2</v>
      </c>
      <c r="N237" s="21" t="str">
        <f t="shared" si="96"/>
        <v>@R</v>
      </c>
      <c r="O237" s="21" t="str">
        <f t="shared" ref="O237:O243" si="116">"!!"&amp;E237</f>
        <v>!!gr</v>
      </c>
      <c r="P237" s="22" t="str">
        <f>IF(N237="","",IF(AND(ISERROR(VLOOKUP(AJ237,AJ$1:AJ236,1,0)),ISERROR(VLOOKUP(AJ237,AJ238:AJ$258,1,0))),"ok","▲NG"))</f>
        <v>ok</v>
      </c>
      <c r="Q237" s="23" t="str">
        <f t="shared" ref="Q237:Q243" si="117">IF(AND(H237="○",I237="✔"),"map("""&amp;N237&amp;""", """&amp;O237&amp;""")","")</f>
        <v>map("@R", "!!gr")</v>
      </c>
      <c r="R237" s="23" t="str">
        <f t="shared" ref="R237:R243" si="118">IF(""=K237,"","map("""&amp;K237&amp;""", """&amp;O237&amp;""")")</f>
        <v/>
      </c>
      <c r="T237" s="37" t="str">
        <f t="shared" si="91"/>
        <v>n-103-114</v>
      </c>
      <c r="U237" s="38" t="str">
        <f t="shared" si="94"/>
        <v>n</v>
      </c>
      <c r="V237" s="38">
        <f t="shared" si="89"/>
        <v>103</v>
      </c>
      <c r="W237" s="38">
        <f t="shared" si="109"/>
        <v>114</v>
      </c>
      <c r="X237" s="38" t="str">
        <f t="shared" si="109"/>
        <v/>
      </c>
      <c r="Y237" s="38" t="str">
        <f t="shared" si="109"/>
        <v/>
      </c>
      <c r="Z237" s="38" t="str">
        <f t="shared" si="109"/>
        <v/>
      </c>
      <c r="AA237" s="38" t="str">
        <f t="shared" si="109"/>
        <v/>
      </c>
      <c r="AB237" s="38" t="str">
        <f t="shared" si="109"/>
        <v/>
      </c>
      <c r="AC237" s="38" t="str">
        <f t="shared" si="109"/>
        <v/>
      </c>
      <c r="AD237" s="38" t="str">
        <f t="shared" si="109"/>
        <v/>
      </c>
      <c r="AE237" s="38" t="str">
        <f t="shared" si="109"/>
        <v/>
      </c>
      <c r="AF237" s="38" t="str">
        <f t="shared" si="109"/>
        <v/>
      </c>
      <c r="AG237" s="38" t="str">
        <f t="shared" si="109"/>
        <v/>
      </c>
      <c r="AH237" s="37" t="s">
        <v>681</v>
      </c>
      <c r="AJ237" s="37" t="str">
        <f t="shared" si="92"/>
        <v>n-64-82</v>
      </c>
      <c r="AK237" s="38" t="str">
        <f t="shared" si="95"/>
        <v>n</v>
      </c>
      <c r="AL237" s="38">
        <f t="shared" si="88"/>
        <v>64</v>
      </c>
      <c r="AM237" s="38">
        <f t="shared" si="88"/>
        <v>82</v>
      </c>
      <c r="AN237" s="38" t="str">
        <f t="shared" si="114"/>
        <v/>
      </c>
      <c r="AO237" s="38" t="str">
        <f t="shared" si="114"/>
        <v/>
      </c>
      <c r="AP237" s="38" t="str">
        <f t="shared" si="114"/>
        <v/>
      </c>
      <c r="AQ237" s="38" t="str">
        <f t="shared" si="114"/>
        <v/>
      </c>
      <c r="AR237" s="38" t="str">
        <f t="shared" si="114"/>
        <v/>
      </c>
      <c r="AS237" s="38" t="str">
        <f t="shared" si="114"/>
        <v/>
      </c>
      <c r="AT237" s="38" t="str">
        <f t="shared" si="114"/>
        <v/>
      </c>
      <c r="AU237" s="38" t="str">
        <f t="shared" si="114"/>
        <v/>
      </c>
      <c r="AV237" s="38" t="str">
        <f t="shared" si="114"/>
        <v/>
      </c>
      <c r="AW237" s="38" t="str">
        <f t="shared" si="114"/>
        <v/>
      </c>
      <c r="AX237" s="37" t="s">
        <v>567</v>
      </c>
    </row>
    <row r="238" spans="2:50" ht="45">
      <c r="B238" s="1" t="s">
        <v>550</v>
      </c>
      <c r="C238" s="25" t="str">
        <f>_xlfn.XLOOKUP($T238,翻訳!J:J,翻訳!$D:$D,"",0)&amp;""</f>
        <v>normal</v>
      </c>
      <c r="D238" s="44" t="s">
        <v>303</v>
      </c>
      <c r="E238" s="36" t="s">
        <v>400</v>
      </c>
      <c r="F238" s="25" t="str">
        <f>_xlfn.XLOOKUP($T238,翻訳!J:J,翻訳!$F:$F,"",0)&amp;""</f>
        <v>Toggle PDF viewer from SurfingKeys</v>
      </c>
      <c r="G238" s="25" t="str">
        <f>_xlfn.XLOOKUP($T238,翻訳!J:J,翻訳!$H:$H,"",0)&amp;""</f>
        <v>PDFビューアの有効無効を切り替える。通常、Chromeで開いたPDFファイルは専用のビューアが利用され、Surfingkeysが動作しない。</v>
      </c>
      <c r="H238" s="8" t="s">
        <v>436</v>
      </c>
      <c r="I238" s="43" t="str">
        <f t="shared" si="93"/>
        <v>✔</v>
      </c>
      <c r="J238" s="7" t="s">
        <v>596</v>
      </c>
      <c r="K238" s="7"/>
      <c r="M238" s="21">
        <f t="shared" si="115"/>
        <v>2</v>
      </c>
      <c r="N238" s="21" t="str">
        <f t="shared" si="96"/>
        <v>@pdf</v>
      </c>
      <c r="O238" s="21" t="str">
        <f t="shared" si="116"/>
        <v>!!;s</v>
      </c>
      <c r="P238" s="22" t="str">
        <f>IF(N238="","",IF(AND(ISERROR(VLOOKUP(AJ238,AJ$1:AJ237,1,0)),ISERROR(VLOOKUP(AJ238,AJ239:AJ$258,1,0))),"ok","▲NG"))</f>
        <v>ok</v>
      </c>
      <c r="Q238" s="23" t="str">
        <f t="shared" si="117"/>
        <v>map("@pdf", "!!;s")</v>
      </c>
      <c r="R238" s="23" t="str">
        <f t="shared" si="118"/>
        <v/>
      </c>
      <c r="T238" s="37" t="str">
        <f t="shared" si="91"/>
        <v>n-59-115</v>
      </c>
      <c r="U238" s="38" t="str">
        <f t="shared" si="94"/>
        <v>n</v>
      </c>
      <c r="V238" s="38">
        <f t="shared" si="89"/>
        <v>59</v>
      </c>
      <c r="W238" s="38">
        <f t="shared" si="109"/>
        <v>115</v>
      </c>
      <c r="X238" s="38" t="str">
        <f t="shared" si="109"/>
        <v/>
      </c>
      <c r="Y238" s="38" t="str">
        <f t="shared" si="109"/>
        <v/>
      </c>
      <c r="Z238" s="38" t="str">
        <f t="shared" si="109"/>
        <v/>
      </c>
      <c r="AA238" s="38" t="str">
        <f t="shared" si="109"/>
        <v/>
      </c>
      <c r="AB238" s="38" t="str">
        <f t="shared" si="109"/>
        <v/>
      </c>
      <c r="AC238" s="38" t="str">
        <f t="shared" si="109"/>
        <v/>
      </c>
      <c r="AD238" s="38" t="str">
        <f t="shared" si="109"/>
        <v/>
      </c>
      <c r="AE238" s="38" t="str">
        <f t="shared" si="109"/>
        <v/>
      </c>
      <c r="AF238" s="38" t="str">
        <f t="shared" si="109"/>
        <v/>
      </c>
      <c r="AG238" s="38" t="str">
        <f t="shared" si="109"/>
        <v/>
      </c>
      <c r="AH238" s="37" t="s">
        <v>681</v>
      </c>
      <c r="AJ238" s="37" t="str">
        <f t="shared" si="92"/>
        <v>n-64-112-100-102</v>
      </c>
      <c r="AK238" s="38" t="str">
        <f t="shared" si="95"/>
        <v>n</v>
      </c>
      <c r="AL238" s="38">
        <f t="shared" si="88"/>
        <v>64</v>
      </c>
      <c r="AM238" s="38">
        <f t="shared" si="88"/>
        <v>112</v>
      </c>
      <c r="AN238" s="38">
        <f t="shared" si="114"/>
        <v>100</v>
      </c>
      <c r="AO238" s="38">
        <f t="shared" si="114"/>
        <v>102</v>
      </c>
      <c r="AP238" s="38" t="str">
        <f t="shared" si="114"/>
        <v/>
      </c>
      <c r="AQ238" s="38" t="str">
        <f t="shared" si="114"/>
        <v/>
      </c>
      <c r="AR238" s="38" t="str">
        <f t="shared" si="114"/>
        <v/>
      </c>
      <c r="AS238" s="38" t="str">
        <f t="shared" si="114"/>
        <v/>
      </c>
      <c r="AT238" s="38" t="str">
        <f t="shared" si="114"/>
        <v/>
      </c>
      <c r="AU238" s="38" t="str">
        <f t="shared" si="114"/>
        <v/>
      </c>
      <c r="AV238" s="38" t="str">
        <f t="shared" si="114"/>
        <v/>
      </c>
      <c r="AW238" s="38" t="str">
        <f t="shared" si="114"/>
        <v/>
      </c>
      <c r="AX238" s="37" t="s">
        <v>567</v>
      </c>
    </row>
    <row r="239" spans="2:50" ht="30">
      <c r="B239" s="1" t="s">
        <v>550</v>
      </c>
      <c r="C239" s="25" t="str">
        <f>_xlfn.XLOOKUP($T239,翻訳!J:J,翻訳!$D:$D,"",0)&amp;""</f>
        <v>normal</v>
      </c>
      <c r="D239" s="44" t="s">
        <v>303</v>
      </c>
      <c r="E239" s="36" t="s">
        <v>402</v>
      </c>
      <c r="F239" s="25" t="str">
        <f>_xlfn.XLOOKUP($T239,翻訳!J:J,翻訳!$F:$F,"",0)&amp;""</f>
        <v>Put histories from clipboard</v>
      </c>
      <c r="G239" s="25" t="str">
        <f>_xlfn.XLOOKUP($T239,翻訳!J:J,翻訳!$H:$H,"",0)&amp;""</f>
        <v>クリップボードからURLを履歴に追加する（改行区切りで複数可）</v>
      </c>
      <c r="H239" s="8" t="s">
        <v>436</v>
      </c>
      <c r="I239" s="43" t="str">
        <f t="shared" si="93"/>
        <v>✔</v>
      </c>
      <c r="J239" s="7" t="s">
        <v>618</v>
      </c>
      <c r="K239" s="7"/>
      <c r="L239" t="s">
        <v>597</v>
      </c>
      <c r="M239" s="21">
        <f t="shared" si="115"/>
        <v>3</v>
      </c>
      <c r="N239" s="21" t="str">
        <f t="shared" si="96"/>
        <v>@ph</v>
      </c>
      <c r="O239" s="21" t="str">
        <f t="shared" si="116"/>
        <v>!!;ph</v>
      </c>
      <c r="P239" s="22" t="str">
        <f>IF(N239="","",IF(AND(ISERROR(VLOOKUP(AJ239,AJ$1:AJ238,1,0)),ISERROR(VLOOKUP(AJ239,AJ240:AJ$258,1,0))),"ok","▲NG"))</f>
        <v>ok</v>
      </c>
      <c r="Q239" s="23" t="str">
        <f t="shared" si="117"/>
        <v>map("@ph", "!!;ph")</v>
      </c>
      <c r="R239" s="23" t="str">
        <f t="shared" si="118"/>
        <v/>
      </c>
      <c r="T239" s="37" t="str">
        <f t="shared" si="91"/>
        <v>n-59-112-104</v>
      </c>
      <c r="U239" s="38" t="str">
        <f t="shared" si="94"/>
        <v>n</v>
      </c>
      <c r="V239" s="38">
        <f t="shared" si="89"/>
        <v>59</v>
      </c>
      <c r="W239" s="38">
        <f t="shared" si="109"/>
        <v>112</v>
      </c>
      <c r="X239" s="38">
        <f t="shared" si="109"/>
        <v>104</v>
      </c>
      <c r="Y239" s="38" t="str">
        <f t="shared" si="109"/>
        <v/>
      </c>
      <c r="Z239" s="38" t="str">
        <f t="shared" si="109"/>
        <v/>
      </c>
      <c r="AA239" s="38" t="str">
        <f t="shared" si="109"/>
        <v/>
      </c>
      <c r="AB239" s="38" t="str">
        <f t="shared" si="109"/>
        <v/>
      </c>
      <c r="AC239" s="38" t="str">
        <f t="shared" si="109"/>
        <v/>
      </c>
      <c r="AD239" s="38" t="str">
        <f t="shared" si="109"/>
        <v/>
      </c>
      <c r="AE239" s="38" t="str">
        <f t="shared" si="109"/>
        <v/>
      </c>
      <c r="AF239" s="38" t="str">
        <f t="shared" si="109"/>
        <v/>
      </c>
      <c r="AG239" s="38" t="str">
        <f t="shared" si="109"/>
        <v/>
      </c>
      <c r="AH239" s="37" t="s">
        <v>681</v>
      </c>
      <c r="AJ239" s="37" t="str">
        <f t="shared" si="92"/>
        <v>n-64-112-104</v>
      </c>
      <c r="AK239" s="38" t="str">
        <f t="shared" si="95"/>
        <v>n</v>
      </c>
      <c r="AL239" s="38">
        <f t="shared" si="88"/>
        <v>64</v>
      </c>
      <c r="AM239" s="38">
        <f t="shared" si="88"/>
        <v>112</v>
      </c>
      <c r="AN239" s="38">
        <f t="shared" si="114"/>
        <v>104</v>
      </c>
      <c r="AO239" s="38" t="str">
        <f t="shared" si="114"/>
        <v/>
      </c>
      <c r="AP239" s="38" t="str">
        <f t="shared" si="114"/>
        <v/>
      </c>
      <c r="AQ239" s="38" t="str">
        <f t="shared" si="114"/>
        <v/>
      </c>
      <c r="AR239" s="38" t="str">
        <f t="shared" si="114"/>
        <v/>
      </c>
      <c r="AS239" s="38" t="str">
        <f t="shared" si="114"/>
        <v/>
      </c>
      <c r="AT239" s="38" t="str">
        <f t="shared" si="114"/>
        <v/>
      </c>
      <c r="AU239" s="38" t="str">
        <f t="shared" si="114"/>
        <v/>
      </c>
      <c r="AV239" s="38" t="str">
        <f t="shared" si="114"/>
        <v/>
      </c>
      <c r="AW239" s="38" t="str">
        <f t="shared" si="114"/>
        <v/>
      </c>
      <c r="AX239" s="37" t="s">
        <v>567</v>
      </c>
    </row>
    <row r="240" spans="2:50">
      <c r="B240" s="1" t="s">
        <v>550</v>
      </c>
      <c r="C240" s="25" t="str">
        <f>_xlfn.XLOOKUP($T240,翻訳!J:J,翻訳!$D:$D,"",0)&amp;""</f>
        <v>normal</v>
      </c>
      <c r="D240" s="44" t="s">
        <v>303</v>
      </c>
      <c r="E240" s="36" t="s">
        <v>404</v>
      </c>
      <c r="F240" s="25" t="str">
        <f>_xlfn.XLOOKUP($T240,翻訳!J:J,翻訳!$F:$F,"",0)&amp;""</f>
        <v>Translate selected text with google</v>
      </c>
      <c r="G240" s="25" t="str">
        <f>_xlfn.XLOOKUP($T240,翻訳!J:J,翻訳!$H:$H,"",0)&amp;""</f>
        <v>選択したテキストをGoogle翻訳で開く</v>
      </c>
      <c r="H240" s="8" t="s">
        <v>436</v>
      </c>
      <c r="I240" s="43" t="str">
        <f t="shared" si="93"/>
        <v>✔</v>
      </c>
      <c r="J240" s="7" t="s">
        <v>598</v>
      </c>
      <c r="K240" s="7"/>
      <c r="M240" s="21">
        <f t="shared" si="115"/>
        <v>2</v>
      </c>
      <c r="N240" s="21" t="str">
        <f t="shared" si="96"/>
        <v>@t</v>
      </c>
      <c r="O240" s="21" t="str">
        <f t="shared" si="116"/>
        <v>!!;t</v>
      </c>
      <c r="P240" s="22" t="str">
        <f>IF(N240="","",IF(AND(ISERROR(VLOOKUP(AJ240,AJ$1:AJ239,1,0)),ISERROR(VLOOKUP(AJ240,AJ241:AJ$258,1,0))),"ok","▲NG"))</f>
        <v>ok</v>
      </c>
      <c r="Q240" s="23" t="str">
        <f t="shared" si="117"/>
        <v>map("@t", "!!;t")</v>
      </c>
      <c r="R240" s="23" t="str">
        <f t="shared" si="118"/>
        <v/>
      </c>
      <c r="T240" s="37" t="str">
        <f t="shared" si="91"/>
        <v>n-59-116</v>
      </c>
      <c r="U240" s="38" t="str">
        <f t="shared" si="94"/>
        <v>n</v>
      </c>
      <c r="V240" s="38">
        <f t="shared" si="89"/>
        <v>59</v>
      </c>
      <c r="W240" s="38">
        <f t="shared" si="109"/>
        <v>116</v>
      </c>
      <c r="X240" s="38" t="str">
        <f t="shared" si="109"/>
        <v/>
      </c>
      <c r="Y240" s="38" t="str">
        <f t="shared" si="109"/>
        <v/>
      </c>
      <c r="Z240" s="38" t="str">
        <f t="shared" si="109"/>
        <v/>
      </c>
      <c r="AA240" s="38" t="str">
        <f t="shared" si="109"/>
        <v/>
      </c>
      <c r="AB240" s="38" t="str">
        <f t="shared" si="109"/>
        <v/>
      </c>
      <c r="AC240" s="38" t="str">
        <f t="shared" si="109"/>
        <v/>
      </c>
      <c r="AD240" s="38" t="str">
        <f t="shared" si="109"/>
        <v/>
      </c>
      <c r="AE240" s="38" t="str">
        <f t="shared" si="109"/>
        <v/>
      </c>
      <c r="AF240" s="38" t="str">
        <f t="shared" si="109"/>
        <v/>
      </c>
      <c r="AG240" s="38" t="str">
        <f t="shared" si="109"/>
        <v/>
      </c>
      <c r="AH240" s="37" t="s">
        <v>681</v>
      </c>
      <c r="AJ240" s="37" t="str">
        <f t="shared" si="92"/>
        <v>n-64-116</v>
      </c>
      <c r="AK240" s="38" t="str">
        <f t="shared" si="95"/>
        <v>n</v>
      </c>
      <c r="AL240" s="38">
        <f t="shared" si="88"/>
        <v>64</v>
      </c>
      <c r="AM240" s="38">
        <f t="shared" si="88"/>
        <v>116</v>
      </c>
      <c r="AN240" s="38" t="str">
        <f t="shared" si="114"/>
        <v/>
      </c>
      <c r="AO240" s="38" t="str">
        <f t="shared" si="114"/>
        <v/>
      </c>
      <c r="AP240" s="38" t="str">
        <f t="shared" si="114"/>
        <v/>
      </c>
      <c r="AQ240" s="38" t="str">
        <f t="shared" si="114"/>
        <v/>
      </c>
      <c r="AR240" s="38" t="str">
        <f t="shared" si="114"/>
        <v/>
      </c>
      <c r="AS240" s="38" t="str">
        <f t="shared" si="114"/>
        <v/>
      </c>
      <c r="AT240" s="38" t="str">
        <f t="shared" si="114"/>
        <v/>
      </c>
      <c r="AU240" s="38" t="str">
        <f t="shared" si="114"/>
        <v/>
      </c>
      <c r="AV240" s="38" t="str">
        <f t="shared" si="114"/>
        <v/>
      </c>
      <c r="AW240" s="38" t="str">
        <f t="shared" si="114"/>
        <v/>
      </c>
      <c r="AX240" s="37" t="s">
        <v>567</v>
      </c>
    </row>
    <row r="241" spans="2:50">
      <c r="B241" s="1" t="s">
        <v>550</v>
      </c>
      <c r="C241" s="25" t="str">
        <f>_xlfn.XLOOKUP($T241,翻訳!J:J,翻訳!$D:$D,"",0)&amp;""</f>
        <v>normal</v>
      </c>
      <c r="D241" s="44" t="s">
        <v>303</v>
      </c>
      <c r="E241" s="36" t="s">
        <v>405</v>
      </c>
      <c r="F241" s="25" t="str">
        <f>_xlfn.XLOOKUP($T241,翻訳!J:J,翻訳!$F:$F,"",0)&amp;""</f>
        <v>Delete history older than 30 days</v>
      </c>
      <c r="G241" s="25" t="str">
        <f>_xlfn.XLOOKUP($T241,翻訳!J:J,翻訳!$H:$H,"",0)&amp;""</f>
        <v>30日以上前の履歴を削除する</v>
      </c>
      <c r="H241" s="8" t="s">
        <v>589</v>
      </c>
      <c r="I241" s="43" t="str">
        <f t="shared" si="93"/>
        <v>✔</v>
      </c>
      <c r="M241" s="21">
        <f t="shared" si="115"/>
        <v>3</v>
      </c>
      <c r="N241" s="21" t="str">
        <f t="shared" si="96"/>
        <v/>
      </c>
      <c r="O241" s="21" t="str">
        <f t="shared" si="116"/>
        <v>!!;dh</v>
      </c>
      <c r="P241" s="22" t="str">
        <f>IF(N241="","",IF(AND(ISERROR(VLOOKUP(AJ241,AJ$1:AJ240,1,0)),ISERROR(VLOOKUP(AJ241,AJ242:AJ$258,1,0))),"ok","▲NG"))</f>
        <v/>
      </c>
      <c r="Q241" s="23" t="str">
        <f t="shared" si="117"/>
        <v/>
      </c>
      <c r="R241" s="23" t="str">
        <f t="shared" si="118"/>
        <v/>
      </c>
      <c r="T241" s="37" t="str">
        <f t="shared" si="91"/>
        <v>n-59-100-104</v>
      </c>
      <c r="U241" s="38" t="str">
        <f t="shared" si="94"/>
        <v>n</v>
      </c>
      <c r="V241" s="38">
        <f t="shared" si="89"/>
        <v>59</v>
      </c>
      <c r="W241" s="38">
        <f t="shared" si="109"/>
        <v>100</v>
      </c>
      <c r="X241" s="38">
        <f t="shared" si="109"/>
        <v>104</v>
      </c>
      <c r="Y241" s="38" t="str">
        <f t="shared" si="109"/>
        <v/>
      </c>
      <c r="Z241" s="38" t="str">
        <f t="shared" si="109"/>
        <v/>
      </c>
      <c r="AA241" s="38" t="str">
        <f t="shared" si="109"/>
        <v/>
      </c>
      <c r="AB241" s="38" t="str">
        <f t="shared" si="109"/>
        <v/>
      </c>
      <c r="AC241" s="38" t="str">
        <f t="shared" si="109"/>
        <v/>
      </c>
      <c r="AD241" s="38" t="str">
        <f t="shared" si="109"/>
        <v/>
      </c>
      <c r="AE241" s="38" t="str">
        <f t="shared" si="109"/>
        <v/>
      </c>
      <c r="AF241" s="38" t="str">
        <f t="shared" si="109"/>
        <v/>
      </c>
      <c r="AG241" s="38" t="str">
        <f t="shared" si="109"/>
        <v/>
      </c>
      <c r="AH241" s="37" t="s">
        <v>681</v>
      </c>
      <c r="AJ241" s="37" t="str">
        <f t="shared" si="92"/>
        <v>n</v>
      </c>
      <c r="AK241" s="38" t="str">
        <f t="shared" si="95"/>
        <v>n</v>
      </c>
      <c r="AL241" s="38" t="str">
        <f t="shared" si="88"/>
        <v/>
      </c>
      <c r="AM241" s="38" t="str">
        <f t="shared" si="88"/>
        <v/>
      </c>
      <c r="AN241" s="38" t="str">
        <f t="shared" si="114"/>
        <v/>
      </c>
      <c r="AO241" s="38" t="str">
        <f t="shared" si="114"/>
        <v/>
      </c>
      <c r="AP241" s="38" t="str">
        <f t="shared" si="114"/>
        <v/>
      </c>
      <c r="AQ241" s="38" t="str">
        <f t="shared" si="114"/>
        <v/>
      </c>
      <c r="AR241" s="38" t="str">
        <f t="shared" si="114"/>
        <v/>
      </c>
      <c r="AS241" s="38" t="str">
        <f t="shared" si="114"/>
        <v/>
      </c>
      <c r="AT241" s="38" t="str">
        <f t="shared" si="114"/>
        <v/>
      </c>
      <c r="AU241" s="38" t="str">
        <f t="shared" si="114"/>
        <v/>
      </c>
      <c r="AV241" s="38" t="str">
        <f t="shared" si="114"/>
        <v/>
      </c>
      <c r="AW241" s="38" t="str">
        <f t="shared" si="114"/>
        <v/>
      </c>
      <c r="AX241" s="37" t="s">
        <v>567</v>
      </c>
    </row>
    <row r="242" spans="2:50">
      <c r="B242" s="1" t="s">
        <v>550</v>
      </c>
      <c r="C242" s="25" t="str">
        <f>_xlfn.XLOOKUP($T242,翻訳!J:J,翻訳!$D:$D,"",0)&amp;""</f>
        <v>normal</v>
      </c>
      <c r="D242" s="44" t="s">
        <v>303</v>
      </c>
      <c r="E242" s="36" t="s">
        <v>407</v>
      </c>
      <c r="F242" s="25" t="str">
        <f>_xlfn.XLOOKUP($T242,翻訳!J:J,翻訳!$F:$F,"",0)&amp;""</f>
        <v>Remove bookmark for current page</v>
      </c>
      <c r="G242" s="25" t="str">
        <f>_xlfn.XLOOKUP($T242,翻訳!J:J,翻訳!$H:$H,"",0)&amp;""</f>
        <v>現在のページをブックマークから削除する</v>
      </c>
      <c r="H242" s="8" t="s">
        <v>589</v>
      </c>
      <c r="I242" s="43" t="str">
        <f t="shared" si="93"/>
        <v>✔</v>
      </c>
      <c r="J242" s="7"/>
      <c r="K242" s="7"/>
      <c r="M242" s="21">
        <f t="shared" si="115"/>
        <v>3</v>
      </c>
      <c r="N242" s="21" t="str">
        <f t="shared" si="96"/>
        <v/>
      </c>
      <c r="O242" s="21" t="str">
        <f t="shared" si="116"/>
        <v>!!;db</v>
      </c>
      <c r="P242" s="22" t="str">
        <f>IF(N242="","",IF(AND(ISERROR(VLOOKUP(AJ242,AJ$1:AJ241,1,0)),ISERROR(VLOOKUP(AJ242,AJ243:AJ$258,1,0))),"ok","▲NG"))</f>
        <v/>
      </c>
      <c r="Q242" s="23" t="str">
        <f t="shared" si="117"/>
        <v/>
      </c>
      <c r="R242" s="23" t="str">
        <f t="shared" si="118"/>
        <v/>
      </c>
      <c r="T242" s="37" t="str">
        <f t="shared" si="91"/>
        <v>n-59-100-98</v>
      </c>
      <c r="U242" s="38" t="str">
        <f t="shared" si="94"/>
        <v>n</v>
      </c>
      <c r="V242" s="38">
        <f t="shared" si="89"/>
        <v>59</v>
      </c>
      <c r="W242" s="38">
        <f t="shared" si="109"/>
        <v>100</v>
      </c>
      <c r="X242" s="38">
        <f t="shared" si="109"/>
        <v>98</v>
      </c>
      <c r="Y242" s="38" t="str">
        <f t="shared" si="109"/>
        <v/>
      </c>
      <c r="Z242" s="38" t="str">
        <f t="shared" si="109"/>
        <v/>
      </c>
      <c r="AA242" s="38" t="str">
        <f t="shared" si="109"/>
        <v/>
      </c>
      <c r="AB242" s="38" t="str">
        <f t="shared" si="109"/>
        <v/>
      </c>
      <c r="AC242" s="38" t="str">
        <f t="shared" si="109"/>
        <v/>
      </c>
      <c r="AD242" s="38" t="str">
        <f t="shared" si="109"/>
        <v/>
      </c>
      <c r="AE242" s="38" t="str">
        <f t="shared" si="109"/>
        <v/>
      </c>
      <c r="AF242" s="38" t="str">
        <f t="shared" si="109"/>
        <v/>
      </c>
      <c r="AG242" s="38" t="str">
        <f t="shared" si="109"/>
        <v/>
      </c>
      <c r="AH242" s="37" t="s">
        <v>681</v>
      </c>
      <c r="AJ242" s="37" t="str">
        <f t="shared" si="92"/>
        <v>n</v>
      </c>
      <c r="AK242" s="38" t="str">
        <f t="shared" si="95"/>
        <v>n</v>
      </c>
      <c r="AL242" s="38" t="str">
        <f t="shared" si="88"/>
        <v/>
      </c>
      <c r="AM242" s="38" t="str">
        <f t="shared" si="88"/>
        <v/>
      </c>
      <c r="AN242" s="38" t="str">
        <f t="shared" si="114"/>
        <v/>
      </c>
      <c r="AO242" s="38" t="str">
        <f t="shared" si="114"/>
        <v/>
      </c>
      <c r="AP242" s="38" t="str">
        <f t="shared" si="114"/>
        <v/>
      </c>
      <c r="AQ242" s="38" t="str">
        <f t="shared" si="114"/>
        <v/>
      </c>
      <c r="AR242" s="38" t="str">
        <f t="shared" si="114"/>
        <v/>
      </c>
      <c r="AS242" s="38" t="str">
        <f t="shared" si="114"/>
        <v/>
      </c>
      <c r="AT242" s="38" t="str">
        <f t="shared" si="114"/>
        <v/>
      </c>
      <c r="AU242" s="38" t="str">
        <f t="shared" si="114"/>
        <v/>
      </c>
      <c r="AV242" s="38" t="str">
        <f t="shared" si="114"/>
        <v/>
      </c>
      <c r="AW242" s="38" t="str">
        <f t="shared" si="114"/>
        <v/>
      </c>
      <c r="AX242" s="37" t="s">
        <v>567</v>
      </c>
    </row>
    <row r="243" spans="2:50">
      <c r="B243" s="1" t="s">
        <v>550</v>
      </c>
      <c r="C243" s="25" t="str">
        <f>_xlfn.XLOOKUP($T243,翻訳!J:J,翻訳!$D:$D,"",0)&amp;""</f>
        <v>normal</v>
      </c>
      <c r="D243" s="44" t="s">
        <v>303</v>
      </c>
      <c r="E243" s="36" t="s">
        <v>409</v>
      </c>
      <c r="F243" s="25" t="str">
        <f>_xlfn.XLOOKUP($T243,翻訳!J:J,翻訳!$F:$F,"",0)&amp;""</f>
        <v>Yank histories</v>
      </c>
      <c r="G243" s="25" t="str">
        <f>_xlfn.XLOOKUP($T243,翻訳!J:J,翻訳!$H:$H,"",0)&amp;""</f>
        <v>履歴をクリップボードにコピーする（最大100件）</v>
      </c>
      <c r="H243" s="8" t="s">
        <v>436</v>
      </c>
      <c r="I243" s="43" t="str">
        <f t="shared" si="93"/>
        <v>✔</v>
      </c>
      <c r="J243" s="7" t="s">
        <v>619</v>
      </c>
      <c r="K243" s="7"/>
      <c r="M243" s="21">
        <f t="shared" si="115"/>
        <v>3</v>
      </c>
      <c r="N243" s="21" t="str">
        <f t="shared" si="96"/>
        <v>@yh</v>
      </c>
      <c r="O243" s="21" t="str">
        <f t="shared" si="116"/>
        <v>!!;yh</v>
      </c>
      <c r="P243" s="22" t="str">
        <f>IF(N243="","",IF(AND(ISERROR(VLOOKUP(AJ243,AJ$1:AJ242,1,0)),ISERROR(VLOOKUP(AJ243,AJ244:AJ$258,1,0))),"ok","▲NG"))</f>
        <v>ok</v>
      </c>
      <c r="Q243" s="23" t="str">
        <f t="shared" si="117"/>
        <v>map("@yh", "!!;yh")</v>
      </c>
      <c r="R243" s="23" t="str">
        <f t="shared" si="118"/>
        <v/>
      </c>
      <c r="T243" s="37" t="str">
        <f t="shared" si="91"/>
        <v>n-59-121-104</v>
      </c>
      <c r="U243" s="38" t="str">
        <f t="shared" si="94"/>
        <v>n</v>
      </c>
      <c r="V243" s="38">
        <f t="shared" si="89"/>
        <v>59</v>
      </c>
      <c r="W243" s="38">
        <f t="shared" si="109"/>
        <v>121</v>
      </c>
      <c r="X243" s="38">
        <f t="shared" si="109"/>
        <v>104</v>
      </c>
      <c r="Y243" s="38" t="str">
        <f t="shared" si="109"/>
        <v/>
      </c>
      <c r="Z243" s="38" t="str">
        <f t="shared" si="109"/>
        <v/>
      </c>
      <c r="AA243" s="38" t="str">
        <f t="shared" si="109"/>
        <v/>
      </c>
      <c r="AB243" s="38" t="str">
        <f t="shared" si="109"/>
        <v/>
      </c>
      <c r="AC243" s="38" t="str">
        <f t="shared" si="109"/>
        <v/>
      </c>
      <c r="AD243" s="38" t="str">
        <f t="shared" si="109"/>
        <v/>
      </c>
      <c r="AE243" s="38" t="str">
        <f t="shared" si="109"/>
        <v/>
      </c>
      <c r="AF243" s="38" t="str">
        <f t="shared" si="109"/>
        <v/>
      </c>
      <c r="AG243" s="38" t="str">
        <f t="shared" si="109"/>
        <v/>
      </c>
      <c r="AH243" s="37" t="s">
        <v>681</v>
      </c>
      <c r="AJ243" s="37" t="str">
        <f t="shared" si="92"/>
        <v>n-64-121-104</v>
      </c>
      <c r="AK243" s="38" t="str">
        <f t="shared" si="95"/>
        <v>n</v>
      </c>
      <c r="AL243" s="38">
        <f t="shared" si="88"/>
        <v>64</v>
      </c>
      <c r="AM243" s="38">
        <f t="shared" si="88"/>
        <v>121</v>
      </c>
      <c r="AN243" s="38">
        <f t="shared" si="114"/>
        <v>104</v>
      </c>
      <c r="AO243" s="38" t="str">
        <f t="shared" si="114"/>
        <v/>
      </c>
      <c r="AP243" s="38" t="str">
        <f t="shared" si="114"/>
        <v/>
      </c>
      <c r="AQ243" s="38" t="str">
        <f t="shared" si="114"/>
        <v/>
      </c>
      <c r="AR243" s="38" t="str">
        <f t="shared" si="114"/>
        <v/>
      </c>
      <c r="AS243" s="38" t="str">
        <f t="shared" si="114"/>
        <v/>
      </c>
      <c r="AT243" s="38" t="str">
        <f t="shared" si="114"/>
        <v/>
      </c>
      <c r="AU243" s="38" t="str">
        <f t="shared" si="114"/>
        <v/>
      </c>
      <c r="AV243" s="38" t="str">
        <f t="shared" si="114"/>
        <v/>
      </c>
      <c r="AW243" s="38" t="str">
        <f t="shared" si="114"/>
        <v/>
      </c>
      <c r="AX243" s="37" t="s">
        <v>567</v>
      </c>
    </row>
    <row r="244" spans="2:50">
      <c r="B244" s="16"/>
      <c r="C244" s="16"/>
      <c r="D244" s="16"/>
      <c r="E244" s="16"/>
      <c r="F244" s="18"/>
      <c r="G244" s="18"/>
      <c r="H244" s="19"/>
      <c r="I244" s="19"/>
      <c r="J244" s="19"/>
      <c r="K244" s="19"/>
      <c r="L244" s="19"/>
      <c r="M244" s="19"/>
      <c r="N244" s="19"/>
      <c r="O244" s="19"/>
      <c r="P244" s="19"/>
      <c r="Q244" s="19"/>
      <c r="R244" s="20"/>
      <c r="T244" s="37" t="str">
        <f t="shared" si="91"/>
        <v/>
      </c>
      <c r="U244" s="38" t="str">
        <f t="shared" si="94"/>
        <v/>
      </c>
      <c r="V244" s="38" t="str">
        <f t="shared" si="89"/>
        <v/>
      </c>
      <c r="W244" s="38" t="str">
        <f t="shared" si="109"/>
        <v/>
      </c>
      <c r="X244" s="38" t="str">
        <f t="shared" si="109"/>
        <v/>
      </c>
      <c r="Y244" s="38" t="str">
        <f t="shared" si="109"/>
        <v/>
      </c>
      <c r="Z244" s="38" t="str">
        <f t="shared" si="109"/>
        <v/>
      </c>
      <c r="AA244" s="38" t="str">
        <f t="shared" si="109"/>
        <v/>
      </c>
      <c r="AB244" s="38" t="str">
        <f t="shared" si="109"/>
        <v/>
      </c>
      <c r="AC244" s="38" t="str">
        <f t="shared" si="109"/>
        <v/>
      </c>
      <c r="AD244" s="38" t="str">
        <f t="shared" ref="W244:AG257" si="119">IFERROR(CODE(MID($E244,AD$1,1)),"")</f>
        <v/>
      </c>
      <c r="AE244" s="38" t="str">
        <f t="shared" si="119"/>
        <v/>
      </c>
      <c r="AF244" s="38" t="str">
        <f t="shared" si="119"/>
        <v/>
      </c>
      <c r="AG244" s="38" t="str">
        <f t="shared" si="119"/>
        <v/>
      </c>
      <c r="AH244" s="37" t="s">
        <v>681</v>
      </c>
      <c r="AJ244" s="37" t="str">
        <f t="shared" si="92"/>
        <v/>
      </c>
      <c r="AK244" s="38" t="str">
        <f t="shared" si="95"/>
        <v/>
      </c>
      <c r="AL244" s="38" t="str">
        <f t="shared" si="88"/>
        <v/>
      </c>
      <c r="AM244" s="38" t="str">
        <f t="shared" si="88"/>
        <v/>
      </c>
      <c r="AN244" s="38" t="str">
        <f t="shared" si="114"/>
        <v/>
      </c>
      <c r="AO244" s="38" t="str">
        <f t="shared" si="114"/>
        <v/>
      </c>
      <c r="AP244" s="38" t="str">
        <f t="shared" si="114"/>
        <v/>
      </c>
      <c r="AQ244" s="38" t="str">
        <f t="shared" si="114"/>
        <v/>
      </c>
      <c r="AR244" s="38" t="str">
        <f t="shared" si="114"/>
        <v/>
      </c>
      <c r="AS244" s="38" t="str">
        <f t="shared" si="114"/>
        <v/>
      </c>
      <c r="AT244" s="38" t="str">
        <f t="shared" si="114"/>
        <v/>
      </c>
      <c r="AU244" s="38" t="str">
        <f t="shared" si="114"/>
        <v/>
      </c>
      <c r="AV244" s="38" t="str">
        <f t="shared" si="114"/>
        <v/>
      </c>
      <c r="AW244" s="38" t="str">
        <f t="shared" si="114"/>
        <v/>
      </c>
      <c r="AX244" s="37" t="s">
        <v>567</v>
      </c>
    </row>
    <row r="245" spans="2:50">
      <c r="B245" s="1" t="s">
        <v>551</v>
      </c>
      <c r="C245" s="25" t="str">
        <f>_xlfn.XLOOKUP($T245,翻訳!J:J,翻訳!$D:$D,"",0)&amp;""</f>
        <v>insert</v>
      </c>
      <c r="D245" s="44" t="s">
        <v>40</v>
      </c>
      <c r="E245" s="36" t="s">
        <v>412</v>
      </c>
      <c r="F245" s="25" t="str">
        <f>_xlfn.XLOOKUP($T245,翻訳!J:J,翻訳!$F:$F,"",0)&amp;""</f>
        <v>Move the cursor to the end of the line</v>
      </c>
      <c r="G245" s="25" t="str">
        <f>_xlfn.XLOOKUP($T245,翻訳!J:J,翻訳!$H:$H,"",0)&amp;""</f>
        <v>カーソルを行末に移動</v>
      </c>
      <c r="H245" s="8" t="s">
        <v>436</v>
      </c>
      <c r="I245" s="43" t="str">
        <f t="shared" si="93"/>
        <v>-</v>
      </c>
      <c r="M245" s="21">
        <f t="shared" ref="M245:M255" si="120">LEN(E245)</f>
        <v>8</v>
      </c>
      <c r="N245" s="21" t="str">
        <f t="shared" si="96"/>
        <v>&lt;Ctrl-e&gt;</v>
      </c>
      <c r="O245" s="21" t="str">
        <f t="shared" ref="O245:O255" si="121">"!!"&amp;E245</f>
        <v>!!&lt;Ctrl-e&gt;</v>
      </c>
      <c r="P245" s="22" t="str">
        <f>IF(N245="","",IF(AND(ISERROR(VLOOKUP(AJ245,AJ$1:AJ244,1,0)),ISERROR(VLOOKUP(AJ245,AJ246:AJ$258,1,0))),"ok","▲NG"))</f>
        <v>ok</v>
      </c>
      <c r="Q245" s="23" t="str">
        <f t="shared" ref="Q245:Q255" si="122">IF(AND(H245="○",I245="✔"),"map("""&amp;N245&amp;""", """&amp;O245&amp;""")","")</f>
        <v/>
      </c>
      <c r="R245" s="23" t="str">
        <f t="shared" ref="R245:R255" si="123">IF(""=K245,"","map("""&amp;K245&amp;""", """&amp;O245&amp;""")")</f>
        <v/>
      </c>
      <c r="T245" s="37" t="str">
        <f t="shared" si="91"/>
        <v>i-60-67-116-114-108-45-101-62</v>
      </c>
      <c r="U245" s="38" t="str">
        <f t="shared" si="94"/>
        <v>i</v>
      </c>
      <c r="V245" s="38">
        <f t="shared" si="89"/>
        <v>60</v>
      </c>
      <c r="W245" s="38">
        <f t="shared" si="119"/>
        <v>67</v>
      </c>
      <c r="X245" s="38">
        <f t="shared" si="119"/>
        <v>116</v>
      </c>
      <c r="Y245" s="38">
        <f t="shared" si="119"/>
        <v>114</v>
      </c>
      <c r="Z245" s="38">
        <f t="shared" si="119"/>
        <v>108</v>
      </c>
      <c r="AA245" s="38">
        <f t="shared" si="119"/>
        <v>45</v>
      </c>
      <c r="AB245" s="38">
        <f t="shared" si="119"/>
        <v>101</v>
      </c>
      <c r="AC245" s="38">
        <f t="shared" si="119"/>
        <v>62</v>
      </c>
      <c r="AD245" s="38" t="str">
        <f t="shared" si="119"/>
        <v/>
      </c>
      <c r="AE245" s="38" t="str">
        <f t="shared" si="119"/>
        <v/>
      </c>
      <c r="AF245" s="38" t="str">
        <f t="shared" si="119"/>
        <v/>
      </c>
      <c r="AG245" s="38" t="str">
        <f t="shared" si="119"/>
        <v/>
      </c>
      <c r="AH245" s="37" t="s">
        <v>681</v>
      </c>
      <c r="AJ245" s="37" t="str">
        <f t="shared" si="92"/>
        <v>i-60-67-116-114-108-45-101-62</v>
      </c>
      <c r="AK245" s="38" t="str">
        <f t="shared" si="95"/>
        <v>i</v>
      </c>
      <c r="AL245" s="38">
        <f t="shared" si="88"/>
        <v>60</v>
      </c>
      <c r="AM245" s="38">
        <f t="shared" si="88"/>
        <v>67</v>
      </c>
      <c r="AN245" s="38">
        <f t="shared" si="114"/>
        <v>116</v>
      </c>
      <c r="AO245" s="38">
        <f t="shared" si="114"/>
        <v>114</v>
      </c>
      <c r="AP245" s="38">
        <f t="shared" si="114"/>
        <v>108</v>
      </c>
      <c r="AQ245" s="38">
        <f t="shared" si="114"/>
        <v>45</v>
      </c>
      <c r="AR245" s="38">
        <f t="shared" si="114"/>
        <v>101</v>
      </c>
      <c r="AS245" s="38">
        <f t="shared" si="114"/>
        <v>62</v>
      </c>
      <c r="AT245" s="38" t="str">
        <f t="shared" si="114"/>
        <v/>
      </c>
      <c r="AU245" s="38" t="str">
        <f t="shared" si="114"/>
        <v/>
      </c>
      <c r="AV245" s="38" t="str">
        <f t="shared" si="114"/>
        <v/>
      </c>
      <c r="AW245" s="38" t="str">
        <f t="shared" si="114"/>
        <v/>
      </c>
      <c r="AX245" s="37" t="s">
        <v>567</v>
      </c>
    </row>
    <row r="246" spans="2:50">
      <c r="B246" s="1" t="s">
        <v>551</v>
      </c>
      <c r="C246" s="25" t="str">
        <f>_xlfn.XLOOKUP($T246,翻訳!J:J,翻訳!$D:$D,"",0)&amp;""</f>
        <v>insert</v>
      </c>
      <c r="D246" s="44" t="s">
        <v>40</v>
      </c>
      <c r="E246" s="36" t="s">
        <v>414</v>
      </c>
      <c r="F246" s="25" t="str">
        <f>_xlfn.XLOOKUP($T246,翻訳!J:J,翻訳!$F:$F,"",0)&amp;""</f>
        <v>Move the cursor to the beginning of the line</v>
      </c>
      <c r="G246" s="25" t="str">
        <f>_xlfn.XLOOKUP($T246,翻訳!J:J,翻訳!$H:$H,"",0)&amp;""</f>
        <v>カーソルを文頭に移動</v>
      </c>
      <c r="H246" s="8" t="s">
        <v>436</v>
      </c>
      <c r="I246" s="43" t="str">
        <f t="shared" si="93"/>
        <v>-</v>
      </c>
      <c r="M246" s="21">
        <f t="shared" si="120"/>
        <v>8</v>
      </c>
      <c r="N246" s="21" t="str">
        <f t="shared" si="96"/>
        <v>&lt;Ctrl-f&gt;</v>
      </c>
      <c r="O246" s="21" t="str">
        <f t="shared" si="121"/>
        <v>!!&lt;Ctrl-f&gt;</v>
      </c>
      <c r="P246" s="22" t="str">
        <f>IF(N246="","",IF(AND(ISERROR(VLOOKUP(AJ246,AJ$1:AJ245,1,0)),ISERROR(VLOOKUP(AJ246,AJ247:AJ$258,1,0))),"ok","▲NG"))</f>
        <v>ok</v>
      </c>
      <c r="Q246" s="23" t="str">
        <f t="shared" si="122"/>
        <v/>
      </c>
      <c r="R246" s="23" t="str">
        <f t="shared" si="123"/>
        <v/>
      </c>
      <c r="T246" s="37" t="str">
        <f t="shared" si="91"/>
        <v>i-60-67-116-114-108-45-102-62</v>
      </c>
      <c r="U246" s="38" t="str">
        <f t="shared" si="94"/>
        <v>i</v>
      </c>
      <c r="V246" s="38">
        <f t="shared" si="89"/>
        <v>60</v>
      </c>
      <c r="W246" s="38">
        <f t="shared" si="119"/>
        <v>67</v>
      </c>
      <c r="X246" s="38">
        <f t="shared" si="119"/>
        <v>116</v>
      </c>
      <c r="Y246" s="38">
        <f t="shared" si="119"/>
        <v>114</v>
      </c>
      <c r="Z246" s="38">
        <f t="shared" si="119"/>
        <v>108</v>
      </c>
      <c r="AA246" s="38">
        <f t="shared" si="119"/>
        <v>45</v>
      </c>
      <c r="AB246" s="38">
        <f t="shared" si="119"/>
        <v>102</v>
      </c>
      <c r="AC246" s="38">
        <f t="shared" si="119"/>
        <v>62</v>
      </c>
      <c r="AD246" s="38" t="str">
        <f t="shared" si="119"/>
        <v/>
      </c>
      <c r="AE246" s="38" t="str">
        <f t="shared" si="119"/>
        <v/>
      </c>
      <c r="AF246" s="38" t="str">
        <f t="shared" si="119"/>
        <v/>
      </c>
      <c r="AG246" s="38" t="str">
        <f t="shared" si="119"/>
        <v/>
      </c>
      <c r="AH246" s="37" t="s">
        <v>681</v>
      </c>
      <c r="AJ246" s="37" t="str">
        <f t="shared" si="92"/>
        <v>i-60-67-116-114-108-45-102-62</v>
      </c>
      <c r="AK246" s="38" t="str">
        <f t="shared" si="95"/>
        <v>i</v>
      </c>
      <c r="AL246" s="38">
        <f t="shared" si="88"/>
        <v>60</v>
      </c>
      <c r="AM246" s="38">
        <f t="shared" si="88"/>
        <v>67</v>
      </c>
      <c r="AN246" s="38">
        <f t="shared" si="114"/>
        <v>116</v>
      </c>
      <c r="AO246" s="38">
        <f t="shared" si="114"/>
        <v>114</v>
      </c>
      <c r="AP246" s="38">
        <f t="shared" si="114"/>
        <v>108</v>
      </c>
      <c r="AQ246" s="38">
        <f t="shared" si="114"/>
        <v>45</v>
      </c>
      <c r="AR246" s="38">
        <f t="shared" si="114"/>
        <v>102</v>
      </c>
      <c r="AS246" s="38">
        <f t="shared" si="114"/>
        <v>62</v>
      </c>
      <c r="AT246" s="38" t="str">
        <f t="shared" si="114"/>
        <v/>
      </c>
      <c r="AU246" s="38" t="str">
        <f t="shared" si="114"/>
        <v/>
      </c>
      <c r="AV246" s="38" t="str">
        <f t="shared" si="114"/>
        <v/>
      </c>
      <c r="AW246" s="38" t="str">
        <f t="shared" si="114"/>
        <v/>
      </c>
      <c r="AX246" s="37" t="s">
        <v>567</v>
      </c>
    </row>
    <row r="247" spans="2:50">
      <c r="B247" s="1" t="s">
        <v>551</v>
      </c>
      <c r="C247" s="25" t="str">
        <f>_xlfn.XLOOKUP($T247,翻訳!J:J,翻訳!$D:$D,"",0)&amp;""</f>
        <v>insert</v>
      </c>
      <c r="D247" s="44" t="s">
        <v>40</v>
      </c>
      <c r="E247" s="36" t="s">
        <v>340</v>
      </c>
      <c r="F247" s="25" t="str">
        <f>_xlfn.XLOOKUP($T247,翻訳!J:J,翻訳!$F:$F,"",0)&amp;""</f>
        <v>Delete all entered characters before the cursor</v>
      </c>
      <c r="G247" s="25" t="str">
        <f>_xlfn.XLOOKUP($T247,翻訳!J:J,翻訳!$H:$H,"",0)&amp;""</f>
        <v>カーソルより前にある入力した文字をすべて削除</v>
      </c>
      <c r="H247" s="8" t="s">
        <v>436</v>
      </c>
      <c r="I247" s="43" t="str">
        <f t="shared" si="93"/>
        <v>-</v>
      </c>
      <c r="M247" s="21">
        <f t="shared" si="120"/>
        <v>8</v>
      </c>
      <c r="N247" s="21" t="str">
        <f t="shared" si="96"/>
        <v>&lt;Ctrl-u&gt;</v>
      </c>
      <c r="O247" s="21" t="str">
        <f t="shared" si="121"/>
        <v>!!&lt;Ctrl-u&gt;</v>
      </c>
      <c r="P247" s="22" t="str">
        <f>IF(N247="","",IF(AND(ISERROR(VLOOKUP(AJ247,AJ$1:AJ246,1,0)),ISERROR(VLOOKUP(AJ247,AJ248:AJ$258,1,0))),"ok","▲NG"))</f>
        <v>ok</v>
      </c>
      <c r="Q247" s="23" t="str">
        <f t="shared" si="122"/>
        <v/>
      </c>
      <c r="R247" s="23" t="str">
        <f t="shared" si="123"/>
        <v/>
      </c>
      <c r="T247" s="37" t="str">
        <f t="shared" si="91"/>
        <v>i-60-67-116-114-108-45-117-62</v>
      </c>
      <c r="U247" s="38" t="str">
        <f t="shared" si="94"/>
        <v>i</v>
      </c>
      <c r="V247" s="38">
        <f t="shared" si="89"/>
        <v>60</v>
      </c>
      <c r="W247" s="38">
        <f t="shared" si="119"/>
        <v>67</v>
      </c>
      <c r="X247" s="38">
        <f t="shared" si="119"/>
        <v>116</v>
      </c>
      <c r="Y247" s="38">
        <f t="shared" si="119"/>
        <v>114</v>
      </c>
      <c r="Z247" s="38">
        <f t="shared" si="119"/>
        <v>108</v>
      </c>
      <c r="AA247" s="38">
        <f t="shared" si="119"/>
        <v>45</v>
      </c>
      <c r="AB247" s="38">
        <f t="shared" si="119"/>
        <v>117</v>
      </c>
      <c r="AC247" s="38">
        <f t="shared" si="119"/>
        <v>62</v>
      </c>
      <c r="AD247" s="38" t="str">
        <f t="shared" si="119"/>
        <v/>
      </c>
      <c r="AE247" s="38" t="str">
        <f t="shared" si="119"/>
        <v/>
      </c>
      <c r="AF247" s="38" t="str">
        <f t="shared" si="119"/>
        <v/>
      </c>
      <c r="AG247" s="38" t="str">
        <f t="shared" si="119"/>
        <v/>
      </c>
      <c r="AH247" s="37" t="s">
        <v>681</v>
      </c>
      <c r="AJ247" s="37" t="str">
        <f t="shared" si="92"/>
        <v>i-60-67-116-114-108-45-117-62</v>
      </c>
      <c r="AK247" s="38" t="str">
        <f t="shared" si="95"/>
        <v>i</v>
      </c>
      <c r="AL247" s="38">
        <f t="shared" si="88"/>
        <v>60</v>
      </c>
      <c r="AM247" s="38">
        <f t="shared" si="88"/>
        <v>67</v>
      </c>
      <c r="AN247" s="38">
        <f t="shared" si="114"/>
        <v>116</v>
      </c>
      <c r="AO247" s="38">
        <f t="shared" si="114"/>
        <v>114</v>
      </c>
      <c r="AP247" s="38">
        <f t="shared" si="114"/>
        <v>108</v>
      </c>
      <c r="AQ247" s="38">
        <f t="shared" si="114"/>
        <v>45</v>
      </c>
      <c r="AR247" s="38">
        <f t="shared" si="114"/>
        <v>117</v>
      </c>
      <c r="AS247" s="38">
        <f t="shared" si="114"/>
        <v>62</v>
      </c>
      <c r="AT247" s="38" t="str">
        <f t="shared" si="114"/>
        <v/>
      </c>
      <c r="AU247" s="38" t="str">
        <f t="shared" si="114"/>
        <v/>
      </c>
      <c r="AV247" s="38" t="str">
        <f t="shared" si="114"/>
        <v/>
      </c>
      <c r="AW247" s="38" t="str">
        <f t="shared" si="114"/>
        <v/>
      </c>
      <c r="AX247" s="37" t="s">
        <v>567</v>
      </c>
    </row>
    <row r="248" spans="2:50">
      <c r="B248" s="1" t="s">
        <v>551</v>
      </c>
      <c r="C248" s="25" t="str">
        <f>_xlfn.XLOOKUP($T248,翻訳!J:J,翻訳!$D:$D,"",0)&amp;""</f>
        <v>insert</v>
      </c>
      <c r="D248" s="44" t="s">
        <v>40</v>
      </c>
      <c r="E248" s="36" t="s">
        <v>417</v>
      </c>
      <c r="F248" s="25" t="str">
        <f>_xlfn.XLOOKUP($T248,翻訳!J:J,翻訳!$F:$F,"",0)&amp;""</f>
        <v>Move the cursor Backward 1 word</v>
      </c>
      <c r="G248" s="25" t="str">
        <f>_xlfn.XLOOKUP($T248,翻訳!J:J,翻訳!$H:$H,"",0)&amp;""</f>
        <v>カーソルを1単語前に移動</v>
      </c>
      <c r="H248" s="8" t="s">
        <v>436</v>
      </c>
      <c r="I248" s="43" t="str">
        <f t="shared" si="93"/>
        <v>-</v>
      </c>
      <c r="M248" s="21">
        <f t="shared" si="120"/>
        <v>7</v>
      </c>
      <c r="N248" s="21" t="str">
        <f t="shared" si="96"/>
        <v>&lt;Alt-b&gt;</v>
      </c>
      <c r="O248" s="21" t="str">
        <f t="shared" si="121"/>
        <v>!!&lt;Alt-b&gt;</v>
      </c>
      <c r="P248" s="22" t="str">
        <f>IF(N248="","",IF(AND(ISERROR(VLOOKUP(AJ248,AJ$1:AJ247,1,0)),ISERROR(VLOOKUP(AJ248,AJ249:AJ$258,1,0))),"ok","▲NG"))</f>
        <v>ok</v>
      </c>
      <c r="Q248" s="23" t="str">
        <f t="shared" si="122"/>
        <v/>
      </c>
      <c r="R248" s="23" t="str">
        <f t="shared" si="123"/>
        <v/>
      </c>
      <c r="T248" s="37" t="str">
        <f t="shared" si="91"/>
        <v>i-60-65-108-116-45-98-62</v>
      </c>
      <c r="U248" s="38" t="str">
        <f t="shared" si="94"/>
        <v>i</v>
      </c>
      <c r="V248" s="38">
        <f t="shared" si="89"/>
        <v>60</v>
      </c>
      <c r="W248" s="38">
        <f t="shared" si="119"/>
        <v>65</v>
      </c>
      <c r="X248" s="38">
        <f t="shared" si="119"/>
        <v>108</v>
      </c>
      <c r="Y248" s="38">
        <f t="shared" si="119"/>
        <v>116</v>
      </c>
      <c r="Z248" s="38">
        <f t="shared" si="119"/>
        <v>45</v>
      </c>
      <c r="AA248" s="38">
        <f t="shared" si="119"/>
        <v>98</v>
      </c>
      <c r="AB248" s="38">
        <f t="shared" si="119"/>
        <v>62</v>
      </c>
      <c r="AC248" s="38" t="str">
        <f t="shared" si="119"/>
        <v/>
      </c>
      <c r="AD248" s="38" t="str">
        <f t="shared" si="119"/>
        <v/>
      </c>
      <c r="AE248" s="38" t="str">
        <f t="shared" si="119"/>
        <v/>
      </c>
      <c r="AF248" s="38" t="str">
        <f t="shared" si="119"/>
        <v/>
      </c>
      <c r="AG248" s="38" t="str">
        <f t="shared" si="119"/>
        <v/>
      </c>
      <c r="AH248" s="37" t="s">
        <v>681</v>
      </c>
      <c r="AJ248" s="37" t="str">
        <f t="shared" si="92"/>
        <v>i-60-65-108-116-45-98-62</v>
      </c>
      <c r="AK248" s="38" t="str">
        <f t="shared" si="95"/>
        <v>i</v>
      </c>
      <c r="AL248" s="38">
        <f t="shared" ref="AL248:AM257" si="124">IFERROR(CODE(MID($N248,AL$1,1)),"")</f>
        <v>60</v>
      </c>
      <c r="AM248" s="38">
        <f t="shared" si="124"/>
        <v>65</v>
      </c>
      <c r="AN248" s="38">
        <f t="shared" si="114"/>
        <v>108</v>
      </c>
      <c r="AO248" s="38">
        <f t="shared" si="114"/>
        <v>116</v>
      </c>
      <c r="AP248" s="38">
        <f t="shared" si="114"/>
        <v>45</v>
      </c>
      <c r="AQ248" s="38">
        <f t="shared" si="114"/>
        <v>98</v>
      </c>
      <c r="AR248" s="38">
        <f t="shared" si="114"/>
        <v>62</v>
      </c>
      <c r="AS248" s="38" t="str">
        <f t="shared" si="114"/>
        <v/>
      </c>
      <c r="AT248" s="38" t="str">
        <f t="shared" si="114"/>
        <v/>
      </c>
      <c r="AU248" s="38" t="str">
        <f t="shared" si="114"/>
        <v/>
      </c>
      <c r="AV248" s="38" t="str">
        <f t="shared" si="114"/>
        <v/>
      </c>
      <c r="AW248" s="38" t="str">
        <f t="shared" si="114"/>
        <v/>
      </c>
      <c r="AX248" s="37" t="s">
        <v>567</v>
      </c>
    </row>
    <row r="249" spans="2:50">
      <c r="B249" s="1" t="s">
        <v>551</v>
      </c>
      <c r="C249" s="25" t="str">
        <f>_xlfn.XLOOKUP($T249,翻訳!J:J,翻訳!$D:$D,"",0)&amp;""</f>
        <v>insert</v>
      </c>
      <c r="D249" s="44" t="s">
        <v>40</v>
      </c>
      <c r="E249" s="36" t="s">
        <v>419</v>
      </c>
      <c r="F249" s="25" t="str">
        <f>_xlfn.XLOOKUP($T249,翻訳!J:J,翻訳!$F:$F,"",0)&amp;""</f>
        <v>Move the cursor Forward 1 word</v>
      </c>
      <c r="G249" s="25" t="str">
        <f>_xlfn.XLOOKUP($T249,翻訳!J:J,翻訳!$H:$H,"",0)&amp;""</f>
        <v>カーソルを1単語次に移動</v>
      </c>
      <c r="H249" s="8" t="s">
        <v>436</v>
      </c>
      <c r="I249" s="43" t="str">
        <f t="shared" si="93"/>
        <v>-</v>
      </c>
      <c r="M249" s="21">
        <f t="shared" si="120"/>
        <v>7</v>
      </c>
      <c r="N249" s="21" t="str">
        <f t="shared" si="96"/>
        <v>&lt;Alt-f&gt;</v>
      </c>
      <c r="O249" s="21" t="str">
        <f t="shared" si="121"/>
        <v>!!&lt;Alt-f&gt;</v>
      </c>
      <c r="P249" s="22" t="str">
        <f>IF(N249="","",IF(AND(ISERROR(VLOOKUP(AJ249,AJ$1:AJ248,1,0)),ISERROR(VLOOKUP(AJ249,AJ250:AJ$258,1,0))),"ok","▲NG"))</f>
        <v>ok</v>
      </c>
      <c r="Q249" s="23" t="str">
        <f t="shared" si="122"/>
        <v/>
      </c>
      <c r="R249" s="23" t="str">
        <f t="shared" si="123"/>
        <v/>
      </c>
      <c r="T249" s="37" t="str">
        <f t="shared" si="91"/>
        <v>i-60-65-108-116-45-102-62</v>
      </c>
      <c r="U249" s="38" t="str">
        <f t="shared" si="94"/>
        <v>i</v>
      </c>
      <c r="V249" s="38">
        <f t="shared" si="89"/>
        <v>60</v>
      </c>
      <c r="W249" s="38">
        <f t="shared" si="119"/>
        <v>65</v>
      </c>
      <c r="X249" s="38">
        <f t="shared" si="119"/>
        <v>108</v>
      </c>
      <c r="Y249" s="38">
        <f t="shared" si="119"/>
        <v>116</v>
      </c>
      <c r="Z249" s="38">
        <f t="shared" si="119"/>
        <v>45</v>
      </c>
      <c r="AA249" s="38">
        <f t="shared" si="119"/>
        <v>102</v>
      </c>
      <c r="AB249" s="38">
        <f t="shared" si="119"/>
        <v>62</v>
      </c>
      <c r="AC249" s="38" t="str">
        <f t="shared" si="119"/>
        <v/>
      </c>
      <c r="AD249" s="38" t="str">
        <f t="shared" si="119"/>
        <v/>
      </c>
      <c r="AE249" s="38" t="str">
        <f t="shared" si="119"/>
        <v/>
      </c>
      <c r="AF249" s="38" t="str">
        <f t="shared" si="119"/>
        <v/>
      </c>
      <c r="AG249" s="38" t="str">
        <f t="shared" si="119"/>
        <v/>
      </c>
      <c r="AH249" s="37" t="s">
        <v>681</v>
      </c>
      <c r="AJ249" s="37" t="str">
        <f t="shared" si="92"/>
        <v>i-60-65-108-116-45-102-62</v>
      </c>
      <c r="AK249" s="38" t="str">
        <f t="shared" si="95"/>
        <v>i</v>
      </c>
      <c r="AL249" s="38">
        <f t="shared" si="124"/>
        <v>60</v>
      </c>
      <c r="AM249" s="38">
        <f t="shared" si="124"/>
        <v>65</v>
      </c>
      <c r="AN249" s="38">
        <f t="shared" si="114"/>
        <v>108</v>
      </c>
      <c r="AO249" s="38">
        <f t="shared" si="114"/>
        <v>116</v>
      </c>
      <c r="AP249" s="38">
        <f t="shared" si="114"/>
        <v>45</v>
      </c>
      <c r="AQ249" s="38">
        <f t="shared" si="114"/>
        <v>102</v>
      </c>
      <c r="AR249" s="38">
        <f t="shared" si="114"/>
        <v>62</v>
      </c>
      <c r="AS249" s="38" t="str">
        <f t="shared" si="114"/>
        <v/>
      </c>
      <c r="AT249" s="38" t="str">
        <f t="shared" si="114"/>
        <v/>
      </c>
      <c r="AU249" s="38" t="str">
        <f t="shared" si="114"/>
        <v/>
      </c>
      <c r="AV249" s="38" t="str">
        <f t="shared" si="114"/>
        <v/>
      </c>
      <c r="AW249" s="38" t="str">
        <f t="shared" si="114"/>
        <v/>
      </c>
      <c r="AX249" s="37" t="s">
        <v>567</v>
      </c>
    </row>
    <row r="250" spans="2:50">
      <c r="B250" s="1" t="s">
        <v>551</v>
      </c>
      <c r="C250" s="25" t="str">
        <f>_xlfn.XLOOKUP($T250,翻訳!J:J,翻訳!$D:$D,"",0)&amp;""</f>
        <v>insert</v>
      </c>
      <c r="D250" s="44" t="s">
        <v>40</v>
      </c>
      <c r="E250" s="36" t="s">
        <v>421</v>
      </c>
      <c r="F250" s="25" t="str">
        <f>_xlfn.XLOOKUP($T250,翻訳!J:J,翻訳!$F:$F,"",0)&amp;""</f>
        <v>Delete a word backwards</v>
      </c>
      <c r="G250" s="25" t="str">
        <f>_xlfn.XLOOKUP($T250,翻訳!J:J,翻訳!$H:$H,"",0)&amp;""</f>
        <v>前の単語を削除</v>
      </c>
      <c r="H250" s="8" t="s">
        <v>436</v>
      </c>
      <c r="I250" s="43" t="str">
        <f t="shared" si="93"/>
        <v>-</v>
      </c>
      <c r="M250" s="21">
        <f t="shared" si="120"/>
        <v>7</v>
      </c>
      <c r="N250" s="21" t="str">
        <f t="shared" si="96"/>
        <v>&lt;Alt-w&gt;</v>
      </c>
      <c r="O250" s="21" t="str">
        <f t="shared" si="121"/>
        <v>!!&lt;Alt-w&gt;</v>
      </c>
      <c r="P250" s="22" t="str">
        <f>IF(N250="","",IF(AND(ISERROR(VLOOKUP(AJ250,AJ$1:AJ249,1,0)),ISERROR(VLOOKUP(AJ250,AJ251:AJ$258,1,0))),"ok","▲NG"))</f>
        <v>ok</v>
      </c>
      <c r="Q250" s="23" t="str">
        <f t="shared" si="122"/>
        <v/>
      </c>
      <c r="R250" s="23" t="str">
        <f t="shared" si="123"/>
        <v/>
      </c>
      <c r="T250" s="37" t="str">
        <f t="shared" si="91"/>
        <v>i-60-65-108-116-45-119-62</v>
      </c>
      <c r="U250" s="38" t="str">
        <f t="shared" si="94"/>
        <v>i</v>
      </c>
      <c r="V250" s="38">
        <f t="shared" si="89"/>
        <v>60</v>
      </c>
      <c r="W250" s="38">
        <f t="shared" si="119"/>
        <v>65</v>
      </c>
      <c r="X250" s="38">
        <f t="shared" si="119"/>
        <v>108</v>
      </c>
      <c r="Y250" s="38">
        <f t="shared" si="119"/>
        <v>116</v>
      </c>
      <c r="Z250" s="38">
        <f t="shared" si="119"/>
        <v>45</v>
      </c>
      <c r="AA250" s="38">
        <f t="shared" si="119"/>
        <v>119</v>
      </c>
      <c r="AB250" s="38">
        <f t="shared" si="119"/>
        <v>62</v>
      </c>
      <c r="AC250" s="38" t="str">
        <f t="shared" si="119"/>
        <v/>
      </c>
      <c r="AD250" s="38" t="str">
        <f t="shared" si="119"/>
        <v/>
      </c>
      <c r="AE250" s="38" t="str">
        <f t="shared" si="119"/>
        <v/>
      </c>
      <c r="AF250" s="38" t="str">
        <f t="shared" si="119"/>
        <v/>
      </c>
      <c r="AG250" s="38" t="str">
        <f t="shared" si="119"/>
        <v/>
      </c>
      <c r="AH250" s="37" t="s">
        <v>681</v>
      </c>
      <c r="AJ250" s="37" t="str">
        <f t="shared" si="92"/>
        <v>i-60-65-108-116-45-119-62</v>
      </c>
      <c r="AK250" s="38" t="str">
        <f t="shared" si="95"/>
        <v>i</v>
      </c>
      <c r="AL250" s="38">
        <f t="shared" si="124"/>
        <v>60</v>
      </c>
      <c r="AM250" s="38">
        <f t="shared" si="124"/>
        <v>65</v>
      </c>
      <c r="AN250" s="38">
        <f t="shared" si="114"/>
        <v>108</v>
      </c>
      <c r="AO250" s="38">
        <f t="shared" si="114"/>
        <v>116</v>
      </c>
      <c r="AP250" s="38">
        <f t="shared" si="114"/>
        <v>45</v>
      </c>
      <c r="AQ250" s="38">
        <f t="shared" si="114"/>
        <v>119</v>
      </c>
      <c r="AR250" s="38">
        <f t="shared" si="114"/>
        <v>62</v>
      </c>
      <c r="AS250" s="38" t="str">
        <f t="shared" si="114"/>
        <v/>
      </c>
      <c r="AT250" s="38" t="str">
        <f t="shared" si="114"/>
        <v/>
      </c>
      <c r="AU250" s="38" t="str">
        <f t="shared" si="114"/>
        <v/>
      </c>
      <c r="AV250" s="38" t="str">
        <f t="shared" si="114"/>
        <v/>
      </c>
      <c r="AW250" s="38" t="str">
        <f t="shared" si="114"/>
        <v/>
      </c>
      <c r="AX250" s="37" t="s">
        <v>567</v>
      </c>
    </row>
    <row r="251" spans="2:50">
      <c r="B251" s="1" t="s">
        <v>551</v>
      </c>
      <c r="C251" s="25" t="str">
        <f>_xlfn.XLOOKUP($T251,翻訳!J:J,翻訳!$D:$D,"",0)&amp;""</f>
        <v>insert</v>
      </c>
      <c r="D251" s="44" t="s">
        <v>40</v>
      </c>
      <c r="E251" s="36" t="s">
        <v>423</v>
      </c>
      <c r="F251" s="25" t="str">
        <f>_xlfn.XLOOKUP($T251,翻訳!J:J,翻訳!$F:$F,"",0)&amp;""</f>
        <v>Delete a word forwards</v>
      </c>
      <c r="G251" s="25" t="str">
        <f>_xlfn.XLOOKUP($T251,翻訳!J:J,翻訳!$H:$H,"",0)&amp;""</f>
        <v>次の単語を削除</v>
      </c>
      <c r="H251" s="8" t="s">
        <v>436</v>
      </c>
      <c r="I251" s="43" t="str">
        <f t="shared" si="93"/>
        <v>-</v>
      </c>
      <c r="M251" s="21">
        <f t="shared" si="120"/>
        <v>7</v>
      </c>
      <c r="N251" s="21" t="str">
        <f t="shared" si="96"/>
        <v>&lt;Alt-d&gt;</v>
      </c>
      <c r="O251" s="21" t="str">
        <f t="shared" si="121"/>
        <v>!!&lt;Alt-d&gt;</v>
      </c>
      <c r="P251" s="22" t="str">
        <f>IF(N251="","",IF(AND(ISERROR(VLOOKUP(AJ251,AJ$1:AJ250,1,0)),ISERROR(VLOOKUP(AJ251,AJ252:AJ$258,1,0))),"ok","▲NG"))</f>
        <v>ok</v>
      </c>
      <c r="Q251" s="23" t="str">
        <f t="shared" si="122"/>
        <v/>
      </c>
      <c r="R251" s="23" t="str">
        <f t="shared" si="123"/>
        <v/>
      </c>
      <c r="T251" s="37" t="str">
        <f t="shared" si="91"/>
        <v>i-60-65-108-116-45-100-62</v>
      </c>
      <c r="U251" s="38" t="str">
        <f t="shared" si="94"/>
        <v>i</v>
      </c>
      <c r="V251" s="38">
        <f t="shared" si="89"/>
        <v>60</v>
      </c>
      <c r="W251" s="38">
        <f t="shared" si="119"/>
        <v>65</v>
      </c>
      <c r="X251" s="38">
        <f t="shared" si="119"/>
        <v>108</v>
      </c>
      <c r="Y251" s="38">
        <f t="shared" si="119"/>
        <v>116</v>
      </c>
      <c r="Z251" s="38">
        <f t="shared" si="119"/>
        <v>45</v>
      </c>
      <c r="AA251" s="38">
        <f t="shared" si="119"/>
        <v>100</v>
      </c>
      <c r="AB251" s="38">
        <f t="shared" si="119"/>
        <v>62</v>
      </c>
      <c r="AC251" s="38" t="str">
        <f t="shared" si="119"/>
        <v/>
      </c>
      <c r="AD251" s="38" t="str">
        <f t="shared" si="119"/>
        <v/>
      </c>
      <c r="AE251" s="38" t="str">
        <f t="shared" si="119"/>
        <v/>
      </c>
      <c r="AF251" s="38" t="str">
        <f t="shared" si="119"/>
        <v/>
      </c>
      <c r="AG251" s="38" t="str">
        <f t="shared" si="119"/>
        <v/>
      </c>
      <c r="AH251" s="37" t="s">
        <v>681</v>
      </c>
      <c r="AJ251" s="37" t="str">
        <f t="shared" si="92"/>
        <v>i-60-65-108-116-45-100-62</v>
      </c>
      <c r="AK251" s="38" t="str">
        <f t="shared" si="95"/>
        <v>i</v>
      </c>
      <c r="AL251" s="38">
        <f t="shared" si="124"/>
        <v>60</v>
      </c>
      <c r="AM251" s="38">
        <f t="shared" si="124"/>
        <v>65</v>
      </c>
      <c r="AN251" s="38">
        <f t="shared" si="114"/>
        <v>108</v>
      </c>
      <c r="AO251" s="38">
        <f t="shared" si="114"/>
        <v>116</v>
      </c>
      <c r="AP251" s="38">
        <f t="shared" si="114"/>
        <v>45</v>
      </c>
      <c r="AQ251" s="38">
        <f t="shared" si="114"/>
        <v>100</v>
      </c>
      <c r="AR251" s="38">
        <f t="shared" si="114"/>
        <v>62</v>
      </c>
      <c r="AS251" s="38" t="str">
        <f t="shared" si="114"/>
        <v/>
      </c>
      <c r="AT251" s="38" t="str">
        <f t="shared" si="114"/>
        <v/>
      </c>
      <c r="AU251" s="38" t="str">
        <f t="shared" si="114"/>
        <v/>
      </c>
      <c r="AV251" s="38" t="str">
        <f t="shared" si="114"/>
        <v/>
      </c>
      <c r="AW251" s="38" t="str">
        <f t="shared" si="114"/>
        <v/>
      </c>
      <c r="AX251" s="37" t="s">
        <v>567</v>
      </c>
    </row>
    <row r="252" spans="2:50">
      <c r="B252" s="1" t="s">
        <v>551</v>
      </c>
      <c r="C252" s="25" t="str">
        <f>_xlfn.XLOOKUP($T252,翻訳!J:J,翻訳!$D:$D,"",0)&amp;""</f>
        <v>insert</v>
      </c>
      <c r="D252" s="44" t="s">
        <v>40</v>
      </c>
      <c r="E252" s="36" t="s">
        <v>279</v>
      </c>
      <c r="F252" s="25" t="str">
        <f>_xlfn.XLOOKUP($T252,翻訳!J:J,翻訳!$F:$F,"",0)&amp;""</f>
        <v>Exit insert mode</v>
      </c>
      <c r="G252" s="25" t="str">
        <f>_xlfn.XLOOKUP($T252,翻訳!J:J,翻訳!$H:$H,"",0)&amp;""</f>
        <v>Insertモードを抜ける</v>
      </c>
      <c r="H252" s="8" t="s">
        <v>436</v>
      </c>
      <c r="I252" s="43" t="str">
        <f t="shared" si="93"/>
        <v>-</v>
      </c>
      <c r="M252" s="21">
        <f t="shared" si="120"/>
        <v>5</v>
      </c>
      <c r="N252" s="21" t="str">
        <f t="shared" si="96"/>
        <v>&lt;Esc&gt;</v>
      </c>
      <c r="O252" s="21" t="str">
        <f t="shared" si="121"/>
        <v>!!&lt;Esc&gt;</v>
      </c>
      <c r="P252" s="22" t="str">
        <f>IF(N252="","",IF(AND(ISERROR(VLOOKUP(AJ252,AJ$1:AJ251,1,0)),ISERROR(VLOOKUP(AJ252,AJ253:AJ$258,1,0))),"ok","▲NG"))</f>
        <v>ok</v>
      </c>
      <c r="Q252" s="23" t="str">
        <f t="shared" si="122"/>
        <v/>
      </c>
      <c r="R252" s="23" t="str">
        <f t="shared" si="123"/>
        <v/>
      </c>
      <c r="T252" s="37" t="str">
        <f t="shared" si="91"/>
        <v>i-60-69-115-99-62</v>
      </c>
      <c r="U252" s="38" t="str">
        <f t="shared" si="94"/>
        <v>i</v>
      </c>
      <c r="V252" s="38">
        <f t="shared" ref="V252:V257" si="125">IFERROR(CODE(MID($E252,V$1,1)),"")</f>
        <v>60</v>
      </c>
      <c r="W252" s="38">
        <f t="shared" si="119"/>
        <v>69</v>
      </c>
      <c r="X252" s="38">
        <f t="shared" si="119"/>
        <v>115</v>
      </c>
      <c r="Y252" s="38">
        <f t="shared" si="119"/>
        <v>99</v>
      </c>
      <c r="Z252" s="38">
        <f t="shared" si="119"/>
        <v>62</v>
      </c>
      <c r="AA252" s="38" t="str">
        <f t="shared" si="119"/>
        <v/>
      </c>
      <c r="AB252" s="38" t="str">
        <f t="shared" si="119"/>
        <v/>
      </c>
      <c r="AC252" s="38" t="str">
        <f t="shared" si="119"/>
        <v/>
      </c>
      <c r="AD252" s="38" t="str">
        <f t="shared" si="119"/>
        <v/>
      </c>
      <c r="AE252" s="38" t="str">
        <f t="shared" si="119"/>
        <v/>
      </c>
      <c r="AF252" s="38" t="str">
        <f t="shared" si="119"/>
        <v/>
      </c>
      <c r="AG252" s="38" t="str">
        <f t="shared" si="119"/>
        <v/>
      </c>
      <c r="AH252" s="37" t="s">
        <v>681</v>
      </c>
      <c r="AJ252" s="37" t="str">
        <f t="shared" si="92"/>
        <v>i-60-69-115-99-62</v>
      </c>
      <c r="AK252" s="38" t="str">
        <f t="shared" si="95"/>
        <v>i</v>
      </c>
      <c r="AL252" s="38">
        <f t="shared" si="124"/>
        <v>60</v>
      </c>
      <c r="AM252" s="38">
        <f t="shared" si="124"/>
        <v>69</v>
      </c>
      <c r="AN252" s="38">
        <f t="shared" si="114"/>
        <v>115</v>
      </c>
      <c r="AO252" s="38">
        <f t="shared" si="114"/>
        <v>99</v>
      </c>
      <c r="AP252" s="38">
        <f t="shared" si="114"/>
        <v>62</v>
      </c>
      <c r="AQ252" s="38" t="str">
        <f t="shared" si="114"/>
        <v/>
      </c>
      <c r="AR252" s="38" t="str">
        <f t="shared" si="114"/>
        <v/>
      </c>
      <c r="AS252" s="38" t="str">
        <f t="shared" si="114"/>
        <v/>
      </c>
      <c r="AT252" s="38" t="str">
        <f t="shared" si="114"/>
        <v/>
      </c>
      <c r="AU252" s="38" t="str">
        <f t="shared" si="114"/>
        <v/>
      </c>
      <c r="AV252" s="38" t="str">
        <f t="shared" si="114"/>
        <v/>
      </c>
      <c r="AW252" s="38" t="str">
        <f t="shared" si="114"/>
        <v/>
      </c>
      <c r="AX252" s="37" t="s">
        <v>567</v>
      </c>
    </row>
    <row r="253" spans="2:50">
      <c r="B253" s="1" t="s">
        <v>551</v>
      </c>
      <c r="C253" s="25" t="str">
        <f>_xlfn.XLOOKUP($T253,翻訳!J:J,翻訳!$D:$D,"",0)&amp;""</f>
        <v>insert</v>
      </c>
      <c r="D253" s="44" t="s">
        <v>40</v>
      </c>
      <c r="E253" s="36" t="s">
        <v>287</v>
      </c>
      <c r="F253" s="25" t="str">
        <f>_xlfn.XLOOKUP($T253,翻訳!J:J,翻訳!$F:$F,"",0)&amp;""</f>
        <v>Toggle quotes in an input element</v>
      </c>
      <c r="G253" s="25" t="str">
        <f>_xlfn.XLOOKUP($T253,翻訳!J:J,翻訳!$H:$H,"",0)&amp;""</f>
        <v>入力欄テキストをダブルクォートで囲む・解除する</v>
      </c>
      <c r="H253" s="8" t="s">
        <v>436</v>
      </c>
      <c r="I253" s="43" t="str">
        <f t="shared" si="93"/>
        <v>-</v>
      </c>
      <c r="M253" s="21">
        <f t="shared" si="120"/>
        <v>8</v>
      </c>
      <c r="N253" s="21" t="str">
        <f t="shared" si="96"/>
        <v>&lt;Ctrl-'&gt;</v>
      </c>
      <c r="O253" s="21" t="str">
        <f t="shared" si="121"/>
        <v>!!&lt;Ctrl-'&gt;</v>
      </c>
      <c r="P253" s="22" t="str">
        <f>IF(N253="","",IF(AND(ISERROR(VLOOKUP(AJ253,AJ$1:AJ252,1,0)),ISERROR(VLOOKUP(AJ253,AJ254:AJ$258,1,0))),"ok","▲NG"))</f>
        <v>ok</v>
      </c>
      <c r="Q253" s="23" t="str">
        <f t="shared" si="122"/>
        <v/>
      </c>
      <c r="R253" s="23" t="str">
        <f t="shared" si="123"/>
        <v/>
      </c>
      <c r="T253" s="37" t="str">
        <f t="shared" si="91"/>
        <v>i-60-67-116-114-108-45-39-62</v>
      </c>
      <c r="U253" s="38" t="str">
        <f t="shared" si="94"/>
        <v>i</v>
      </c>
      <c r="V253" s="38">
        <f t="shared" si="125"/>
        <v>60</v>
      </c>
      <c r="W253" s="38">
        <f t="shared" si="119"/>
        <v>67</v>
      </c>
      <c r="X253" s="38">
        <f t="shared" si="119"/>
        <v>116</v>
      </c>
      <c r="Y253" s="38">
        <f t="shared" si="119"/>
        <v>114</v>
      </c>
      <c r="Z253" s="38">
        <f t="shared" si="119"/>
        <v>108</v>
      </c>
      <c r="AA253" s="38">
        <f t="shared" si="119"/>
        <v>45</v>
      </c>
      <c r="AB253" s="38">
        <f t="shared" si="119"/>
        <v>39</v>
      </c>
      <c r="AC253" s="38">
        <f t="shared" si="119"/>
        <v>62</v>
      </c>
      <c r="AD253" s="38" t="str">
        <f t="shared" si="119"/>
        <v/>
      </c>
      <c r="AE253" s="38" t="str">
        <f t="shared" si="119"/>
        <v/>
      </c>
      <c r="AF253" s="38" t="str">
        <f t="shared" si="119"/>
        <v/>
      </c>
      <c r="AG253" s="38" t="str">
        <f t="shared" si="119"/>
        <v/>
      </c>
      <c r="AH253" s="37" t="s">
        <v>681</v>
      </c>
      <c r="AJ253" s="37" t="str">
        <f t="shared" si="92"/>
        <v>i-60-67-116-114-108-45-39-62</v>
      </c>
      <c r="AK253" s="38" t="str">
        <f t="shared" si="95"/>
        <v>i</v>
      </c>
      <c r="AL253" s="38">
        <f t="shared" si="124"/>
        <v>60</v>
      </c>
      <c r="AM253" s="38">
        <f t="shared" si="124"/>
        <v>67</v>
      </c>
      <c r="AN253" s="38">
        <f t="shared" si="114"/>
        <v>116</v>
      </c>
      <c r="AO253" s="38">
        <f t="shared" si="114"/>
        <v>114</v>
      </c>
      <c r="AP253" s="38">
        <f t="shared" si="114"/>
        <v>108</v>
      </c>
      <c r="AQ253" s="38">
        <f t="shared" si="114"/>
        <v>45</v>
      </c>
      <c r="AR253" s="38">
        <f t="shared" si="114"/>
        <v>39</v>
      </c>
      <c r="AS253" s="38">
        <f t="shared" si="114"/>
        <v>62</v>
      </c>
      <c r="AT253" s="38" t="str">
        <f t="shared" si="114"/>
        <v/>
      </c>
      <c r="AU253" s="38" t="str">
        <f t="shared" si="114"/>
        <v/>
      </c>
      <c r="AV253" s="38" t="str">
        <f t="shared" si="114"/>
        <v/>
      </c>
      <c r="AW253" s="38" t="str">
        <f t="shared" si="114"/>
        <v/>
      </c>
      <c r="AX253" s="37" t="s">
        <v>567</v>
      </c>
    </row>
    <row r="254" spans="2:50">
      <c r="B254" s="1" t="s">
        <v>551</v>
      </c>
      <c r="C254" s="25" t="str">
        <f>_xlfn.XLOOKUP($T254,翻訳!J:J,翻訳!$D:$D,"",0)&amp;""</f>
        <v>insert</v>
      </c>
      <c r="D254" s="44" t="s">
        <v>40</v>
      </c>
      <c r="E254" s="36" t="s">
        <v>44</v>
      </c>
      <c r="F254" s="25" t="str">
        <f>_xlfn.XLOOKUP($T254,翻訳!J:J,翻訳!$F:$F,"",0)&amp;""</f>
        <v>Open vim editor for current input</v>
      </c>
      <c r="G254" s="25" t="str">
        <f>_xlfn.XLOOKUP($T254,翻訳!J:J,翻訳!$H:$H,"",0)&amp;""</f>
        <v>現在の入力欄をVimエディタで開く</v>
      </c>
      <c r="H254" s="8" t="s">
        <v>436</v>
      </c>
      <c r="I254" s="43" t="str">
        <f t="shared" si="93"/>
        <v>-</v>
      </c>
      <c r="M254" s="21">
        <f t="shared" si="120"/>
        <v>8</v>
      </c>
      <c r="N254" s="21" t="str">
        <f t="shared" si="96"/>
        <v>&lt;Ctrl-i&gt;</v>
      </c>
      <c r="O254" s="21" t="str">
        <f t="shared" si="121"/>
        <v>!!&lt;Ctrl-i&gt;</v>
      </c>
      <c r="P254" s="22" t="str">
        <f>IF(N254="","",IF(AND(ISERROR(VLOOKUP(AJ254,AJ$1:AJ253,1,0)),ISERROR(VLOOKUP(AJ254,AJ255:AJ$258,1,0))),"ok","▲NG"))</f>
        <v>ok</v>
      </c>
      <c r="Q254" s="23" t="str">
        <f t="shared" si="122"/>
        <v/>
      </c>
      <c r="R254" s="23" t="str">
        <f t="shared" si="123"/>
        <v/>
      </c>
      <c r="T254" s="37" t="str">
        <f t="shared" si="91"/>
        <v>i-60-67-116-114-108-45-105-62</v>
      </c>
      <c r="U254" s="38" t="str">
        <f t="shared" si="94"/>
        <v>i</v>
      </c>
      <c r="V254" s="38">
        <f t="shared" si="125"/>
        <v>60</v>
      </c>
      <c r="W254" s="38">
        <f t="shared" si="119"/>
        <v>67</v>
      </c>
      <c r="X254" s="38">
        <f t="shared" si="119"/>
        <v>116</v>
      </c>
      <c r="Y254" s="38">
        <f t="shared" si="119"/>
        <v>114</v>
      </c>
      <c r="Z254" s="38">
        <f t="shared" si="119"/>
        <v>108</v>
      </c>
      <c r="AA254" s="38">
        <f t="shared" si="119"/>
        <v>45</v>
      </c>
      <c r="AB254" s="38">
        <f t="shared" si="119"/>
        <v>105</v>
      </c>
      <c r="AC254" s="38">
        <f t="shared" si="119"/>
        <v>62</v>
      </c>
      <c r="AD254" s="38" t="str">
        <f t="shared" si="119"/>
        <v/>
      </c>
      <c r="AE254" s="38" t="str">
        <f t="shared" si="119"/>
        <v/>
      </c>
      <c r="AF254" s="38" t="str">
        <f t="shared" si="119"/>
        <v/>
      </c>
      <c r="AG254" s="38" t="str">
        <f t="shared" si="119"/>
        <v/>
      </c>
      <c r="AH254" s="37" t="s">
        <v>681</v>
      </c>
      <c r="AJ254" s="37" t="str">
        <f t="shared" si="92"/>
        <v>i-60-67-116-114-108-45-105-62</v>
      </c>
      <c r="AK254" s="38" t="str">
        <f t="shared" si="95"/>
        <v>i</v>
      </c>
      <c r="AL254" s="38">
        <f t="shared" si="124"/>
        <v>60</v>
      </c>
      <c r="AM254" s="38">
        <f t="shared" si="124"/>
        <v>67</v>
      </c>
      <c r="AN254" s="38">
        <f t="shared" si="114"/>
        <v>116</v>
      </c>
      <c r="AO254" s="38">
        <f t="shared" si="114"/>
        <v>114</v>
      </c>
      <c r="AP254" s="38">
        <f t="shared" si="114"/>
        <v>108</v>
      </c>
      <c r="AQ254" s="38">
        <f t="shared" si="114"/>
        <v>45</v>
      </c>
      <c r="AR254" s="38">
        <f t="shared" si="114"/>
        <v>105</v>
      </c>
      <c r="AS254" s="38">
        <f t="shared" si="114"/>
        <v>62</v>
      </c>
      <c r="AT254" s="38" t="str">
        <f t="shared" si="114"/>
        <v/>
      </c>
      <c r="AU254" s="38" t="str">
        <f t="shared" si="114"/>
        <v/>
      </c>
      <c r="AV254" s="38" t="str">
        <f t="shared" si="114"/>
        <v/>
      </c>
      <c r="AW254" s="38" t="str">
        <f t="shared" si="114"/>
        <v/>
      </c>
      <c r="AX254" s="37" t="s">
        <v>567</v>
      </c>
    </row>
    <row r="255" spans="2:50">
      <c r="B255" s="1" t="s">
        <v>551</v>
      </c>
      <c r="C255" s="25" t="str">
        <f>_xlfn.XLOOKUP($T255,翻訳!J:J,翻訳!$D:$D,"",0)&amp;""</f>
        <v>insert</v>
      </c>
      <c r="D255" s="44" t="s">
        <v>40</v>
      </c>
      <c r="E255" s="36" t="s">
        <v>47</v>
      </c>
      <c r="F255" s="25" t="str">
        <f>_xlfn.XLOOKUP($T255,翻訳!J:J,翻訳!$F:$F,"",0)&amp;""</f>
        <v>Open neovim for current input</v>
      </c>
      <c r="G255" s="25" t="str">
        <f>_xlfn.XLOOKUP($T255,翻訳!J:J,翻訳!$H:$H,"",0)&amp;""</f>
        <v>現在の入力欄をNeovimで開く</v>
      </c>
      <c r="H255" s="8" t="s">
        <v>436</v>
      </c>
      <c r="I255" s="43" t="str">
        <f t="shared" si="93"/>
        <v>-</v>
      </c>
      <c r="M255" s="21">
        <f t="shared" si="120"/>
        <v>12</v>
      </c>
      <c r="N255" s="21" t="str">
        <f t="shared" si="96"/>
        <v>&lt;Ctrl-Alt-i&gt;</v>
      </c>
      <c r="O255" s="21" t="str">
        <f t="shared" si="121"/>
        <v>!!&lt;Ctrl-Alt-i&gt;</v>
      </c>
      <c r="P255" s="22" t="str">
        <f>IF(N255="","",IF(AND(ISERROR(VLOOKUP(AJ255,AJ$1:AJ254,1,0)),ISERROR(VLOOKUP(AJ255,AJ256:AJ$258,1,0))),"ok","▲NG"))</f>
        <v>ok</v>
      </c>
      <c r="Q255" s="23" t="str">
        <f t="shared" si="122"/>
        <v/>
      </c>
      <c r="R255" s="23" t="str">
        <f t="shared" si="123"/>
        <v/>
      </c>
      <c r="T255" s="37" t="str">
        <f t="shared" si="91"/>
        <v>i-60-67-116-114-108-45-65-108-116-45-105-62</v>
      </c>
      <c r="U255" s="38" t="str">
        <f t="shared" si="94"/>
        <v>i</v>
      </c>
      <c r="V255" s="38">
        <f t="shared" si="125"/>
        <v>60</v>
      </c>
      <c r="W255" s="38">
        <f t="shared" si="119"/>
        <v>67</v>
      </c>
      <c r="X255" s="38">
        <f t="shared" si="119"/>
        <v>116</v>
      </c>
      <c r="Y255" s="38">
        <f t="shared" si="119"/>
        <v>114</v>
      </c>
      <c r="Z255" s="38">
        <f t="shared" si="119"/>
        <v>108</v>
      </c>
      <c r="AA255" s="38">
        <f t="shared" si="119"/>
        <v>45</v>
      </c>
      <c r="AB255" s="38">
        <f t="shared" si="119"/>
        <v>65</v>
      </c>
      <c r="AC255" s="38">
        <f t="shared" si="119"/>
        <v>108</v>
      </c>
      <c r="AD255" s="38">
        <f t="shared" si="119"/>
        <v>116</v>
      </c>
      <c r="AE255" s="38">
        <f t="shared" si="119"/>
        <v>45</v>
      </c>
      <c r="AF255" s="38">
        <f t="shared" si="119"/>
        <v>105</v>
      </c>
      <c r="AG255" s="38">
        <f t="shared" si="119"/>
        <v>62</v>
      </c>
      <c r="AH255" s="37" t="s">
        <v>681</v>
      </c>
      <c r="AJ255" s="37" t="str">
        <f t="shared" si="92"/>
        <v>i-60-67-116-114-108-45-65-108-116-45-105-62</v>
      </c>
      <c r="AK255" s="38" t="str">
        <f t="shared" si="95"/>
        <v>i</v>
      </c>
      <c r="AL255" s="38">
        <f t="shared" si="124"/>
        <v>60</v>
      </c>
      <c r="AM255" s="38">
        <f t="shared" si="124"/>
        <v>67</v>
      </c>
      <c r="AN255" s="38">
        <f t="shared" si="114"/>
        <v>116</v>
      </c>
      <c r="AO255" s="38">
        <f t="shared" si="114"/>
        <v>114</v>
      </c>
      <c r="AP255" s="38">
        <f t="shared" si="114"/>
        <v>108</v>
      </c>
      <c r="AQ255" s="38">
        <f t="shared" si="114"/>
        <v>45</v>
      </c>
      <c r="AR255" s="38">
        <f t="shared" si="114"/>
        <v>65</v>
      </c>
      <c r="AS255" s="38">
        <f t="shared" si="114"/>
        <v>108</v>
      </c>
      <c r="AT255" s="38">
        <f t="shared" si="114"/>
        <v>116</v>
      </c>
      <c r="AU255" s="38">
        <f t="shared" si="114"/>
        <v>45</v>
      </c>
      <c r="AV255" s="38">
        <f t="shared" si="114"/>
        <v>105</v>
      </c>
      <c r="AW255" s="38">
        <f t="shared" si="114"/>
        <v>62</v>
      </c>
      <c r="AX255" s="37" t="s">
        <v>567</v>
      </c>
    </row>
    <row r="256" spans="2:50">
      <c r="B256" s="16"/>
      <c r="C256" s="16"/>
      <c r="D256" s="16"/>
      <c r="E256" s="16"/>
      <c r="F256" s="18"/>
      <c r="G256" s="18"/>
      <c r="H256" s="19"/>
      <c r="I256" s="19"/>
      <c r="J256" s="19"/>
      <c r="K256" s="19"/>
      <c r="L256" s="19"/>
      <c r="M256" s="19"/>
      <c r="N256" s="19"/>
      <c r="O256" s="19"/>
      <c r="P256" s="19"/>
      <c r="Q256" s="19"/>
      <c r="R256" s="20"/>
      <c r="T256" s="37" t="str">
        <f t="shared" si="91"/>
        <v/>
      </c>
      <c r="U256" s="38" t="str">
        <f t="shared" si="94"/>
        <v/>
      </c>
      <c r="V256" s="38" t="str">
        <f t="shared" si="125"/>
        <v/>
      </c>
      <c r="W256" s="38" t="str">
        <f t="shared" si="119"/>
        <v/>
      </c>
      <c r="X256" s="38" t="str">
        <f t="shared" si="119"/>
        <v/>
      </c>
      <c r="Y256" s="38" t="str">
        <f t="shared" si="119"/>
        <v/>
      </c>
      <c r="Z256" s="38" t="str">
        <f t="shared" si="119"/>
        <v/>
      </c>
      <c r="AA256" s="38" t="str">
        <f t="shared" si="119"/>
        <v/>
      </c>
      <c r="AB256" s="38" t="str">
        <f t="shared" si="119"/>
        <v/>
      </c>
      <c r="AC256" s="38" t="str">
        <f t="shared" si="119"/>
        <v/>
      </c>
      <c r="AD256" s="38" t="str">
        <f t="shared" si="119"/>
        <v/>
      </c>
      <c r="AE256" s="38" t="str">
        <f t="shared" si="119"/>
        <v/>
      </c>
      <c r="AF256" s="38" t="str">
        <f t="shared" si="119"/>
        <v/>
      </c>
      <c r="AG256" s="38" t="str">
        <f t="shared" si="119"/>
        <v/>
      </c>
      <c r="AH256" s="37" t="s">
        <v>681</v>
      </c>
      <c r="AJ256" s="37" t="str">
        <f t="shared" si="92"/>
        <v/>
      </c>
      <c r="AK256" s="38" t="str">
        <f t="shared" si="95"/>
        <v/>
      </c>
      <c r="AL256" s="38" t="str">
        <f t="shared" si="124"/>
        <v/>
      </c>
      <c r="AM256" s="38" t="str">
        <f t="shared" si="124"/>
        <v/>
      </c>
      <c r="AN256" s="38" t="str">
        <f t="shared" si="114"/>
        <v/>
      </c>
      <c r="AO256" s="38" t="str">
        <f t="shared" si="114"/>
        <v/>
      </c>
      <c r="AP256" s="38" t="str">
        <f t="shared" si="114"/>
        <v/>
      </c>
      <c r="AQ256" s="38" t="str">
        <f t="shared" si="114"/>
        <v/>
      </c>
      <c r="AR256" s="38" t="str">
        <f t="shared" si="114"/>
        <v/>
      </c>
      <c r="AS256" s="38" t="str">
        <f t="shared" si="114"/>
        <v/>
      </c>
      <c r="AT256" s="38" t="str">
        <f t="shared" si="114"/>
        <v/>
      </c>
      <c r="AU256" s="38" t="str">
        <f t="shared" si="114"/>
        <v/>
      </c>
      <c r="AV256" s="38" t="str">
        <f t="shared" si="114"/>
        <v/>
      </c>
      <c r="AW256" s="38" t="str">
        <f t="shared" si="114"/>
        <v/>
      </c>
      <c r="AX256" s="37" t="s">
        <v>567</v>
      </c>
    </row>
    <row r="257" spans="2:50">
      <c r="B257" s="13" t="s">
        <v>566</v>
      </c>
      <c r="C257" s="25" t="str">
        <f>_xlfn.XLOOKUP($T257,翻訳!J:J,翻訳!$D:$D,"",0)&amp;""</f>
        <v>normal</v>
      </c>
      <c r="D257" s="44" t="s">
        <v>303</v>
      </c>
      <c r="E257" s="36" t="s">
        <v>679</v>
      </c>
      <c r="F257" s="25" t="str">
        <f>_xlfn.XLOOKUP($T257,翻訳!J:J,翻訳!$F:$F,"",0)&amp;""</f>
        <v/>
      </c>
      <c r="G257" s="25" t="str">
        <f>_xlfn.XLOOKUP($T257,翻訳!J:J,翻訳!$H:$H,"",0)&amp;""</f>
        <v>:quit コマンドを実行してChromeを終了する</v>
      </c>
      <c r="H257" s="8" t="s">
        <v>589</v>
      </c>
      <c r="I257" s="43" t="str">
        <f t="shared" si="93"/>
        <v>✔</v>
      </c>
      <c r="M257" s="21">
        <f t="shared" ref="M257" si="126">LEN(E257)</f>
        <v>2</v>
      </c>
      <c r="N257" s="21" t="str">
        <f t="shared" si="96"/>
        <v/>
      </c>
      <c r="O257" s="21" t="str">
        <f>"!!"&amp;E257</f>
        <v>!!ZQ</v>
      </c>
      <c r="P257" s="22" t="str">
        <f>IF(N257="","",IF(AND(ISERROR(VLOOKUP(AJ257,AJ$1:AJ256,1,0)),ISERROR(VLOOKUP(AJ257,AJ258:AJ$258,1,0))),"ok","▲NG"))</f>
        <v/>
      </c>
      <c r="Q257" s="23" t="str">
        <f>IF(AND(H257="○",I257="✔"),"map("""&amp;N257&amp;""", """&amp;O257&amp;""")","")</f>
        <v/>
      </c>
      <c r="R257" s="23" t="str">
        <f>IF(""=K257,"","map("""&amp;K257&amp;""", """&amp;O257&amp;""")")</f>
        <v/>
      </c>
      <c r="T257" s="37" t="str">
        <f t="shared" si="91"/>
        <v>n-90-81</v>
      </c>
      <c r="U257" s="38" t="str">
        <f t="shared" si="94"/>
        <v>n</v>
      </c>
      <c r="V257" s="38">
        <f t="shared" si="125"/>
        <v>90</v>
      </c>
      <c r="W257" s="38">
        <f t="shared" si="119"/>
        <v>81</v>
      </c>
      <c r="X257" s="38" t="str">
        <f t="shared" si="119"/>
        <v/>
      </c>
      <c r="Y257" s="38" t="str">
        <f t="shared" si="119"/>
        <v/>
      </c>
      <c r="Z257" s="38" t="str">
        <f t="shared" si="119"/>
        <v/>
      </c>
      <c r="AA257" s="38" t="str">
        <f t="shared" si="119"/>
        <v/>
      </c>
      <c r="AB257" s="38" t="str">
        <f t="shared" si="119"/>
        <v/>
      </c>
      <c r="AC257" s="38" t="str">
        <f t="shared" si="119"/>
        <v/>
      </c>
      <c r="AD257" s="38" t="str">
        <f t="shared" si="119"/>
        <v/>
      </c>
      <c r="AE257" s="38" t="str">
        <f t="shared" si="119"/>
        <v/>
      </c>
      <c r="AF257" s="38" t="str">
        <f t="shared" si="119"/>
        <v/>
      </c>
      <c r="AG257" s="38" t="str">
        <f t="shared" si="119"/>
        <v/>
      </c>
      <c r="AH257" s="37" t="s">
        <v>681</v>
      </c>
      <c r="AJ257" s="37" t="str">
        <f t="shared" si="92"/>
        <v>n</v>
      </c>
      <c r="AK257" s="38" t="str">
        <f t="shared" si="95"/>
        <v>n</v>
      </c>
      <c r="AL257" s="38" t="str">
        <f t="shared" si="124"/>
        <v/>
      </c>
      <c r="AM257" s="38" t="str">
        <f t="shared" si="124"/>
        <v/>
      </c>
      <c r="AN257" s="38" t="str">
        <f t="shared" si="114"/>
        <v/>
      </c>
      <c r="AO257" s="38" t="str">
        <f t="shared" si="114"/>
        <v/>
      </c>
      <c r="AP257" s="38" t="str">
        <f t="shared" si="114"/>
        <v/>
      </c>
      <c r="AQ257" s="38" t="str">
        <f t="shared" si="114"/>
        <v/>
      </c>
      <c r="AR257" s="38" t="str">
        <f t="shared" si="114"/>
        <v/>
      </c>
      <c r="AS257" s="38" t="str">
        <f t="shared" si="114"/>
        <v/>
      </c>
      <c r="AT257" s="38" t="str">
        <f t="shared" si="114"/>
        <v/>
      </c>
      <c r="AU257" s="38" t="str">
        <f t="shared" si="114"/>
        <v/>
      </c>
      <c r="AV257" s="38" t="str">
        <f t="shared" si="114"/>
        <v/>
      </c>
      <c r="AW257" s="38" t="str">
        <f t="shared" si="114"/>
        <v/>
      </c>
      <c r="AX257" s="37" t="s">
        <v>567</v>
      </c>
    </row>
    <row r="258" spans="2:50" ht="6" customHeight="1">
      <c r="B258" s="26"/>
      <c r="C258" s="26"/>
      <c r="D258" s="27"/>
      <c r="E258" s="27"/>
      <c r="F258" s="28"/>
      <c r="G258" s="28"/>
      <c r="H258" s="29"/>
      <c r="I258" s="29"/>
      <c r="J258" s="27"/>
      <c r="K258" s="27"/>
      <c r="L258" s="26"/>
      <c r="M258" s="27"/>
      <c r="N258" s="27"/>
      <c r="O258" s="27"/>
      <c r="P258" s="27"/>
      <c r="Q258" s="27"/>
      <c r="R258" s="27"/>
      <c r="T258" s="27"/>
      <c r="AH258" s="27"/>
      <c r="AJ258" s="27"/>
      <c r="AX258" s="27"/>
    </row>
  </sheetData>
  <autoFilter ref="B1:Q257" xr:uid="{F9C26A4F-3CD6-46B6-B0B7-70AC9865865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tabSelected="1" workbookViewId="0">
      <selection activeCell="C1" sqref="C1:I257"/>
    </sheetView>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9" t="s">
        <v>650</v>
      </c>
      <c r="D1" s="9" t="s">
        <v>659</v>
      </c>
      <c r="E1" s="9" t="s">
        <v>725</v>
      </c>
      <c r="F1" s="9" t="s">
        <v>726</v>
      </c>
      <c r="G1" s="9" t="s">
        <v>806</v>
      </c>
      <c r="H1" s="12" t="s">
        <v>652</v>
      </c>
      <c r="I1" s="12" t="s">
        <v>654</v>
      </c>
    </row>
    <row r="2" spans="3:9">
      <c r="C2" s="16"/>
      <c r="D2" s="16"/>
      <c r="E2" s="17"/>
      <c r="F2" s="17"/>
      <c r="G2" s="17"/>
      <c r="H2" s="16"/>
      <c r="I2" s="16"/>
    </row>
    <row r="3" spans="3:9">
      <c r="C3" s="1" t="s">
        <v>552</v>
      </c>
      <c r="D3" s="42" t="s">
        <v>569</v>
      </c>
      <c r="E3" s="36" t="s">
        <v>1</v>
      </c>
      <c r="F3" s="21" t="s">
        <v>685</v>
      </c>
      <c r="G3" s="21"/>
      <c r="H3" s="42" t="s">
        <v>2</v>
      </c>
      <c r="I3" s="42" t="s">
        <v>728</v>
      </c>
    </row>
    <row r="4" spans="3:9">
      <c r="C4" s="1" t="s">
        <v>552</v>
      </c>
      <c r="D4" s="42" t="s">
        <v>569</v>
      </c>
      <c r="E4" s="36" t="s">
        <v>3</v>
      </c>
      <c r="F4" s="21" t="s">
        <v>686</v>
      </c>
      <c r="G4" s="21"/>
      <c r="H4" s="42" t="s">
        <v>4</v>
      </c>
      <c r="I4" s="42" t="s">
        <v>729</v>
      </c>
    </row>
    <row r="5" spans="3:9">
      <c r="C5" s="1" t="s">
        <v>552</v>
      </c>
      <c r="D5" s="42" t="s">
        <v>569</v>
      </c>
      <c r="E5" s="36" t="s">
        <v>5</v>
      </c>
      <c r="F5" s="21" t="s">
        <v>687</v>
      </c>
      <c r="G5" s="21"/>
      <c r="H5" s="42" t="s">
        <v>6</v>
      </c>
      <c r="I5" s="42" t="s">
        <v>730</v>
      </c>
    </row>
    <row r="6" spans="3:9">
      <c r="C6" s="1" t="s">
        <v>552</v>
      </c>
      <c r="D6" s="42" t="s">
        <v>569</v>
      </c>
      <c r="E6" s="36" t="s">
        <v>7</v>
      </c>
      <c r="F6" s="21" t="s">
        <v>7</v>
      </c>
      <c r="G6" s="21"/>
      <c r="H6" s="42" t="s">
        <v>8</v>
      </c>
      <c r="I6" s="42" t="s">
        <v>731</v>
      </c>
    </row>
    <row r="7" spans="3:9">
      <c r="C7" s="1" t="s">
        <v>552</v>
      </c>
      <c r="D7" s="42" t="s">
        <v>569</v>
      </c>
      <c r="E7" s="36" t="s">
        <v>9</v>
      </c>
      <c r="F7" s="21" t="s">
        <v>688</v>
      </c>
      <c r="G7" s="21"/>
      <c r="H7" s="42" t="s">
        <v>10</v>
      </c>
      <c r="I7" s="42" t="s">
        <v>812</v>
      </c>
    </row>
    <row r="8" spans="3:9">
      <c r="C8" s="1" t="s">
        <v>552</v>
      </c>
      <c r="D8" s="42" t="s">
        <v>569</v>
      </c>
      <c r="E8" s="36" t="s">
        <v>11</v>
      </c>
      <c r="F8" s="21" t="s">
        <v>11</v>
      </c>
      <c r="G8" s="21"/>
      <c r="H8" s="42" t="s">
        <v>12</v>
      </c>
      <c r="I8" s="42" t="s">
        <v>814</v>
      </c>
    </row>
    <row r="9" spans="3:9">
      <c r="C9" s="16"/>
      <c r="D9" s="16"/>
      <c r="E9" s="16"/>
      <c r="F9" s="17"/>
      <c r="G9" s="17"/>
      <c r="H9" s="16"/>
      <c r="I9" s="16"/>
    </row>
    <row r="10" spans="3:9">
      <c r="C10" s="2" t="s">
        <v>537</v>
      </c>
      <c r="D10" s="42" t="s">
        <v>569</v>
      </c>
      <c r="E10" s="36" t="s">
        <v>14</v>
      </c>
      <c r="F10" s="21" t="s">
        <v>689</v>
      </c>
      <c r="G10" s="21"/>
      <c r="H10" s="42" t="s">
        <v>15</v>
      </c>
      <c r="I10" s="42" t="s">
        <v>732</v>
      </c>
    </row>
    <row r="11" spans="3:9">
      <c r="C11" s="2" t="s">
        <v>537</v>
      </c>
      <c r="D11" s="42" t="s">
        <v>569</v>
      </c>
      <c r="E11" s="36" t="s">
        <v>675</v>
      </c>
      <c r="F11" s="21" t="s">
        <v>675</v>
      </c>
      <c r="G11" s="21"/>
      <c r="H11" s="42" t="s">
        <v>16</v>
      </c>
      <c r="I11" s="42" t="s">
        <v>733</v>
      </c>
    </row>
    <row r="12" spans="3:9">
      <c r="C12" s="2" t="s">
        <v>537</v>
      </c>
      <c r="D12" s="42" t="s">
        <v>569</v>
      </c>
      <c r="E12" s="36" t="s">
        <v>17</v>
      </c>
      <c r="F12" s="21" t="s">
        <v>17</v>
      </c>
      <c r="G12" s="21"/>
      <c r="H12" s="42" t="s">
        <v>18</v>
      </c>
      <c r="I12" s="42" t="s">
        <v>816</v>
      </c>
    </row>
    <row r="13" spans="3:9">
      <c r="C13" s="2" t="s">
        <v>537</v>
      </c>
      <c r="D13" s="42" t="s">
        <v>569</v>
      </c>
      <c r="E13" s="36" t="s">
        <v>19</v>
      </c>
      <c r="F13" s="21" t="s">
        <v>19</v>
      </c>
      <c r="G13" s="21"/>
      <c r="H13" s="42" t="s">
        <v>20</v>
      </c>
      <c r="I13" s="42" t="s">
        <v>831</v>
      </c>
    </row>
    <row r="14" spans="3:9">
      <c r="C14" s="2" t="s">
        <v>537</v>
      </c>
      <c r="D14" s="42" t="s">
        <v>569</v>
      </c>
      <c r="E14" s="36" t="s">
        <v>21</v>
      </c>
      <c r="F14" s="21" t="s">
        <v>21</v>
      </c>
      <c r="G14" s="21"/>
      <c r="H14" s="42" t="s">
        <v>22</v>
      </c>
      <c r="I14" s="42" t="s">
        <v>833</v>
      </c>
    </row>
    <row r="15" spans="3:9">
      <c r="C15" s="2" t="s">
        <v>537</v>
      </c>
      <c r="D15" s="42" t="s">
        <v>569</v>
      </c>
      <c r="E15" s="36" t="s">
        <v>23</v>
      </c>
      <c r="F15" s="21" t="s">
        <v>688</v>
      </c>
      <c r="G15" s="21"/>
      <c r="H15" s="42" t="s">
        <v>24</v>
      </c>
      <c r="I15" s="42" t="s">
        <v>818</v>
      </c>
    </row>
    <row r="16" spans="3:9">
      <c r="C16" s="2" t="s">
        <v>537</v>
      </c>
      <c r="D16" s="42" t="s">
        <v>569</v>
      </c>
      <c r="E16" s="36" t="s">
        <v>25</v>
      </c>
      <c r="F16" s="21" t="s">
        <v>14</v>
      </c>
      <c r="G16" s="21"/>
      <c r="H16" s="42" t="s">
        <v>26</v>
      </c>
      <c r="I16" s="42" t="s">
        <v>820</v>
      </c>
    </row>
    <row r="17" spans="3:9">
      <c r="C17" s="2" t="s">
        <v>537</v>
      </c>
      <c r="D17" s="42" t="s">
        <v>569</v>
      </c>
      <c r="E17" s="36" t="s">
        <v>27</v>
      </c>
      <c r="F17" s="21" t="s">
        <v>27</v>
      </c>
      <c r="G17" s="21"/>
      <c r="H17" s="42" t="s">
        <v>28</v>
      </c>
      <c r="I17" s="42" t="s">
        <v>835</v>
      </c>
    </row>
    <row r="18" spans="3:9">
      <c r="C18" s="2" t="s">
        <v>537</v>
      </c>
      <c r="D18" s="42" t="s">
        <v>569</v>
      </c>
      <c r="E18" s="36" t="s">
        <v>29</v>
      </c>
      <c r="F18" s="21" t="s">
        <v>142</v>
      </c>
      <c r="G18" s="21"/>
      <c r="H18" s="42" t="s">
        <v>30</v>
      </c>
      <c r="I18" s="42" t="s">
        <v>837</v>
      </c>
    </row>
    <row r="19" spans="3:9">
      <c r="C19" s="2" t="s">
        <v>537</v>
      </c>
      <c r="D19" s="42" t="s">
        <v>569</v>
      </c>
      <c r="E19" s="36" t="s">
        <v>31</v>
      </c>
      <c r="F19" s="21" t="s">
        <v>31</v>
      </c>
      <c r="G19" s="21"/>
      <c r="H19" s="42" t="s">
        <v>32</v>
      </c>
      <c r="I19" s="42" t="s">
        <v>839</v>
      </c>
    </row>
    <row r="20" spans="3:9">
      <c r="C20" s="2" t="s">
        <v>537</v>
      </c>
      <c r="D20" s="42" t="s">
        <v>569</v>
      </c>
      <c r="E20" s="36" t="s">
        <v>33</v>
      </c>
      <c r="F20" s="21" t="s">
        <v>148</v>
      </c>
      <c r="G20" s="21"/>
      <c r="H20" s="42" t="s">
        <v>34</v>
      </c>
      <c r="I20" s="42" t="s">
        <v>823</v>
      </c>
    </row>
    <row r="21" spans="3:9">
      <c r="C21" s="2" t="s">
        <v>537</v>
      </c>
      <c r="D21" s="42" t="s">
        <v>569</v>
      </c>
      <c r="E21" s="36" t="s">
        <v>35</v>
      </c>
      <c r="F21" s="21" t="s">
        <v>688</v>
      </c>
      <c r="G21" s="21"/>
      <c r="H21" s="42" t="s">
        <v>18</v>
      </c>
      <c r="I21" s="42" t="s">
        <v>827</v>
      </c>
    </row>
    <row r="22" spans="3:9">
      <c r="C22" s="2" t="s">
        <v>537</v>
      </c>
      <c r="D22" s="42" t="s">
        <v>569</v>
      </c>
      <c r="E22" s="36" t="s">
        <v>36</v>
      </c>
      <c r="F22" s="21" t="s">
        <v>690</v>
      </c>
      <c r="G22" s="21"/>
      <c r="H22" s="42" t="s">
        <v>37</v>
      </c>
      <c r="I22" s="42" t="s">
        <v>841</v>
      </c>
    </row>
    <row r="23" spans="3:9">
      <c r="C23" s="2" t="s">
        <v>537</v>
      </c>
      <c r="D23" s="42" t="s">
        <v>569</v>
      </c>
      <c r="E23" s="36" t="s">
        <v>38</v>
      </c>
      <c r="F23" s="21" t="s">
        <v>691</v>
      </c>
      <c r="G23" s="21"/>
      <c r="H23" s="42" t="s">
        <v>39</v>
      </c>
      <c r="I23" s="42" t="s">
        <v>843</v>
      </c>
    </row>
    <row r="24" spans="3:9">
      <c r="C24" s="2" t="s">
        <v>537</v>
      </c>
      <c r="D24" s="42" t="s">
        <v>569</v>
      </c>
      <c r="E24" s="36" t="s">
        <v>40</v>
      </c>
      <c r="F24" s="21" t="s">
        <v>40</v>
      </c>
      <c r="G24" s="21"/>
      <c r="H24" s="42" t="s">
        <v>41</v>
      </c>
      <c r="I24" s="42" t="s">
        <v>845</v>
      </c>
    </row>
    <row r="25" spans="3:9">
      <c r="C25" s="2" t="s">
        <v>537</v>
      </c>
      <c r="D25" s="42" t="s">
        <v>569</v>
      </c>
      <c r="E25" s="36" t="s">
        <v>42</v>
      </c>
      <c r="F25" s="21" t="s">
        <v>688</v>
      </c>
      <c r="G25" s="21"/>
      <c r="H25" s="42" t="s">
        <v>43</v>
      </c>
      <c r="I25" s="42" t="s">
        <v>847</v>
      </c>
    </row>
    <row r="26" spans="3:9">
      <c r="C26" s="2" t="s">
        <v>537</v>
      </c>
      <c r="D26" s="42" t="s">
        <v>569</v>
      </c>
      <c r="E26" s="36" t="s">
        <v>44</v>
      </c>
      <c r="F26" s="21" t="s">
        <v>688</v>
      </c>
      <c r="G26" s="21"/>
      <c r="H26" s="42" t="s">
        <v>43</v>
      </c>
      <c r="I26" s="42" t="s">
        <v>825</v>
      </c>
    </row>
    <row r="27" spans="3:9">
      <c r="C27" s="2" t="s">
        <v>537</v>
      </c>
      <c r="D27" s="42" t="s">
        <v>569</v>
      </c>
      <c r="E27" s="36" t="s">
        <v>45</v>
      </c>
      <c r="F27" s="21" t="s">
        <v>692</v>
      </c>
      <c r="G27" s="21"/>
      <c r="H27" s="42" t="s">
        <v>46</v>
      </c>
      <c r="I27" s="42" t="s">
        <v>849</v>
      </c>
    </row>
    <row r="28" spans="3:9">
      <c r="C28" s="2" t="s">
        <v>537</v>
      </c>
      <c r="D28" s="42" t="s">
        <v>569</v>
      </c>
      <c r="E28" s="36" t="s">
        <v>47</v>
      </c>
      <c r="F28" s="21" t="s">
        <v>688</v>
      </c>
      <c r="G28" s="21"/>
      <c r="H28" s="42" t="s">
        <v>48</v>
      </c>
      <c r="I28" s="42" t="s">
        <v>829</v>
      </c>
    </row>
    <row r="29" spans="3:9">
      <c r="C29" s="16"/>
      <c r="D29" s="16"/>
      <c r="E29" s="16"/>
      <c r="F29" s="17"/>
      <c r="G29" s="17"/>
      <c r="H29" s="16"/>
      <c r="I29" s="16"/>
    </row>
    <row r="30" spans="3:9">
      <c r="C30" s="1" t="s">
        <v>538</v>
      </c>
      <c r="D30" s="42" t="s">
        <v>569</v>
      </c>
      <c r="E30" s="36" t="s">
        <v>676</v>
      </c>
      <c r="F30" s="21" t="s">
        <v>676</v>
      </c>
      <c r="G30" s="21"/>
      <c r="H30" s="42" t="s">
        <v>628</v>
      </c>
      <c r="I30" s="42" t="s">
        <v>859</v>
      </c>
    </row>
    <row r="31" spans="3:9">
      <c r="C31" s="1" t="s">
        <v>538</v>
      </c>
      <c r="D31" s="42" t="s">
        <v>569</v>
      </c>
      <c r="E31" s="36" t="s">
        <v>50</v>
      </c>
      <c r="F31" s="21" t="s">
        <v>225</v>
      </c>
      <c r="G31" s="21"/>
      <c r="H31" s="42" t="s">
        <v>51</v>
      </c>
      <c r="I31" s="42" t="s">
        <v>734</v>
      </c>
    </row>
    <row r="32" spans="3:9">
      <c r="C32" s="1" t="s">
        <v>538</v>
      </c>
      <c r="D32" s="42" t="s">
        <v>569</v>
      </c>
      <c r="E32" s="36" t="s">
        <v>52</v>
      </c>
      <c r="F32" s="21" t="s">
        <v>693</v>
      </c>
      <c r="G32" s="21"/>
      <c r="H32" s="42" t="s">
        <v>53</v>
      </c>
      <c r="I32" s="42" t="s">
        <v>735</v>
      </c>
    </row>
    <row r="33" spans="3:9">
      <c r="C33" s="1" t="s">
        <v>538</v>
      </c>
      <c r="D33" s="42" t="s">
        <v>569</v>
      </c>
      <c r="E33" s="36" t="s">
        <v>54</v>
      </c>
      <c r="F33" s="21" t="s">
        <v>54</v>
      </c>
      <c r="G33" s="21"/>
      <c r="H33" s="42" t="s">
        <v>55</v>
      </c>
      <c r="I33" s="42" t="s">
        <v>851</v>
      </c>
    </row>
    <row r="34" spans="3:9">
      <c r="C34" s="1" t="s">
        <v>538</v>
      </c>
      <c r="D34" s="42" t="s">
        <v>569</v>
      </c>
      <c r="E34" s="36" t="s">
        <v>677</v>
      </c>
      <c r="F34" s="21" t="s">
        <v>688</v>
      </c>
      <c r="G34" s="21"/>
      <c r="H34" s="42" t="s">
        <v>629</v>
      </c>
      <c r="I34" s="42" t="s">
        <v>853</v>
      </c>
    </row>
    <row r="35" spans="3:9">
      <c r="C35" s="1" t="s">
        <v>538</v>
      </c>
      <c r="D35" s="42" t="s">
        <v>569</v>
      </c>
      <c r="E35" s="36" t="s">
        <v>56</v>
      </c>
      <c r="F35" s="21" t="s">
        <v>56</v>
      </c>
      <c r="G35" s="21"/>
      <c r="H35" s="42" t="s">
        <v>57</v>
      </c>
      <c r="I35" s="42" t="s">
        <v>855</v>
      </c>
    </row>
    <row r="36" spans="3:9">
      <c r="C36" s="1" t="s">
        <v>538</v>
      </c>
      <c r="D36" s="42" t="s">
        <v>569</v>
      </c>
      <c r="E36" s="36" t="s">
        <v>678</v>
      </c>
      <c r="F36" s="21" t="s">
        <v>688</v>
      </c>
      <c r="G36" s="21"/>
      <c r="H36" s="42" t="s">
        <v>630</v>
      </c>
      <c r="I36" s="42" t="s">
        <v>857</v>
      </c>
    </row>
    <row r="37" spans="3:9">
      <c r="C37" s="1" t="s">
        <v>538</v>
      </c>
      <c r="D37" s="42" t="s">
        <v>569</v>
      </c>
      <c r="E37" s="36" t="s">
        <v>58</v>
      </c>
      <c r="F37" s="21" t="s">
        <v>58</v>
      </c>
      <c r="G37" s="21"/>
      <c r="H37" s="42" t="s">
        <v>59</v>
      </c>
      <c r="I37" s="42" t="s">
        <v>861</v>
      </c>
    </row>
    <row r="38" spans="3:9">
      <c r="C38" s="1" t="s">
        <v>538</v>
      </c>
      <c r="D38" s="42" t="s">
        <v>569</v>
      </c>
      <c r="E38" s="36" t="s">
        <v>60</v>
      </c>
      <c r="F38" s="21" t="s">
        <v>60</v>
      </c>
      <c r="G38" s="21"/>
      <c r="H38" s="42" t="s">
        <v>61</v>
      </c>
      <c r="I38" s="42" t="s">
        <v>863</v>
      </c>
    </row>
    <row r="39" spans="3:9">
      <c r="C39" s="1" t="s">
        <v>538</v>
      </c>
      <c r="D39" s="42" t="s">
        <v>569</v>
      </c>
      <c r="E39" s="36" t="s">
        <v>62</v>
      </c>
      <c r="F39" s="21" t="s">
        <v>62</v>
      </c>
      <c r="G39" s="21" t="s">
        <v>807</v>
      </c>
      <c r="H39" s="42" t="s">
        <v>63</v>
      </c>
      <c r="I39" s="42" t="s">
        <v>865</v>
      </c>
    </row>
    <row r="40" spans="3:9">
      <c r="C40" s="1" t="s">
        <v>538</v>
      </c>
      <c r="D40" s="42" t="s">
        <v>569</v>
      </c>
      <c r="E40" s="36" t="s">
        <v>64</v>
      </c>
      <c r="F40" s="21" t="s">
        <v>64</v>
      </c>
      <c r="G40" s="21" t="s">
        <v>76</v>
      </c>
      <c r="H40" s="42" t="s">
        <v>65</v>
      </c>
      <c r="I40" s="42" t="s">
        <v>867</v>
      </c>
    </row>
    <row r="41" spans="3:9">
      <c r="C41" s="1" t="s">
        <v>538</v>
      </c>
      <c r="D41" s="42" t="s">
        <v>569</v>
      </c>
      <c r="E41" s="36" t="s">
        <v>66</v>
      </c>
      <c r="F41" s="21" t="s">
        <v>66</v>
      </c>
      <c r="G41" s="21"/>
      <c r="H41" s="42" t="s">
        <v>67</v>
      </c>
      <c r="I41" s="42" t="s">
        <v>869</v>
      </c>
    </row>
    <row r="42" spans="3:9">
      <c r="C42" s="1" t="s">
        <v>538</v>
      </c>
      <c r="D42" s="42" t="s">
        <v>569</v>
      </c>
      <c r="E42" s="36" t="s">
        <v>68</v>
      </c>
      <c r="F42" s="21" t="s">
        <v>68</v>
      </c>
      <c r="G42" s="21"/>
      <c r="H42" s="42" t="s">
        <v>69</v>
      </c>
      <c r="I42" s="42" t="s">
        <v>871</v>
      </c>
    </row>
    <row r="43" spans="3:9">
      <c r="C43" s="1" t="s">
        <v>538</v>
      </c>
      <c r="D43" s="42" t="s">
        <v>569</v>
      </c>
      <c r="E43" s="36" t="s">
        <v>70</v>
      </c>
      <c r="F43" s="21" t="s">
        <v>70</v>
      </c>
      <c r="G43" s="21"/>
      <c r="H43" s="42" t="s">
        <v>71</v>
      </c>
      <c r="I43" s="42" t="s">
        <v>873</v>
      </c>
    </row>
    <row r="44" spans="3:9">
      <c r="C44" s="1" t="s">
        <v>538</v>
      </c>
      <c r="D44" s="42" t="s">
        <v>569</v>
      </c>
      <c r="E44" s="36" t="s">
        <v>72</v>
      </c>
      <c r="F44" s="21" t="s">
        <v>72</v>
      </c>
      <c r="G44" s="21"/>
      <c r="H44" s="42" t="s">
        <v>73</v>
      </c>
      <c r="I44" s="42" t="s">
        <v>875</v>
      </c>
    </row>
    <row r="45" spans="3:9">
      <c r="C45" s="1" t="s">
        <v>538</v>
      </c>
      <c r="D45" s="42" t="s">
        <v>569</v>
      </c>
      <c r="E45" s="36" t="s">
        <v>74</v>
      </c>
      <c r="F45" s="21" t="s">
        <v>688</v>
      </c>
      <c r="G45" s="21"/>
      <c r="H45" s="42" t="s">
        <v>75</v>
      </c>
      <c r="I45" s="42" t="s">
        <v>1091</v>
      </c>
    </row>
    <row r="46" spans="3:9">
      <c r="C46" s="1" t="s">
        <v>538</v>
      </c>
      <c r="D46" s="42" t="s">
        <v>569</v>
      </c>
      <c r="E46" s="36" t="s">
        <v>76</v>
      </c>
      <c r="F46" s="21" t="s">
        <v>694</v>
      </c>
      <c r="G46" s="21"/>
      <c r="H46" s="42" t="s">
        <v>77</v>
      </c>
      <c r="I46" s="42" t="s">
        <v>736</v>
      </c>
    </row>
    <row r="47" spans="3:9">
      <c r="C47" s="1" t="s">
        <v>538</v>
      </c>
      <c r="D47" s="42" t="s">
        <v>569</v>
      </c>
      <c r="E47" s="36" t="s">
        <v>78</v>
      </c>
      <c r="F47" s="21" t="s">
        <v>78</v>
      </c>
      <c r="G47" s="21"/>
      <c r="H47" s="42" t="s">
        <v>55</v>
      </c>
      <c r="I47" s="42" t="s">
        <v>851</v>
      </c>
    </row>
    <row r="48" spans="3:9">
      <c r="C48" s="16"/>
      <c r="D48" s="16"/>
      <c r="E48" s="16"/>
      <c r="F48" s="17"/>
      <c r="G48" s="17"/>
      <c r="H48" s="16"/>
      <c r="I48" s="16"/>
    </row>
    <row r="49" spans="3:9">
      <c r="C49" s="1" t="s">
        <v>539</v>
      </c>
      <c r="D49" s="42" t="s">
        <v>569</v>
      </c>
      <c r="E49" s="36" t="s">
        <v>80</v>
      </c>
      <c r="F49" s="21" t="s">
        <v>695</v>
      </c>
      <c r="G49" s="21"/>
      <c r="H49" s="42" t="s">
        <v>81</v>
      </c>
      <c r="I49" s="42" t="s">
        <v>877</v>
      </c>
    </row>
    <row r="50" spans="3:9">
      <c r="C50" s="1" t="s">
        <v>539</v>
      </c>
      <c r="D50" s="42" t="s">
        <v>569</v>
      </c>
      <c r="E50" s="36" t="s">
        <v>82</v>
      </c>
      <c r="F50" s="21" t="s">
        <v>696</v>
      </c>
      <c r="G50" s="21"/>
      <c r="H50" s="42" t="s">
        <v>83</v>
      </c>
      <c r="I50" s="42" t="s">
        <v>879</v>
      </c>
    </row>
    <row r="51" spans="3:9">
      <c r="C51" s="1" t="s">
        <v>539</v>
      </c>
      <c r="D51" s="42" t="s">
        <v>569</v>
      </c>
      <c r="E51" s="36" t="s">
        <v>84</v>
      </c>
      <c r="F51" s="21" t="s">
        <v>697</v>
      </c>
      <c r="G51" s="21"/>
      <c r="H51" s="42" t="s">
        <v>85</v>
      </c>
      <c r="I51" s="42" t="s">
        <v>881</v>
      </c>
    </row>
    <row r="52" spans="3:9">
      <c r="C52" s="1" t="s">
        <v>539</v>
      </c>
      <c r="D52" s="42" t="s">
        <v>569</v>
      </c>
      <c r="E52" s="36" t="s">
        <v>86</v>
      </c>
      <c r="F52" s="21" t="s">
        <v>698</v>
      </c>
      <c r="G52" s="21"/>
      <c r="H52" s="42" t="s">
        <v>87</v>
      </c>
      <c r="I52" s="42" t="s">
        <v>883</v>
      </c>
    </row>
    <row r="53" spans="3:9">
      <c r="C53" s="1" t="s">
        <v>539</v>
      </c>
      <c r="D53" s="42" t="s">
        <v>569</v>
      </c>
      <c r="E53" s="36" t="s">
        <v>88</v>
      </c>
      <c r="F53" s="21" t="s">
        <v>699</v>
      </c>
      <c r="G53" s="21"/>
      <c r="H53" s="42" t="s">
        <v>89</v>
      </c>
      <c r="I53" s="42" t="s">
        <v>885</v>
      </c>
    </row>
    <row r="54" spans="3:9">
      <c r="C54" s="1" t="s">
        <v>539</v>
      </c>
      <c r="D54" s="42" t="s">
        <v>569</v>
      </c>
      <c r="E54" s="36" t="s">
        <v>90</v>
      </c>
      <c r="F54" s="21" t="s">
        <v>700</v>
      </c>
      <c r="G54" s="21"/>
      <c r="H54" s="42" t="s">
        <v>91</v>
      </c>
      <c r="I54" s="42" t="s">
        <v>887</v>
      </c>
    </row>
    <row r="55" spans="3:9">
      <c r="C55" s="1" t="s">
        <v>539</v>
      </c>
      <c r="D55" s="42" t="s">
        <v>569</v>
      </c>
      <c r="E55" s="36" t="s">
        <v>92</v>
      </c>
      <c r="F55" s="21" t="s">
        <v>701</v>
      </c>
      <c r="G55" s="21"/>
      <c r="H55" s="42" t="s">
        <v>93</v>
      </c>
      <c r="I55" s="42" t="s">
        <v>889</v>
      </c>
    </row>
    <row r="56" spans="3:9">
      <c r="C56" s="1" t="s">
        <v>539</v>
      </c>
      <c r="D56" s="42" t="s">
        <v>569</v>
      </c>
      <c r="E56" s="36" t="s">
        <v>94</v>
      </c>
      <c r="F56" s="21" t="s">
        <v>702</v>
      </c>
      <c r="G56" s="21"/>
      <c r="H56" s="42" t="s">
        <v>95</v>
      </c>
      <c r="I56" s="42" t="s">
        <v>891</v>
      </c>
    </row>
    <row r="57" spans="3:9">
      <c r="C57" s="1" t="s">
        <v>539</v>
      </c>
      <c r="D57" s="42" t="s">
        <v>569</v>
      </c>
      <c r="E57" s="36" t="s">
        <v>96</v>
      </c>
      <c r="F57" s="21" t="s">
        <v>703</v>
      </c>
      <c r="G57" s="21"/>
      <c r="H57" s="42" t="s">
        <v>97</v>
      </c>
      <c r="I57" s="42" t="s">
        <v>893</v>
      </c>
    </row>
    <row r="58" spans="3:9">
      <c r="C58" s="1" t="s">
        <v>539</v>
      </c>
      <c r="D58" s="42" t="s">
        <v>569</v>
      </c>
      <c r="E58" s="36" t="s">
        <v>661</v>
      </c>
      <c r="F58" s="21" t="s">
        <v>802</v>
      </c>
      <c r="G58" s="21"/>
      <c r="H58" s="42" t="s">
        <v>662</v>
      </c>
      <c r="I58" s="42" t="s">
        <v>669</v>
      </c>
    </row>
    <row r="59" spans="3:9">
      <c r="C59" s="1" t="s">
        <v>539</v>
      </c>
      <c r="D59" s="42" t="s">
        <v>569</v>
      </c>
      <c r="E59" s="36" t="s">
        <v>98</v>
      </c>
      <c r="F59" s="21" t="s">
        <v>98</v>
      </c>
      <c r="G59" s="21" t="s">
        <v>808</v>
      </c>
      <c r="H59" s="42" t="s">
        <v>737</v>
      </c>
      <c r="I59" s="42" t="s">
        <v>895</v>
      </c>
    </row>
    <row r="60" spans="3:9">
      <c r="C60" s="1" t="s">
        <v>539</v>
      </c>
      <c r="D60" s="42" t="s">
        <v>569</v>
      </c>
      <c r="E60" s="36" t="s">
        <v>99</v>
      </c>
      <c r="F60" s="21" t="s">
        <v>99</v>
      </c>
      <c r="G60" s="21" t="s">
        <v>809</v>
      </c>
      <c r="H60" s="42" t="s">
        <v>100</v>
      </c>
      <c r="I60" s="42" t="s">
        <v>897</v>
      </c>
    </row>
    <row r="61" spans="3:9">
      <c r="C61" s="1" t="s">
        <v>539</v>
      </c>
      <c r="D61" s="42" t="s">
        <v>569</v>
      </c>
      <c r="E61" s="36" t="s">
        <v>101</v>
      </c>
      <c r="F61" s="21" t="s">
        <v>688</v>
      </c>
      <c r="G61" s="21"/>
      <c r="H61" s="42" t="s">
        <v>102</v>
      </c>
      <c r="I61" s="42" t="s">
        <v>899</v>
      </c>
    </row>
    <row r="62" spans="3:9">
      <c r="C62" s="1" t="s">
        <v>539</v>
      </c>
      <c r="D62" s="42" t="s">
        <v>569</v>
      </c>
      <c r="E62" s="36" t="s">
        <v>103</v>
      </c>
      <c r="F62" s="21" t="s">
        <v>704</v>
      </c>
      <c r="G62" s="21"/>
      <c r="H62" s="42" t="s">
        <v>104</v>
      </c>
      <c r="I62" s="42" t="s">
        <v>738</v>
      </c>
    </row>
    <row r="63" spans="3:9">
      <c r="C63" s="1" t="s">
        <v>539</v>
      </c>
      <c r="D63" s="42" t="s">
        <v>569</v>
      </c>
      <c r="E63" s="36" t="s">
        <v>105</v>
      </c>
      <c r="F63" s="21" t="s">
        <v>705</v>
      </c>
      <c r="G63" s="21"/>
      <c r="H63" s="42" t="s">
        <v>106</v>
      </c>
      <c r="I63" s="42" t="s">
        <v>739</v>
      </c>
    </row>
    <row r="64" spans="3:9">
      <c r="C64" s="1" t="s">
        <v>539</v>
      </c>
      <c r="D64" s="42" t="s">
        <v>569</v>
      </c>
      <c r="E64" s="36" t="s">
        <v>107</v>
      </c>
      <c r="F64" s="21" t="s">
        <v>107</v>
      </c>
      <c r="G64" s="21"/>
      <c r="H64" s="42" t="s">
        <v>108</v>
      </c>
      <c r="I64" s="42" t="s">
        <v>901</v>
      </c>
    </row>
    <row r="65" spans="3:9">
      <c r="C65" s="1" t="s">
        <v>539</v>
      </c>
      <c r="D65" s="42" t="s">
        <v>569</v>
      </c>
      <c r="E65" s="36" t="s">
        <v>109</v>
      </c>
      <c r="F65" s="21" t="s">
        <v>109</v>
      </c>
      <c r="G65" s="21"/>
      <c r="H65" s="42" t="s">
        <v>110</v>
      </c>
      <c r="I65" s="42" t="s">
        <v>903</v>
      </c>
    </row>
    <row r="66" spans="3:9">
      <c r="C66" s="1" t="s">
        <v>539</v>
      </c>
      <c r="D66" s="42" t="s">
        <v>569</v>
      </c>
      <c r="E66" s="36" t="s">
        <v>111</v>
      </c>
      <c r="F66" s="21" t="s">
        <v>111</v>
      </c>
      <c r="G66" s="21"/>
      <c r="H66" s="42" t="s">
        <v>112</v>
      </c>
      <c r="I66" s="42" t="s">
        <v>905</v>
      </c>
    </row>
    <row r="67" spans="3:9">
      <c r="C67" s="1" t="s">
        <v>539</v>
      </c>
      <c r="D67" s="42" t="s">
        <v>569</v>
      </c>
      <c r="E67" s="36" t="s">
        <v>113</v>
      </c>
      <c r="F67" s="21" t="s">
        <v>706</v>
      </c>
      <c r="G67" s="21"/>
      <c r="H67" s="42" t="s">
        <v>114</v>
      </c>
      <c r="I67" s="42" t="s">
        <v>907</v>
      </c>
    </row>
    <row r="68" spans="3:9">
      <c r="C68" s="1" t="s">
        <v>539</v>
      </c>
      <c r="D68" s="42" t="s">
        <v>569</v>
      </c>
      <c r="E68" s="36" t="s">
        <v>115</v>
      </c>
      <c r="F68" s="21" t="s">
        <v>707</v>
      </c>
      <c r="G68" s="21"/>
      <c r="H68" s="42" t="s">
        <v>116</v>
      </c>
      <c r="I68" s="42" t="s">
        <v>909</v>
      </c>
    </row>
    <row r="69" spans="3:9">
      <c r="C69" s="1" t="s">
        <v>539</v>
      </c>
      <c r="D69" s="42" t="s">
        <v>569</v>
      </c>
      <c r="E69" s="36" t="s">
        <v>117</v>
      </c>
      <c r="F69" s="21" t="s">
        <v>708</v>
      </c>
      <c r="G69" s="21"/>
      <c r="H69" s="42" t="s">
        <v>118</v>
      </c>
      <c r="I69" s="42" t="s">
        <v>911</v>
      </c>
    </row>
    <row r="70" spans="3:9">
      <c r="C70" s="1" t="s">
        <v>539</v>
      </c>
      <c r="D70" s="42" t="s">
        <v>569</v>
      </c>
      <c r="E70" s="36" t="s">
        <v>119</v>
      </c>
      <c r="F70" s="21" t="s">
        <v>119</v>
      </c>
      <c r="G70" s="21"/>
      <c r="H70" s="42" t="s">
        <v>120</v>
      </c>
      <c r="I70" s="42" t="s">
        <v>913</v>
      </c>
    </row>
    <row r="71" spans="3:9">
      <c r="C71" s="1" t="s">
        <v>539</v>
      </c>
      <c r="D71" s="42" t="s">
        <v>569</v>
      </c>
      <c r="E71" s="36" t="s">
        <v>121</v>
      </c>
      <c r="F71" s="21" t="s">
        <v>121</v>
      </c>
      <c r="G71" s="21"/>
      <c r="H71" s="42" t="s">
        <v>122</v>
      </c>
      <c r="I71" s="42" t="s">
        <v>915</v>
      </c>
    </row>
    <row r="72" spans="3:9">
      <c r="C72" s="1" t="s">
        <v>539</v>
      </c>
      <c r="D72" s="42" t="s">
        <v>569</v>
      </c>
      <c r="E72" s="36" t="s">
        <v>123</v>
      </c>
      <c r="F72" s="21" t="s">
        <v>123</v>
      </c>
      <c r="G72" s="21"/>
      <c r="H72" s="42" t="s">
        <v>124</v>
      </c>
      <c r="I72" s="42" t="s">
        <v>919</v>
      </c>
    </row>
    <row r="73" spans="3:9">
      <c r="C73" s="1" t="s">
        <v>539</v>
      </c>
      <c r="D73" s="42" t="s">
        <v>569</v>
      </c>
      <c r="E73" s="36" t="s">
        <v>125</v>
      </c>
      <c r="F73" s="21" t="s">
        <v>125</v>
      </c>
      <c r="G73" s="21"/>
      <c r="H73" s="42" t="s">
        <v>126</v>
      </c>
      <c r="I73" s="42" t="s">
        <v>917</v>
      </c>
    </row>
    <row r="74" spans="3:9">
      <c r="C74" s="1" t="s">
        <v>539</v>
      </c>
      <c r="D74" s="42" t="s">
        <v>569</v>
      </c>
      <c r="E74" s="36" t="s">
        <v>127</v>
      </c>
      <c r="F74" s="21" t="s">
        <v>127</v>
      </c>
      <c r="G74" s="21"/>
      <c r="H74" s="42" t="s">
        <v>128</v>
      </c>
      <c r="I74" s="42" t="s">
        <v>921</v>
      </c>
    </row>
    <row r="75" spans="3:9">
      <c r="C75" s="16"/>
      <c r="D75" s="16"/>
      <c r="E75" s="16"/>
      <c r="F75" s="17"/>
      <c r="G75" s="17"/>
      <c r="H75" s="16"/>
      <c r="I75" s="16"/>
    </row>
    <row r="76" spans="3:9">
      <c r="C76" s="1" t="s">
        <v>540</v>
      </c>
      <c r="D76" s="42" t="s">
        <v>569</v>
      </c>
      <c r="E76" s="36" t="s">
        <v>130</v>
      </c>
      <c r="F76" s="21" t="s">
        <v>130</v>
      </c>
      <c r="G76" s="21"/>
      <c r="H76" s="42" t="s">
        <v>131</v>
      </c>
      <c r="I76" s="42" t="s">
        <v>923</v>
      </c>
    </row>
    <row r="77" spans="3:9">
      <c r="C77" s="1" t="s">
        <v>540</v>
      </c>
      <c r="D77" s="42" t="s">
        <v>569</v>
      </c>
      <c r="E77" s="36" t="s">
        <v>132</v>
      </c>
      <c r="F77" s="21" t="s">
        <v>688</v>
      </c>
      <c r="G77" s="21"/>
      <c r="H77" s="42" t="s">
        <v>133</v>
      </c>
      <c r="I77" s="42" t="s">
        <v>1093</v>
      </c>
    </row>
    <row r="78" spans="3:9">
      <c r="C78" s="1" t="s">
        <v>540</v>
      </c>
      <c r="D78" s="42" t="s">
        <v>569</v>
      </c>
      <c r="E78" s="36" t="s">
        <v>134</v>
      </c>
      <c r="F78" s="21" t="s">
        <v>688</v>
      </c>
      <c r="G78" s="21"/>
      <c r="H78" s="42" t="s">
        <v>135</v>
      </c>
      <c r="I78" s="42" t="s">
        <v>1095</v>
      </c>
    </row>
    <row r="79" spans="3:9">
      <c r="C79" s="1" t="s">
        <v>540</v>
      </c>
      <c r="D79" s="42" t="s">
        <v>569</v>
      </c>
      <c r="E79" s="36" t="s">
        <v>663</v>
      </c>
      <c r="F79" s="21" t="s">
        <v>804</v>
      </c>
      <c r="G79" s="21"/>
      <c r="H79" s="42" t="s">
        <v>664</v>
      </c>
      <c r="I79" s="42" t="s">
        <v>925</v>
      </c>
    </row>
    <row r="80" spans="3:9">
      <c r="C80" s="1" t="s">
        <v>540</v>
      </c>
      <c r="D80" s="42" t="s">
        <v>569</v>
      </c>
      <c r="E80" s="36" t="s">
        <v>136</v>
      </c>
      <c r="F80" s="21" t="s">
        <v>136</v>
      </c>
      <c r="G80" s="21"/>
      <c r="H80" s="42" t="s">
        <v>137</v>
      </c>
      <c r="I80" s="42" t="s">
        <v>927</v>
      </c>
    </row>
    <row r="81" spans="3:9">
      <c r="C81" s="1" t="s">
        <v>540</v>
      </c>
      <c r="D81" s="42" t="s">
        <v>569</v>
      </c>
      <c r="E81" s="36" t="s">
        <v>138</v>
      </c>
      <c r="F81" s="21" t="s">
        <v>138</v>
      </c>
      <c r="G81" s="21"/>
      <c r="H81" s="42" t="s">
        <v>139</v>
      </c>
      <c r="I81" s="42" t="s">
        <v>929</v>
      </c>
    </row>
    <row r="82" spans="3:9">
      <c r="C82" s="1" t="s">
        <v>540</v>
      </c>
      <c r="D82" s="42" t="s">
        <v>569</v>
      </c>
      <c r="E82" s="36" t="s">
        <v>140</v>
      </c>
      <c r="F82" s="21" t="s">
        <v>140</v>
      </c>
      <c r="G82" s="21"/>
      <c r="H82" s="42" t="s">
        <v>141</v>
      </c>
      <c r="I82" s="42" t="s">
        <v>931</v>
      </c>
    </row>
    <row r="83" spans="3:9">
      <c r="C83" s="1" t="s">
        <v>540</v>
      </c>
      <c r="D83" s="42" t="s">
        <v>569</v>
      </c>
      <c r="E83" s="36" t="s">
        <v>142</v>
      </c>
      <c r="F83" s="21" t="s">
        <v>688</v>
      </c>
      <c r="G83" s="21"/>
      <c r="H83" s="42" t="s">
        <v>143</v>
      </c>
      <c r="I83" s="42" t="s">
        <v>933</v>
      </c>
    </row>
    <row r="84" spans="3:9">
      <c r="C84" s="1" t="s">
        <v>540</v>
      </c>
      <c r="D84" s="42" t="s">
        <v>569</v>
      </c>
      <c r="E84" s="36" t="s">
        <v>144</v>
      </c>
      <c r="F84" s="21" t="s">
        <v>688</v>
      </c>
      <c r="G84" s="21"/>
      <c r="H84" s="42" t="s">
        <v>145</v>
      </c>
      <c r="I84" s="42" t="s">
        <v>935</v>
      </c>
    </row>
    <row r="85" spans="3:9">
      <c r="C85" s="1" t="s">
        <v>540</v>
      </c>
      <c r="D85" s="42" t="s">
        <v>569</v>
      </c>
      <c r="E85" s="36" t="s">
        <v>146</v>
      </c>
      <c r="F85" s="21" t="s">
        <v>688</v>
      </c>
      <c r="G85" s="21"/>
      <c r="H85" s="42" t="s">
        <v>147</v>
      </c>
      <c r="I85" s="42" t="s">
        <v>937</v>
      </c>
    </row>
    <row r="86" spans="3:9">
      <c r="C86" s="1" t="s">
        <v>540</v>
      </c>
      <c r="D86" s="42" t="s">
        <v>569</v>
      </c>
      <c r="E86" s="36" t="s">
        <v>148</v>
      </c>
      <c r="F86" s="21" t="s">
        <v>688</v>
      </c>
      <c r="G86" s="21"/>
      <c r="H86" s="42" t="s">
        <v>149</v>
      </c>
      <c r="I86" s="42" t="s">
        <v>939</v>
      </c>
    </row>
    <row r="87" spans="3:9">
      <c r="C87" s="1" t="s">
        <v>540</v>
      </c>
      <c r="D87" s="42" t="s">
        <v>569</v>
      </c>
      <c r="E87" s="36" t="s">
        <v>150</v>
      </c>
      <c r="F87" s="21" t="s">
        <v>709</v>
      </c>
      <c r="G87" s="21"/>
      <c r="H87" s="42" t="s">
        <v>151</v>
      </c>
      <c r="I87" s="42" t="s">
        <v>941</v>
      </c>
    </row>
    <row r="88" spans="3:9">
      <c r="C88" s="1" t="s">
        <v>540</v>
      </c>
      <c r="D88" s="42" t="s">
        <v>569</v>
      </c>
      <c r="E88" s="36" t="s">
        <v>152</v>
      </c>
      <c r="F88" s="21" t="s">
        <v>152</v>
      </c>
      <c r="G88" s="21" t="s">
        <v>257</v>
      </c>
      <c r="H88" s="42" t="s">
        <v>153</v>
      </c>
      <c r="I88" s="42" t="s">
        <v>943</v>
      </c>
    </row>
    <row r="89" spans="3:9">
      <c r="C89" s="1" t="s">
        <v>540</v>
      </c>
      <c r="D89" s="42" t="s">
        <v>569</v>
      </c>
      <c r="E89" s="36" t="s">
        <v>154</v>
      </c>
      <c r="F89" s="21" t="s">
        <v>154</v>
      </c>
      <c r="G89" s="21" t="s">
        <v>810</v>
      </c>
      <c r="H89" s="42" t="s">
        <v>155</v>
      </c>
      <c r="I89" s="42" t="s">
        <v>945</v>
      </c>
    </row>
    <row r="90" spans="3:9">
      <c r="C90" s="1" t="s">
        <v>540</v>
      </c>
      <c r="D90" s="42" t="s">
        <v>569</v>
      </c>
      <c r="E90" s="36" t="s">
        <v>156</v>
      </c>
      <c r="F90" s="21" t="s">
        <v>156</v>
      </c>
      <c r="G90" s="21"/>
      <c r="H90" s="42" t="s">
        <v>157</v>
      </c>
      <c r="I90" s="42" t="s">
        <v>947</v>
      </c>
    </row>
    <row r="91" spans="3:9">
      <c r="C91" s="16"/>
      <c r="D91" s="16"/>
      <c r="E91" s="16"/>
      <c r="F91" s="17"/>
      <c r="G91" s="17"/>
      <c r="H91" s="16"/>
      <c r="I91" s="16"/>
    </row>
    <row r="92" spans="3:9">
      <c r="C92" s="1" t="s">
        <v>541</v>
      </c>
      <c r="D92" s="42" t="s">
        <v>569</v>
      </c>
      <c r="E92" s="36" t="s">
        <v>159</v>
      </c>
      <c r="F92" s="21" t="s">
        <v>688</v>
      </c>
      <c r="G92" s="21"/>
      <c r="H92" s="42" t="s">
        <v>160</v>
      </c>
      <c r="I92" s="42" t="s">
        <v>965</v>
      </c>
    </row>
    <row r="93" spans="3:9">
      <c r="C93" s="1" t="s">
        <v>541</v>
      </c>
      <c r="D93" s="42" t="s">
        <v>569</v>
      </c>
      <c r="E93" s="36" t="s">
        <v>161</v>
      </c>
      <c r="F93" s="21" t="s">
        <v>688</v>
      </c>
      <c r="G93" s="21"/>
      <c r="H93" s="42" t="s">
        <v>162</v>
      </c>
      <c r="I93" s="42" t="s">
        <v>740</v>
      </c>
    </row>
    <row r="94" spans="3:9">
      <c r="C94" s="16"/>
      <c r="D94" s="16"/>
      <c r="E94" s="16"/>
      <c r="F94" s="17"/>
      <c r="G94" s="17"/>
      <c r="H94" s="16"/>
      <c r="I94" s="16"/>
    </row>
    <row r="95" spans="3:9">
      <c r="C95" s="1" t="s">
        <v>542</v>
      </c>
      <c r="D95" s="42" t="s">
        <v>569</v>
      </c>
      <c r="E95" s="36" t="s">
        <v>164</v>
      </c>
      <c r="F95" s="21" t="s">
        <v>688</v>
      </c>
      <c r="G95" s="21"/>
      <c r="H95" s="42" t="s">
        <v>165</v>
      </c>
      <c r="I95" s="42" t="s">
        <v>949</v>
      </c>
    </row>
    <row r="96" spans="3:9">
      <c r="C96" s="1" t="s">
        <v>542</v>
      </c>
      <c r="D96" s="42" t="s">
        <v>569</v>
      </c>
      <c r="E96" s="36" t="s">
        <v>166</v>
      </c>
      <c r="F96" s="21" t="s">
        <v>688</v>
      </c>
      <c r="G96" s="21"/>
      <c r="H96" s="42" t="s">
        <v>167</v>
      </c>
      <c r="I96" s="42" t="s">
        <v>951</v>
      </c>
    </row>
    <row r="97" spans="3:9">
      <c r="C97" s="1" t="s">
        <v>542</v>
      </c>
      <c r="D97" s="42" t="s">
        <v>569</v>
      </c>
      <c r="E97" s="36" t="s">
        <v>168</v>
      </c>
      <c r="F97" s="21" t="s">
        <v>688</v>
      </c>
      <c r="G97" s="21"/>
      <c r="H97" s="42" t="s">
        <v>169</v>
      </c>
      <c r="I97" s="42" t="s">
        <v>953</v>
      </c>
    </row>
    <row r="98" spans="3:9">
      <c r="C98" s="1" t="s">
        <v>542</v>
      </c>
      <c r="D98" s="42" t="s">
        <v>569</v>
      </c>
      <c r="E98" s="36" t="s">
        <v>170</v>
      </c>
      <c r="F98" s="21" t="s">
        <v>688</v>
      </c>
      <c r="G98" s="21"/>
      <c r="H98" s="42" t="s">
        <v>171</v>
      </c>
      <c r="I98" s="42" t="s">
        <v>955</v>
      </c>
    </row>
    <row r="99" spans="3:9">
      <c r="C99" s="1" t="s">
        <v>542</v>
      </c>
      <c r="D99" s="42" t="s">
        <v>569</v>
      </c>
      <c r="E99" s="36" t="s">
        <v>172</v>
      </c>
      <c r="F99" s="21" t="s">
        <v>688</v>
      </c>
      <c r="G99" s="21"/>
      <c r="H99" s="42" t="s">
        <v>173</v>
      </c>
      <c r="I99" s="42" t="s">
        <v>957</v>
      </c>
    </row>
    <row r="100" spans="3:9">
      <c r="C100" s="1" t="s">
        <v>542</v>
      </c>
      <c r="D100" s="42" t="s">
        <v>569</v>
      </c>
      <c r="E100" s="36" t="s">
        <v>174</v>
      </c>
      <c r="F100" s="21" t="s">
        <v>688</v>
      </c>
      <c r="G100" s="21"/>
      <c r="H100" s="42" t="s">
        <v>175</v>
      </c>
      <c r="I100" s="42" t="s">
        <v>959</v>
      </c>
    </row>
    <row r="101" spans="3:9">
      <c r="C101" s="1" t="s">
        <v>542</v>
      </c>
      <c r="D101" s="42" t="s">
        <v>569</v>
      </c>
      <c r="E101" s="36" t="s">
        <v>176</v>
      </c>
      <c r="F101" s="21" t="s">
        <v>688</v>
      </c>
      <c r="G101" s="21"/>
      <c r="H101" s="42" t="s">
        <v>177</v>
      </c>
      <c r="I101" s="42" t="s">
        <v>961</v>
      </c>
    </row>
    <row r="102" spans="3:9">
      <c r="C102" s="1" t="s">
        <v>542</v>
      </c>
      <c r="D102" s="42" t="s">
        <v>569</v>
      </c>
      <c r="E102" s="36" t="s">
        <v>178</v>
      </c>
      <c r="F102" s="21" t="s">
        <v>688</v>
      </c>
      <c r="G102" s="21"/>
      <c r="H102" s="42" t="s">
        <v>179</v>
      </c>
      <c r="I102" s="42" t="s">
        <v>963</v>
      </c>
    </row>
    <row r="103" spans="3:9">
      <c r="C103" s="16"/>
      <c r="D103" s="16"/>
      <c r="E103" s="16"/>
      <c r="F103" s="17"/>
      <c r="G103" s="17"/>
      <c r="H103" s="16"/>
      <c r="I103" s="16"/>
    </row>
    <row r="104" spans="3:9">
      <c r="C104" s="1" t="s">
        <v>543</v>
      </c>
      <c r="D104" s="42" t="s">
        <v>569</v>
      </c>
      <c r="E104" s="36" t="s">
        <v>181</v>
      </c>
      <c r="F104" s="21" t="s">
        <v>688</v>
      </c>
      <c r="G104" s="21"/>
      <c r="H104" s="42" t="s">
        <v>182</v>
      </c>
      <c r="I104" s="42" t="s">
        <v>967</v>
      </c>
    </row>
    <row r="105" spans="3:9">
      <c r="C105" s="1" t="s">
        <v>543</v>
      </c>
      <c r="D105" s="42" t="s">
        <v>569</v>
      </c>
      <c r="E105" s="36" t="s">
        <v>183</v>
      </c>
      <c r="F105" s="21" t="s">
        <v>688</v>
      </c>
      <c r="G105" s="21"/>
      <c r="H105" s="42" t="s">
        <v>184</v>
      </c>
      <c r="I105" s="42" t="s">
        <v>969</v>
      </c>
    </row>
    <row r="106" spans="3:9">
      <c r="C106" s="1" t="s">
        <v>543</v>
      </c>
      <c r="D106" s="42" t="s">
        <v>569</v>
      </c>
      <c r="E106" s="36" t="s">
        <v>185</v>
      </c>
      <c r="F106" s="21" t="s">
        <v>185</v>
      </c>
      <c r="G106" s="21"/>
      <c r="H106" s="42" t="s">
        <v>186</v>
      </c>
      <c r="I106" s="42" t="s">
        <v>741</v>
      </c>
    </row>
    <row r="107" spans="3:9">
      <c r="C107" s="1" t="s">
        <v>543</v>
      </c>
      <c r="D107" s="42" t="s">
        <v>569</v>
      </c>
      <c r="E107" s="36" t="s">
        <v>187</v>
      </c>
      <c r="F107" s="21" t="s">
        <v>187</v>
      </c>
      <c r="G107" s="21"/>
      <c r="H107" s="42" t="s">
        <v>188</v>
      </c>
      <c r="I107" s="42" t="s">
        <v>971</v>
      </c>
    </row>
    <row r="108" spans="3:9">
      <c r="C108" s="1" t="s">
        <v>543</v>
      </c>
      <c r="D108" s="42" t="s">
        <v>569</v>
      </c>
      <c r="E108" s="36" t="s">
        <v>189</v>
      </c>
      <c r="F108" s="21" t="s">
        <v>189</v>
      </c>
      <c r="G108" s="21"/>
      <c r="H108" s="42" t="s">
        <v>190</v>
      </c>
      <c r="I108" s="42" t="s">
        <v>973</v>
      </c>
    </row>
    <row r="109" spans="3:9">
      <c r="C109" s="1" t="s">
        <v>543</v>
      </c>
      <c r="D109" s="42" t="s">
        <v>569</v>
      </c>
      <c r="E109" s="36" t="s">
        <v>191</v>
      </c>
      <c r="F109" s="21" t="s">
        <v>191</v>
      </c>
      <c r="G109" s="21"/>
      <c r="H109" s="42" t="s">
        <v>192</v>
      </c>
      <c r="I109" s="42" t="s">
        <v>975</v>
      </c>
    </row>
    <row r="110" spans="3:9">
      <c r="C110" s="1" t="s">
        <v>543</v>
      </c>
      <c r="D110" s="42" t="s">
        <v>569</v>
      </c>
      <c r="E110" s="36" t="s">
        <v>193</v>
      </c>
      <c r="F110" s="21" t="s">
        <v>193</v>
      </c>
      <c r="G110" s="21"/>
      <c r="H110" s="42" t="s">
        <v>194</v>
      </c>
      <c r="I110" s="42" t="s">
        <v>977</v>
      </c>
    </row>
    <row r="111" spans="3:9">
      <c r="C111" s="1" t="s">
        <v>543</v>
      </c>
      <c r="D111" s="42" t="s">
        <v>569</v>
      </c>
      <c r="E111" s="36" t="s">
        <v>195</v>
      </c>
      <c r="F111" s="21" t="s">
        <v>195</v>
      </c>
      <c r="G111" s="21"/>
      <c r="H111" s="42" t="s">
        <v>196</v>
      </c>
      <c r="I111" s="42" t="s">
        <v>981</v>
      </c>
    </row>
    <row r="112" spans="3:9">
      <c r="C112" s="1" t="s">
        <v>543</v>
      </c>
      <c r="D112" s="42" t="s">
        <v>569</v>
      </c>
      <c r="E112" s="36" t="s">
        <v>197</v>
      </c>
      <c r="F112" s="21" t="s">
        <v>197</v>
      </c>
      <c r="G112" s="21"/>
      <c r="H112" s="42" t="s">
        <v>198</v>
      </c>
      <c r="I112" s="42" t="s">
        <v>983</v>
      </c>
    </row>
    <row r="113" spans="3:9">
      <c r="C113" s="1" t="s">
        <v>543</v>
      </c>
      <c r="D113" s="42" t="s">
        <v>569</v>
      </c>
      <c r="E113" s="36" t="s">
        <v>199</v>
      </c>
      <c r="F113" s="21" t="s">
        <v>199</v>
      </c>
      <c r="G113" s="21"/>
      <c r="H113" s="42" t="s">
        <v>200</v>
      </c>
      <c r="I113" s="42" t="s">
        <v>979</v>
      </c>
    </row>
    <row r="114" spans="3:9">
      <c r="C114" s="1" t="s">
        <v>543</v>
      </c>
      <c r="D114" s="42" t="s">
        <v>569</v>
      </c>
      <c r="E114" s="36" t="s">
        <v>201</v>
      </c>
      <c r="F114" s="21" t="s">
        <v>688</v>
      </c>
      <c r="G114" s="21"/>
      <c r="H114" s="42" t="s">
        <v>202</v>
      </c>
      <c r="I114" s="42" t="s">
        <v>985</v>
      </c>
    </row>
    <row r="115" spans="3:9">
      <c r="C115" s="1" t="s">
        <v>543</v>
      </c>
      <c r="D115" s="42" t="s">
        <v>569</v>
      </c>
      <c r="E115" s="36" t="s">
        <v>203</v>
      </c>
      <c r="F115" s="21" t="s">
        <v>688</v>
      </c>
      <c r="G115" s="21"/>
      <c r="H115" s="42" t="s">
        <v>204</v>
      </c>
      <c r="I115" s="42" t="s">
        <v>987</v>
      </c>
    </row>
    <row r="116" spans="3:9">
      <c r="C116" s="1" t="s">
        <v>543</v>
      </c>
      <c r="D116" s="42" t="s">
        <v>569</v>
      </c>
      <c r="E116" s="36" t="s">
        <v>205</v>
      </c>
      <c r="F116" s="21" t="s">
        <v>710</v>
      </c>
      <c r="G116" s="21"/>
      <c r="H116" s="42" t="s">
        <v>206</v>
      </c>
      <c r="I116" s="42" t="s">
        <v>989</v>
      </c>
    </row>
    <row r="117" spans="3:9">
      <c r="C117" s="1" t="s">
        <v>543</v>
      </c>
      <c r="D117" s="42" t="s">
        <v>569</v>
      </c>
      <c r="E117" s="36" t="s">
        <v>207</v>
      </c>
      <c r="F117" s="21" t="s">
        <v>207</v>
      </c>
      <c r="G117" s="21"/>
      <c r="H117" s="42" t="s">
        <v>208</v>
      </c>
      <c r="I117" s="42" t="s">
        <v>991</v>
      </c>
    </row>
    <row r="118" spans="3:9">
      <c r="C118" s="1" t="s">
        <v>543</v>
      </c>
      <c r="D118" s="42" t="s">
        <v>569</v>
      </c>
      <c r="E118" s="36" t="s">
        <v>209</v>
      </c>
      <c r="F118" s="21" t="s">
        <v>209</v>
      </c>
      <c r="G118" s="21"/>
      <c r="H118" s="42" t="s">
        <v>210</v>
      </c>
      <c r="I118" s="42" t="s">
        <v>993</v>
      </c>
    </row>
    <row r="119" spans="3:9">
      <c r="C119" s="1" t="s">
        <v>543</v>
      </c>
      <c r="D119" s="42" t="s">
        <v>569</v>
      </c>
      <c r="E119" s="36" t="s">
        <v>211</v>
      </c>
      <c r="F119" s="21" t="s">
        <v>211</v>
      </c>
      <c r="G119" s="21"/>
      <c r="H119" s="42" t="s">
        <v>212</v>
      </c>
      <c r="I119" s="42" t="s">
        <v>995</v>
      </c>
    </row>
    <row r="120" spans="3:9">
      <c r="C120" s="1" t="s">
        <v>543</v>
      </c>
      <c r="D120" s="42" t="s">
        <v>569</v>
      </c>
      <c r="E120" s="36" t="s">
        <v>213</v>
      </c>
      <c r="F120" s="21" t="s">
        <v>213</v>
      </c>
      <c r="G120" s="21"/>
      <c r="H120" s="42" t="s">
        <v>214</v>
      </c>
      <c r="I120" s="42" t="s">
        <v>997</v>
      </c>
    </row>
    <row r="121" spans="3:9">
      <c r="C121" s="1" t="s">
        <v>543</v>
      </c>
      <c r="D121" s="42" t="s">
        <v>569</v>
      </c>
      <c r="E121" s="36" t="s">
        <v>215</v>
      </c>
      <c r="F121" s="21" t="s">
        <v>688</v>
      </c>
      <c r="G121" s="21"/>
      <c r="H121" s="42" t="s">
        <v>216</v>
      </c>
      <c r="I121" s="42" t="s">
        <v>999</v>
      </c>
    </row>
    <row r="122" spans="3:9">
      <c r="C122" s="1" t="s">
        <v>543</v>
      </c>
      <c r="D122" s="42" t="s">
        <v>569</v>
      </c>
      <c r="E122" s="36" t="s">
        <v>217</v>
      </c>
      <c r="F122" s="21" t="s">
        <v>217</v>
      </c>
      <c r="G122" s="21"/>
      <c r="H122" s="42" t="s">
        <v>218</v>
      </c>
      <c r="I122" s="42" t="s">
        <v>742</v>
      </c>
    </row>
    <row r="123" spans="3:9">
      <c r="C123" s="1" t="s">
        <v>543</v>
      </c>
      <c r="D123" s="42" t="s">
        <v>569</v>
      </c>
      <c r="E123" s="36" t="s">
        <v>219</v>
      </c>
      <c r="F123" s="21" t="s">
        <v>688</v>
      </c>
      <c r="G123" s="21"/>
      <c r="H123" s="42" t="s">
        <v>220</v>
      </c>
      <c r="I123" s="42" t="s">
        <v>743</v>
      </c>
    </row>
    <row r="124" spans="3:9">
      <c r="C124" s="1" t="s">
        <v>543</v>
      </c>
      <c r="D124" s="42" t="s">
        <v>569</v>
      </c>
      <c r="E124" s="36" t="s">
        <v>221</v>
      </c>
      <c r="F124" s="21" t="s">
        <v>221</v>
      </c>
      <c r="G124" s="21"/>
      <c r="H124" s="42" t="s">
        <v>222</v>
      </c>
      <c r="I124" s="42" t="s">
        <v>1001</v>
      </c>
    </row>
    <row r="125" spans="3:9">
      <c r="C125" s="1" t="s">
        <v>543</v>
      </c>
      <c r="D125" s="42" t="s">
        <v>569</v>
      </c>
      <c r="E125" s="36" t="s">
        <v>223</v>
      </c>
      <c r="F125" s="21" t="s">
        <v>711</v>
      </c>
      <c r="G125" s="21"/>
      <c r="H125" s="42" t="s">
        <v>224</v>
      </c>
      <c r="I125" s="42" t="s">
        <v>1003</v>
      </c>
    </row>
    <row r="126" spans="3:9">
      <c r="C126" s="1" t="s">
        <v>543</v>
      </c>
      <c r="D126" s="42" t="s">
        <v>569</v>
      </c>
      <c r="E126" s="36" t="s">
        <v>225</v>
      </c>
      <c r="F126" s="21" t="s">
        <v>688</v>
      </c>
      <c r="G126" s="21"/>
      <c r="H126" s="42" t="s">
        <v>226</v>
      </c>
      <c r="I126" s="42" t="s">
        <v>1005</v>
      </c>
    </row>
    <row r="127" spans="3:9">
      <c r="C127" s="1" t="s">
        <v>543</v>
      </c>
      <c r="D127" s="42" t="s">
        <v>569</v>
      </c>
      <c r="E127" s="36" t="s">
        <v>227</v>
      </c>
      <c r="F127" s="21" t="s">
        <v>688</v>
      </c>
      <c r="G127" s="21"/>
      <c r="H127" s="42" t="s">
        <v>228</v>
      </c>
      <c r="I127" s="42" t="s">
        <v>744</v>
      </c>
    </row>
    <row r="128" spans="3:9">
      <c r="C128" s="1" t="s">
        <v>543</v>
      </c>
      <c r="D128" s="42" t="s">
        <v>569</v>
      </c>
      <c r="E128" s="36" t="s">
        <v>229</v>
      </c>
      <c r="F128" s="21" t="s">
        <v>712</v>
      </c>
      <c r="G128" s="21"/>
      <c r="H128" s="42" t="s">
        <v>230</v>
      </c>
      <c r="I128" s="42" t="s">
        <v>1007</v>
      </c>
    </row>
    <row r="129" spans="3:9">
      <c r="C129" s="1" t="s">
        <v>543</v>
      </c>
      <c r="D129" s="42" t="s">
        <v>569</v>
      </c>
      <c r="E129" s="36" t="s">
        <v>231</v>
      </c>
      <c r="F129" s="21" t="s">
        <v>231</v>
      </c>
      <c r="G129" s="21"/>
      <c r="H129" s="42" t="s">
        <v>232</v>
      </c>
      <c r="I129" s="42" t="s">
        <v>745</v>
      </c>
    </row>
    <row r="130" spans="3:9">
      <c r="C130" s="16"/>
      <c r="D130" s="16"/>
      <c r="E130" s="16"/>
      <c r="F130" s="17"/>
      <c r="G130" s="17"/>
      <c r="H130" s="16"/>
      <c r="I130" s="16"/>
    </row>
    <row r="131" spans="3:9">
      <c r="C131" s="1" t="s">
        <v>544</v>
      </c>
      <c r="D131" s="42" t="s">
        <v>569</v>
      </c>
      <c r="E131" s="36" t="s">
        <v>234</v>
      </c>
      <c r="F131" s="21" t="s">
        <v>234</v>
      </c>
      <c r="G131" s="21"/>
      <c r="H131" s="42" t="s">
        <v>235</v>
      </c>
      <c r="I131" s="42" t="s">
        <v>746</v>
      </c>
    </row>
    <row r="132" spans="3:9">
      <c r="C132" s="1" t="s">
        <v>544</v>
      </c>
      <c r="D132" s="42" t="s">
        <v>569</v>
      </c>
      <c r="E132" s="36" t="s">
        <v>236</v>
      </c>
      <c r="F132" s="21" t="s">
        <v>236</v>
      </c>
      <c r="G132" s="21"/>
      <c r="H132" s="42" t="s">
        <v>237</v>
      </c>
      <c r="I132" s="42" t="s">
        <v>1009</v>
      </c>
    </row>
    <row r="133" spans="3:9">
      <c r="C133" s="1" t="s">
        <v>544</v>
      </c>
      <c r="D133" s="42" t="s">
        <v>569</v>
      </c>
      <c r="E133" s="36" t="s">
        <v>238</v>
      </c>
      <c r="F133" s="21" t="s">
        <v>238</v>
      </c>
      <c r="G133" s="21"/>
      <c r="H133" s="42" t="s">
        <v>239</v>
      </c>
      <c r="I133" s="42" t="s">
        <v>1039</v>
      </c>
    </row>
    <row r="134" spans="3:9">
      <c r="C134" s="1" t="s">
        <v>544</v>
      </c>
      <c r="D134" s="42" t="s">
        <v>569</v>
      </c>
      <c r="E134" s="36" t="s">
        <v>240</v>
      </c>
      <c r="F134" s="21" t="s">
        <v>663</v>
      </c>
      <c r="G134" s="21"/>
      <c r="H134" s="42" t="s">
        <v>241</v>
      </c>
      <c r="I134" s="42" t="s">
        <v>747</v>
      </c>
    </row>
    <row r="135" spans="3:9">
      <c r="C135" s="1" t="s">
        <v>544</v>
      </c>
      <c r="D135" s="42" t="s">
        <v>569</v>
      </c>
      <c r="E135" s="36" t="s">
        <v>242</v>
      </c>
      <c r="F135" s="21" t="s">
        <v>242</v>
      </c>
      <c r="G135" s="21"/>
      <c r="H135" s="42" t="s">
        <v>243</v>
      </c>
      <c r="I135" s="42" t="s">
        <v>1063</v>
      </c>
    </row>
    <row r="136" spans="3:9">
      <c r="C136" s="1" t="s">
        <v>544</v>
      </c>
      <c r="D136" s="42" t="s">
        <v>569</v>
      </c>
      <c r="E136" s="36" t="s">
        <v>246</v>
      </c>
      <c r="F136" s="21" t="s">
        <v>246</v>
      </c>
      <c r="G136" s="21"/>
      <c r="H136" s="42" t="s">
        <v>247</v>
      </c>
      <c r="I136" s="42" t="s">
        <v>748</v>
      </c>
    </row>
    <row r="137" spans="3:9">
      <c r="C137" s="1" t="s">
        <v>544</v>
      </c>
      <c r="D137" s="42" t="s">
        <v>569</v>
      </c>
      <c r="E137" s="36" t="s">
        <v>248</v>
      </c>
      <c r="F137" s="21" t="s">
        <v>688</v>
      </c>
      <c r="G137" s="21"/>
      <c r="H137" s="42" t="s">
        <v>249</v>
      </c>
      <c r="I137" s="42" t="s">
        <v>749</v>
      </c>
    </row>
    <row r="138" spans="3:9">
      <c r="C138" s="1" t="s">
        <v>544</v>
      </c>
      <c r="D138" s="42" t="s">
        <v>569</v>
      </c>
      <c r="E138" s="36" t="s">
        <v>244</v>
      </c>
      <c r="F138" s="21" t="s">
        <v>688</v>
      </c>
      <c r="G138" s="21"/>
      <c r="H138" s="42" t="s">
        <v>245</v>
      </c>
      <c r="I138" s="42" t="s">
        <v>750</v>
      </c>
    </row>
    <row r="139" spans="3:9">
      <c r="C139" s="1" t="s">
        <v>544</v>
      </c>
      <c r="D139" s="42" t="s">
        <v>569</v>
      </c>
      <c r="E139" s="36" t="s">
        <v>631</v>
      </c>
      <c r="F139" s="21" t="s">
        <v>688</v>
      </c>
      <c r="G139" s="21"/>
      <c r="H139" s="42" t="s">
        <v>632</v>
      </c>
      <c r="I139" s="42" t="s">
        <v>751</v>
      </c>
    </row>
    <row r="140" spans="3:9">
      <c r="C140" s="1" t="s">
        <v>544</v>
      </c>
      <c r="D140" s="42" t="s">
        <v>569</v>
      </c>
      <c r="E140" s="36" t="s">
        <v>250</v>
      </c>
      <c r="F140" s="21" t="s">
        <v>250</v>
      </c>
      <c r="G140" s="21"/>
      <c r="H140" s="42" t="s">
        <v>251</v>
      </c>
      <c r="I140" s="42" t="s">
        <v>752</v>
      </c>
    </row>
    <row r="141" spans="3:9">
      <c r="C141" s="1" t="s">
        <v>544</v>
      </c>
      <c r="D141" s="42" t="s">
        <v>569</v>
      </c>
      <c r="E141" s="36" t="s">
        <v>633</v>
      </c>
      <c r="F141" s="21" t="s">
        <v>633</v>
      </c>
      <c r="G141" s="21"/>
      <c r="H141" s="42" t="s">
        <v>634</v>
      </c>
      <c r="I141" s="42" t="s">
        <v>753</v>
      </c>
    </row>
    <row r="142" spans="3:9">
      <c r="C142" s="1" t="s">
        <v>544</v>
      </c>
      <c r="D142" s="42" t="s">
        <v>569</v>
      </c>
      <c r="E142" s="36" t="s">
        <v>252</v>
      </c>
      <c r="F142" s="21" t="s">
        <v>252</v>
      </c>
      <c r="G142" s="21"/>
      <c r="H142" s="42" t="s">
        <v>253</v>
      </c>
      <c r="I142" s="42" t="s">
        <v>754</v>
      </c>
    </row>
    <row r="143" spans="3:9">
      <c r="C143" s="1" t="s">
        <v>544</v>
      </c>
      <c r="D143" s="42" t="s">
        <v>569</v>
      </c>
      <c r="E143" s="36" t="s">
        <v>254</v>
      </c>
      <c r="F143" s="21" t="s">
        <v>254</v>
      </c>
      <c r="G143" s="21"/>
      <c r="H143" s="42" t="s">
        <v>255</v>
      </c>
      <c r="I143" s="42" t="s">
        <v>1011</v>
      </c>
    </row>
    <row r="144" spans="3:9">
      <c r="C144" s="1" t="s">
        <v>544</v>
      </c>
      <c r="D144" s="42" t="s">
        <v>569</v>
      </c>
      <c r="E144" s="36" t="s">
        <v>256</v>
      </c>
      <c r="F144" s="21" t="s">
        <v>256</v>
      </c>
      <c r="G144" s="21"/>
      <c r="H144" s="42" t="s">
        <v>635</v>
      </c>
      <c r="I144" s="42" t="s">
        <v>1015</v>
      </c>
    </row>
    <row r="145" spans="3:9">
      <c r="C145" s="1" t="s">
        <v>544</v>
      </c>
      <c r="D145" s="42" t="s">
        <v>569</v>
      </c>
      <c r="E145" s="36" t="s">
        <v>257</v>
      </c>
      <c r="F145" s="21" t="s">
        <v>713</v>
      </c>
      <c r="G145" s="21"/>
      <c r="H145" s="42" t="s">
        <v>258</v>
      </c>
      <c r="I145" s="42" t="s">
        <v>1017</v>
      </c>
    </row>
    <row r="146" spans="3:9">
      <c r="C146" s="1" t="s">
        <v>544</v>
      </c>
      <c r="D146" s="42" t="s">
        <v>569</v>
      </c>
      <c r="E146" s="36" t="s">
        <v>259</v>
      </c>
      <c r="F146" s="21" t="s">
        <v>259</v>
      </c>
      <c r="G146" s="21"/>
      <c r="H146" s="42" t="s">
        <v>260</v>
      </c>
      <c r="I146" s="42" t="s">
        <v>1019</v>
      </c>
    </row>
    <row r="147" spans="3:9">
      <c r="C147" s="1" t="s">
        <v>544</v>
      </c>
      <c r="D147" s="42" t="s">
        <v>569</v>
      </c>
      <c r="E147" s="36" t="s">
        <v>261</v>
      </c>
      <c r="F147" s="21" t="s">
        <v>714</v>
      </c>
      <c r="G147" s="21"/>
      <c r="H147" s="42" t="s">
        <v>262</v>
      </c>
      <c r="I147" s="42" t="s">
        <v>755</v>
      </c>
    </row>
    <row r="148" spans="3:9">
      <c r="C148" s="1" t="s">
        <v>544</v>
      </c>
      <c r="D148" s="42" t="s">
        <v>569</v>
      </c>
      <c r="E148" s="36" t="s">
        <v>263</v>
      </c>
      <c r="F148" s="21" t="s">
        <v>263</v>
      </c>
      <c r="G148" s="21"/>
      <c r="H148" s="42" t="s">
        <v>264</v>
      </c>
      <c r="I148" s="42" t="s">
        <v>1013</v>
      </c>
    </row>
    <row r="149" spans="3:9">
      <c r="C149" s="1" t="s">
        <v>544</v>
      </c>
      <c r="D149" s="42" t="s">
        <v>575</v>
      </c>
      <c r="E149" s="36" t="s">
        <v>265</v>
      </c>
      <c r="F149" s="21" t="s">
        <v>265</v>
      </c>
      <c r="G149" s="21"/>
      <c r="H149" s="42" t="s">
        <v>266</v>
      </c>
      <c r="I149" s="42" t="s">
        <v>1025</v>
      </c>
    </row>
    <row r="150" spans="3:9">
      <c r="C150" s="1" t="s">
        <v>544</v>
      </c>
      <c r="D150" s="42" t="s">
        <v>569</v>
      </c>
      <c r="E150" s="36" t="s">
        <v>44</v>
      </c>
      <c r="F150" s="21" t="s">
        <v>44</v>
      </c>
      <c r="G150" s="21"/>
      <c r="H150" s="42" t="s">
        <v>267</v>
      </c>
      <c r="I150" s="42" t="s">
        <v>1023</v>
      </c>
    </row>
    <row r="151" spans="3:9">
      <c r="C151" s="1" t="s">
        <v>544</v>
      </c>
      <c r="D151" s="42" t="s">
        <v>569</v>
      </c>
      <c r="E151" s="36" t="s">
        <v>38</v>
      </c>
      <c r="F151" s="21" t="s">
        <v>38</v>
      </c>
      <c r="G151" s="21"/>
      <c r="H151" s="42" t="s">
        <v>268</v>
      </c>
      <c r="I151" s="42" t="s">
        <v>1021</v>
      </c>
    </row>
    <row r="152" spans="3:9">
      <c r="C152" s="1" t="s">
        <v>544</v>
      </c>
      <c r="D152" s="42" t="s">
        <v>575</v>
      </c>
      <c r="E152" s="36" t="s">
        <v>269</v>
      </c>
      <c r="F152" s="21" t="s">
        <v>269</v>
      </c>
      <c r="G152" s="21"/>
      <c r="H152" s="42" t="s">
        <v>270</v>
      </c>
      <c r="I152" s="42" t="s">
        <v>1027</v>
      </c>
    </row>
    <row r="153" spans="3:9">
      <c r="C153" s="1" t="s">
        <v>544</v>
      </c>
      <c r="D153" s="42" t="s">
        <v>575</v>
      </c>
      <c r="E153" s="36" t="s">
        <v>271</v>
      </c>
      <c r="F153" s="21" t="s">
        <v>271</v>
      </c>
      <c r="G153" s="21"/>
      <c r="H153" s="42" t="s">
        <v>272</v>
      </c>
      <c r="I153" s="42" t="s">
        <v>1029</v>
      </c>
    </row>
    <row r="154" spans="3:9">
      <c r="C154" s="1" t="s">
        <v>544</v>
      </c>
      <c r="D154" s="42" t="s">
        <v>575</v>
      </c>
      <c r="E154" s="36" t="s">
        <v>273</v>
      </c>
      <c r="F154" s="21" t="s">
        <v>273</v>
      </c>
      <c r="G154" s="21"/>
      <c r="H154" s="42" t="s">
        <v>274</v>
      </c>
      <c r="I154" s="42" t="s">
        <v>1031</v>
      </c>
    </row>
    <row r="155" spans="3:9">
      <c r="C155" s="1" t="s">
        <v>544</v>
      </c>
      <c r="D155" s="42" t="s">
        <v>575</v>
      </c>
      <c r="E155" s="36" t="s">
        <v>275</v>
      </c>
      <c r="F155" s="21" t="s">
        <v>275</v>
      </c>
      <c r="G155" s="21"/>
      <c r="H155" s="42" t="s">
        <v>276</v>
      </c>
      <c r="I155" s="42" t="s">
        <v>1033</v>
      </c>
    </row>
    <row r="156" spans="3:9">
      <c r="C156" s="1" t="s">
        <v>544</v>
      </c>
      <c r="D156" s="42" t="s">
        <v>575</v>
      </c>
      <c r="E156" s="36" t="s">
        <v>277</v>
      </c>
      <c r="F156" s="21" t="s">
        <v>277</v>
      </c>
      <c r="G156" s="21"/>
      <c r="H156" s="42" t="s">
        <v>278</v>
      </c>
      <c r="I156" s="42" t="s">
        <v>1035</v>
      </c>
    </row>
    <row r="157" spans="3:9">
      <c r="C157" s="1" t="s">
        <v>544</v>
      </c>
      <c r="D157" s="42" t="s">
        <v>575</v>
      </c>
      <c r="E157" s="36" t="s">
        <v>279</v>
      </c>
      <c r="F157" s="21" t="s">
        <v>279</v>
      </c>
      <c r="G157" s="21"/>
      <c r="H157" s="42" t="s">
        <v>280</v>
      </c>
      <c r="I157" s="42" t="s">
        <v>1037</v>
      </c>
    </row>
    <row r="158" spans="3:9">
      <c r="C158" s="1" t="s">
        <v>544</v>
      </c>
      <c r="D158" s="42" t="s">
        <v>575</v>
      </c>
      <c r="E158" s="36" t="s">
        <v>281</v>
      </c>
      <c r="F158" s="21" t="s">
        <v>281</v>
      </c>
      <c r="G158" s="21"/>
      <c r="H158" s="42" t="s">
        <v>282</v>
      </c>
      <c r="I158" s="42" t="s">
        <v>1065</v>
      </c>
    </row>
    <row r="159" spans="3:9">
      <c r="C159" s="1" t="s">
        <v>544</v>
      </c>
      <c r="D159" s="42" t="s">
        <v>575</v>
      </c>
      <c r="E159" s="36" t="s">
        <v>283</v>
      </c>
      <c r="F159" s="21" t="s">
        <v>283</v>
      </c>
      <c r="G159" s="21"/>
      <c r="H159" s="42" t="s">
        <v>284</v>
      </c>
      <c r="I159" s="42" t="s">
        <v>1041</v>
      </c>
    </row>
    <row r="160" spans="3:9">
      <c r="C160" s="1" t="s">
        <v>544</v>
      </c>
      <c r="D160" s="42" t="s">
        <v>575</v>
      </c>
      <c r="E160" s="36" t="s">
        <v>285</v>
      </c>
      <c r="F160" s="21" t="s">
        <v>285</v>
      </c>
      <c r="G160" s="21"/>
      <c r="H160" s="42" t="s">
        <v>286</v>
      </c>
      <c r="I160" s="42" t="s">
        <v>1043</v>
      </c>
    </row>
    <row r="161" spans="3:9">
      <c r="C161" s="1" t="s">
        <v>544</v>
      </c>
      <c r="D161" s="42" t="s">
        <v>575</v>
      </c>
      <c r="E161" s="36" t="s">
        <v>287</v>
      </c>
      <c r="F161" s="21" t="s">
        <v>287</v>
      </c>
      <c r="G161" s="21"/>
      <c r="H161" s="42" t="s">
        <v>288</v>
      </c>
      <c r="I161" s="42" t="s">
        <v>1045</v>
      </c>
    </row>
    <row r="162" spans="3:9">
      <c r="C162" s="1" t="s">
        <v>544</v>
      </c>
      <c r="D162" s="42" t="s">
        <v>575</v>
      </c>
      <c r="E162" s="36" t="s">
        <v>289</v>
      </c>
      <c r="F162" s="21" t="s">
        <v>289</v>
      </c>
      <c r="G162" s="21"/>
      <c r="H162" s="42" t="s">
        <v>284</v>
      </c>
      <c r="I162" s="42" t="s">
        <v>1041</v>
      </c>
    </row>
    <row r="163" spans="3:9">
      <c r="C163" s="1" t="s">
        <v>544</v>
      </c>
      <c r="D163" s="42" t="s">
        <v>575</v>
      </c>
      <c r="E163" s="36" t="s">
        <v>290</v>
      </c>
      <c r="F163" s="21" t="s">
        <v>290</v>
      </c>
      <c r="G163" s="21"/>
      <c r="H163" s="42" t="s">
        <v>286</v>
      </c>
      <c r="I163" s="42" t="s">
        <v>1043</v>
      </c>
    </row>
    <row r="164" spans="3:9">
      <c r="C164" s="1" t="s">
        <v>544</v>
      </c>
      <c r="D164" s="42" t="s">
        <v>575</v>
      </c>
      <c r="E164" s="36" t="s">
        <v>291</v>
      </c>
      <c r="F164" s="21" t="s">
        <v>291</v>
      </c>
      <c r="G164" s="21"/>
      <c r="H164" s="42" t="s">
        <v>284</v>
      </c>
      <c r="I164" s="42" t="s">
        <v>1041</v>
      </c>
    </row>
    <row r="165" spans="3:9">
      <c r="C165" s="1" t="s">
        <v>544</v>
      </c>
      <c r="D165" s="42" t="s">
        <v>575</v>
      </c>
      <c r="E165" s="36" t="s">
        <v>292</v>
      </c>
      <c r="F165" s="21" t="s">
        <v>292</v>
      </c>
      <c r="G165" s="21"/>
      <c r="H165" s="42" t="s">
        <v>286</v>
      </c>
      <c r="I165" s="42" t="s">
        <v>1043</v>
      </c>
    </row>
    <row r="166" spans="3:9">
      <c r="C166" s="16"/>
      <c r="D166" s="16"/>
      <c r="E166" s="16"/>
      <c r="F166" s="17"/>
      <c r="G166" s="17"/>
      <c r="H166" s="16"/>
      <c r="I166" s="16"/>
    </row>
    <row r="167" spans="3:9">
      <c r="C167" s="1" t="s">
        <v>545</v>
      </c>
      <c r="D167" s="42" t="s">
        <v>569</v>
      </c>
      <c r="E167" s="36" t="s">
        <v>294</v>
      </c>
      <c r="F167" s="21" t="s">
        <v>294</v>
      </c>
      <c r="G167" s="21"/>
      <c r="H167" s="42" t="s">
        <v>756</v>
      </c>
      <c r="I167" s="42" t="s">
        <v>1047</v>
      </c>
    </row>
    <row r="168" spans="3:9">
      <c r="C168" s="1" t="s">
        <v>545</v>
      </c>
      <c r="D168" s="42" t="s">
        <v>569</v>
      </c>
      <c r="E168" s="36" t="s">
        <v>295</v>
      </c>
      <c r="F168" s="21" t="s">
        <v>295</v>
      </c>
      <c r="G168" s="21"/>
      <c r="H168" s="42" t="s">
        <v>296</v>
      </c>
      <c r="I168" s="42" t="s">
        <v>757</v>
      </c>
    </row>
    <row r="169" spans="3:9">
      <c r="C169" s="1" t="s">
        <v>545</v>
      </c>
      <c r="D169" s="42" t="s">
        <v>569</v>
      </c>
      <c r="E169" s="36" t="s">
        <v>297</v>
      </c>
      <c r="F169" s="21" t="s">
        <v>297</v>
      </c>
      <c r="G169" s="21"/>
      <c r="H169" s="42" t="s">
        <v>298</v>
      </c>
      <c r="I169" s="42" t="s">
        <v>758</v>
      </c>
    </row>
    <row r="170" spans="3:9">
      <c r="C170" s="1" t="s">
        <v>545</v>
      </c>
      <c r="D170" s="42" t="s">
        <v>569</v>
      </c>
      <c r="E170" s="36" t="s">
        <v>299</v>
      </c>
      <c r="F170" s="21" t="s">
        <v>299</v>
      </c>
      <c r="G170" s="21"/>
      <c r="H170" s="42" t="s">
        <v>300</v>
      </c>
      <c r="I170" s="42" t="s">
        <v>759</v>
      </c>
    </row>
    <row r="171" spans="3:9">
      <c r="C171" s="1" t="s">
        <v>545</v>
      </c>
      <c r="D171" s="42" t="s">
        <v>569</v>
      </c>
      <c r="E171" s="36" t="s">
        <v>301</v>
      </c>
      <c r="F171" s="21" t="s">
        <v>301</v>
      </c>
      <c r="G171" s="21"/>
      <c r="H171" s="42" t="s">
        <v>302</v>
      </c>
      <c r="I171" s="42" t="s">
        <v>760</v>
      </c>
    </row>
    <row r="172" spans="3:9">
      <c r="C172" s="1" t="s">
        <v>545</v>
      </c>
      <c r="D172" s="42" t="s">
        <v>569</v>
      </c>
      <c r="E172" s="36" t="s">
        <v>303</v>
      </c>
      <c r="F172" s="21" t="s">
        <v>303</v>
      </c>
      <c r="G172" s="21"/>
      <c r="H172" s="42" t="s">
        <v>304</v>
      </c>
      <c r="I172" s="42" t="s">
        <v>1049</v>
      </c>
    </row>
    <row r="173" spans="3:9">
      <c r="C173" s="1" t="s">
        <v>545</v>
      </c>
      <c r="D173" s="42" t="s">
        <v>569</v>
      </c>
      <c r="E173" s="36" t="s">
        <v>305</v>
      </c>
      <c r="F173" s="21" t="s">
        <v>305</v>
      </c>
      <c r="G173" s="21"/>
      <c r="H173" s="42" t="s">
        <v>306</v>
      </c>
      <c r="I173" s="42" t="s">
        <v>1051</v>
      </c>
    </row>
    <row r="174" spans="3:9">
      <c r="C174" s="1" t="s">
        <v>545</v>
      </c>
      <c r="D174" s="42" t="s">
        <v>569</v>
      </c>
      <c r="E174" s="36" t="s">
        <v>676</v>
      </c>
      <c r="F174" s="21" t="s">
        <v>676</v>
      </c>
      <c r="G174" s="21"/>
      <c r="H174" s="42" t="s">
        <v>1098</v>
      </c>
      <c r="I174" s="42" t="s">
        <v>1099</v>
      </c>
    </row>
    <row r="175" spans="3:9">
      <c r="C175" s="1" t="s">
        <v>545</v>
      </c>
      <c r="D175" s="42" t="s">
        <v>569</v>
      </c>
      <c r="E175" s="36" t="s">
        <v>68</v>
      </c>
      <c r="F175" s="21" t="s">
        <v>68</v>
      </c>
      <c r="G175" s="21"/>
      <c r="H175" s="42" t="s">
        <v>307</v>
      </c>
      <c r="I175" s="42" t="s">
        <v>1100</v>
      </c>
    </row>
    <row r="176" spans="3:9">
      <c r="C176" s="1" t="s">
        <v>545</v>
      </c>
      <c r="D176" s="42" t="s">
        <v>569</v>
      </c>
      <c r="E176" s="36" t="s">
        <v>66</v>
      </c>
      <c r="F176" s="21" t="s">
        <v>66</v>
      </c>
      <c r="G176" s="21"/>
      <c r="H176" s="42" t="s">
        <v>308</v>
      </c>
      <c r="I176" s="42" t="s">
        <v>1101</v>
      </c>
    </row>
    <row r="177" spans="3:9">
      <c r="C177" s="1" t="s">
        <v>545</v>
      </c>
      <c r="D177" s="42" t="s">
        <v>569</v>
      </c>
      <c r="E177" s="36" t="s">
        <v>62</v>
      </c>
      <c r="F177" s="21" t="s">
        <v>62</v>
      </c>
      <c r="G177" s="21"/>
      <c r="H177" s="42" t="s">
        <v>309</v>
      </c>
      <c r="I177" s="42" t="s">
        <v>1102</v>
      </c>
    </row>
    <row r="178" spans="3:9">
      <c r="C178" s="1" t="s">
        <v>545</v>
      </c>
      <c r="D178" s="42" t="s">
        <v>569</v>
      </c>
      <c r="E178" s="36" t="s">
        <v>64</v>
      </c>
      <c r="F178" s="21" t="s">
        <v>64</v>
      </c>
      <c r="G178" s="21"/>
      <c r="H178" s="42" t="s">
        <v>310</v>
      </c>
      <c r="I178" s="42" t="s">
        <v>1103</v>
      </c>
    </row>
    <row r="179" spans="3:9">
      <c r="C179" s="1" t="s">
        <v>545</v>
      </c>
      <c r="D179" s="42" t="s">
        <v>569</v>
      </c>
      <c r="E179" s="36" t="s">
        <v>76</v>
      </c>
      <c r="F179" s="21" t="s">
        <v>76</v>
      </c>
      <c r="G179" s="21"/>
      <c r="H179" s="42" t="s">
        <v>311</v>
      </c>
      <c r="I179" s="42" t="s">
        <v>1104</v>
      </c>
    </row>
    <row r="180" spans="3:9">
      <c r="C180" s="1" t="s">
        <v>545</v>
      </c>
      <c r="D180" s="42" t="s">
        <v>569</v>
      </c>
      <c r="E180" s="36" t="s">
        <v>54</v>
      </c>
      <c r="F180" s="21" t="s">
        <v>54</v>
      </c>
      <c r="G180" s="21"/>
      <c r="H180" s="42" t="s">
        <v>311</v>
      </c>
      <c r="I180" s="42" t="s">
        <v>1104</v>
      </c>
    </row>
    <row r="181" spans="3:9">
      <c r="C181" s="1" t="s">
        <v>545</v>
      </c>
      <c r="D181" s="42" t="s">
        <v>569</v>
      </c>
      <c r="E181" s="36" t="s">
        <v>263</v>
      </c>
      <c r="F181" s="21" t="s">
        <v>263</v>
      </c>
      <c r="G181" s="21"/>
      <c r="H181" s="42" t="s">
        <v>312</v>
      </c>
      <c r="I181" s="42" t="s">
        <v>1105</v>
      </c>
    </row>
    <row r="182" spans="3:9">
      <c r="C182" s="1" t="s">
        <v>545</v>
      </c>
      <c r="D182" s="42" t="s">
        <v>572</v>
      </c>
      <c r="E182" s="36" t="s">
        <v>313</v>
      </c>
      <c r="F182" s="21" t="s">
        <v>313</v>
      </c>
      <c r="G182" s="21"/>
      <c r="H182" s="42" t="s">
        <v>314</v>
      </c>
      <c r="I182" s="42" t="s">
        <v>761</v>
      </c>
    </row>
    <row r="183" spans="3:9">
      <c r="C183" s="1" t="s">
        <v>545</v>
      </c>
      <c r="D183" s="42" t="s">
        <v>572</v>
      </c>
      <c r="E183" s="36" t="s">
        <v>315</v>
      </c>
      <c r="F183" s="21" t="s">
        <v>315</v>
      </c>
      <c r="G183" s="21"/>
      <c r="H183" s="42" t="s">
        <v>316</v>
      </c>
      <c r="I183" s="42" t="s">
        <v>762</v>
      </c>
    </row>
    <row r="184" spans="3:9">
      <c r="C184" s="1" t="s">
        <v>545</v>
      </c>
      <c r="D184" s="42" t="s">
        <v>572</v>
      </c>
      <c r="E184" s="36" t="s">
        <v>317</v>
      </c>
      <c r="F184" s="21" t="s">
        <v>317</v>
      </c>
      <c r="G184" s="21"/>
      <c r="H184" s="42" t="s">
        <v>318</v>
      </c>
      <c r="I184" s="42" t="s">
        <v>763</v>
      </c>
    </row>
    <row r="185" spans="3:9">
      <c r="C185" s="1" t="s">
        <v>545</v>
      </c>
      <c r="D185" s="42" t="s">
        <v>572</v>
      </c>
      <c r="E185" s="36" t="s">
        <v>319</v>
      </c>
      <c r="F185" s="21" t="s">
        <v>319</v>
      </c>
      <c r="G185" s="21"/>
      <c r="H185" s="42" t="s">
        <v>320</v>
      </c>
      <c r="I185" s="42" t="s">
        <v>764</v>
      </c>
    </row>
    <row r="186" spans="3:9">
      <c r="C186" s="1" t="s">
        <v>545</v>
      </c>
      <c r="D186" s="42" t="s">
        <v>569</v>
      </c>
      <c r="E186" s="36" t="s">
        <v>70</v>
      </c>
      <c r="F186" s="21" t="s">
        <v>70</v>
      </c>
      <c r="G186" s="21"/>
      <c r="H186" s="42" t="s">
        <v>321</v>
      </c>
      <c r="I186" s="42" t="s">
        <v>1106</v>
      </c>
    </row>
    <row r="187" spans="3:9">
      <c r="C187" s="1" t="s">
        <v>545</v>
      </c>
      <c r="D187" s="42" t="s">
        <v>569</v>
      </c>
      <c r="E187" s="36" t="s">
        <v>60</v>
      </c>
      <c r="F187" s="21" t="s">
        <v>60</v>
      </c>
      <c r="G187" s="21"/>
      <c r="H187" s="42" t="s">
        <v>322</v>
      </c>
      <c r="I187" s="42" t="s">
        <v>1107</v>
      </c>
    </row>
    <row r="188" spans="3:9">
      <c r="C188" s="1" t="s">
        <v>545</v>
      </c>
      <c r="D188" s="42" t="s">
        <v>569</v>
      </c>
      <c r="E188" s="36" t="s">
        <v>58</v>
      </c>
      <c r="F188" s="21" t="s">
        <v>58</v>
      </c>
      <c r="G188" s="21"/>
      <c r="H188" s="42" t="s">
        <v>1108</v>
      </c>
      <c r="I188" s="42" t="s">
        <v>1109</v>
      </c>
    </row>
    <row r="189" spans="3:9">
      <c r="C189" s="1" t="s">
        <v>545</v>
      </c>
      <c r="D189" s="42" t="s">
        <v>572</v>
      </c>
      <c r="E189" s="36" t="s">
        <v>323</v>
      </c>
      <c r="F189" s="21" t="s">
        <v>323</v>
      </c>
      <c r="G189" s="21"/>
      <c r="H189" s="42" t="s">
        <v>765</v>
      </c>
      <c r="I189" s="42" t="s">
        <v>1053</v>
      </c>
    </row>
    <row r="190" spans="3:9">
      <c r="C190" s="1" t="s">
        <v>545</v>
      </c>
      <c r="D190" s="42" t="s">
        <v>572</v>
      </c>
      <c r="E190" s="36" t="s">
        <v>324</v>
      </c>
      <c r="F190" s="21" t="s">
        <v>324</v>
      </c>
      <c r="G190" s="21"/>
      <c r="H190" s="42" t="s">
        <v>325</v>
      </c>
      <c r="I190" s="42" t="s">
        <v>1055</v>
      </c>
    </row>
    <row r="191" spans="3:9">
      <c r="C191" s="1" t="s">
        <v>545</v>
      </c>
      <c r="D191" s="42" t="s">
        <v>569</v>
      </c>
      <c r="E191" s="36" t="s">
        <v>299</v>
      </c>
      <c r="F191" s="21" t="s">
        <v>299</v>
      </c>
      <c r="G191" s="21"/>
      <c r="H191" s="42" t="s">
        <v>326</v>
      </c>
      <c r="I191" s="42" t="s">
        <v>1057</v>
      </c>
    </row>
    <row r="192" spans="3:9">
      <c r="C192" s="1" t="s">
        <v>545</v>
      </c>
      <c r="D192" s="42" t="s">
        <v>572</v>
      </c>
      <c r="E192" s="36" t="s">
        <v>327</v>
      </c>
      <c r="F192" s="21" t="s">
        <v>327</v>
      </c>
      <c r="G192" s="21"/>
      <c r="H192" s="42" t="s">
        <v>328</v>
      </c>
      <c r="I192" s="42" t="s">
        <v>766</v>
      </c>
    </row>
    <row r="193" spans="3:9">
      <c r="C193" s="1" t="s">
        <v>545</v>
      </c>
      <c r="D193" s="42" t="s">
        <v>572</v>
      </c>
      <c r="E193" s="36" t="s">
        <v>329</v>
      </c>
      <c r="F193" s="21" t="s">
        <v>329</v>
      </c>
      <c r="G193" s="21"/>
      <c r="H193" s="42" t="s">
        <v>328</v>
      </c>
      <c r="I193" s="42" t="s">
        <v>767</v>
      </c>
    </row>
    <row r="194" spans="3:9">
      <c r="C194" s="1" t="s">
        <v>545</v>
      </c>
      <c r="D194" s="42" t="s">
        <v>572</v>
      </c>
      <c r="E194" s="36" t="s">
        <v>665</v>
      </c>
      <c r="F194" s="21" t="s">
        <v>665</v>
      </c>
      <c r="G194" s="21"/>
      <c r="H194" s="42" t="s">
        <v>666</v>
      </c>
      <c r="I194" s="42" t="s">
        <v>671</v>
      </c>
    </row>
    <row r="195" spans="3:9">
      <c r="C195" s="1" t="s">
        <v>545</v>
      </c>
      <c r="D195" s="42" t="s">
        <v>572</v>
      </c>
      <c r="E195" s="36" t="s">
        <v>330</v>
      </c>
      <c r="F195" s="21" t="s">
        <v>330</v>
      </c>
      <c r="G195" s="21"/>
      <c r="H195" s="42" t="s">
        <v>331</v>
      </c>
      <c r="I195" s="42" t="s">
        <v>768</v>
      </c>
    </row>
    <row r="196" spans="3:9">
      <c r="C196" s="1" t="s">
        <v>545</v>
      </c>
      <c r="D196" s="42" t="s">
        <v>572</v>
      </c>
      <c r="E196" s="36" t="s">
        <v>667</v>
      </c>
      <c r="F196" s="21" t="s">
        <v>667</v>
      </c>
      <c r="G196" s="21"/>
      <c r="H196" s="42" t="s">
        <v>668</v>
      </c>
      <c r="I196" s="42" t="s">
        <v>673</v>
      </c>
    </row>
    <row r="197" spans="3:9">
      <c r="C197" s="1" t="s">
        <v>545</v>
      </c>
      <c r="D197" s="42" t="s">
        <v>569</v>
      </c>
      <c r="E197" s="36" t="s">
        <v>31</v>
      </c>
      <c r="F197" s="21" t="s">
        <v>31</v>
      </c>
      <c r="G197" s="21"/>
      <c r="H197" s="42" t="s">
        <v>332</v>
      </c>
      <c r="I197" s="42" t="s">
        <v>1110</v>
      </c>
    </row>
    <row r="198" spans="3:9">
      <c r="C198" s="1" t="s">
        <v>545</v>
      </c>
      <c r="D198" s="42" t="s">
        <v>569</v>
      </c>
      <c r="E198" s="36" t="s">
        <v>148</v>
      </c>
      <c r="F198" s="21" t="s">
        <v>148</v>
      </c>
      <c r="G198" s="21"/>
      <c r="H198" s="42" t="s">
        <v>333</v>
      </c>
      <c r="I198" s="42" t="s">
        <v>1111</v>
      </c>
    </row>
    <row r="199" spans="3:9">
      <c r="C199" s="1" t="s">
        <v>545</v>
      </c>
      <c r="D199" s="42" t="s">
        <v>572</v>
      </c>
      <c r="E199" s="36" t="s">
        <v>334</v>
      </c>
      <c r="F199" s="21" t="s">
        <v>334</v>
      </c>
      <c r="G199" s="21"/>
      <c r="H199" s="42" t="s">
        <v>335</v>
      </c>
      <c r="I199" s="42" t="s">
        <v>769</v>
      </c>
    </row>
    <row r="200" spans="3:9">
      <c r="C200" s="1" t="s">
        <v>545</v>
      </c>
      <c r="D200" s="42" t="s">
        <v>572</v>
      </c>
      <c r="E200" s="36" t="s">
        <v>336</v>
      </c>
      <c r="F200" s="21" t="s">
        <v>336</v>
      </c>
      <c r="G200" s="21"/>
      <c r="H200" s="42" t="s">
        <v>337</v>
      </c>
      <c r="I200" s="42" t="s">
        <v>770</v>
      </c>
    </row>
    <row r="201" spans="3:9">
      <c r="C201" s="1" t="s">
        <v>545</v>
      </c>
      <c r="D201" s="42" t="s">
        <v>569</v>
      </c>
      <c r="E201" s="36" t="s">
        <v>5</v>
      </c>
      <c r="F201" s="21" t="s">
        <v>5</v>
      </c>
      <c r="G201" s="21"/>
      <c r="H201" s="42" t="s">
        <v>338</v>
      </c>
      <c r="I201" s="42" t="s">
        <v>1112</v>
      </c>
    </row>
    <row r="202" spans="3:9">
      <c r="C202" s="1" t="s">
        <v>545</v>
      </c>
      <c r="D202" s="42" t="s">
        <v>569</v>
      </c>
      <c r="E202" s="36" t="s">
        <v>297</v>
      </c>
      <c r="F202" s="21" t="s">
        <v>297</v>
      </c>
      <c r="G202" s="21"/>
      <c r="H202" s="42" t="s">
        <v>339</v>
      </c>
      <c r="I202" s="42" t="s">
        <v>1059</v>
      </c>
    </row>
    <row r="203" spans="3:9">
      <c r="C203" s="1" t="s">
        <v>545</v>
      </c>
      <c r="D203" s="42" t="s">
        <v>572</v>
      </c>
      <c r="E203" s="36" t="s">
        <v>340</v>
      </c>
      <c r="F203" s="21" t="s">
        <v>340</v>
      </c>
      <c r="G203" s="21"/>
      <c r="H203" s="42" t="s">
        <v>341</v>
      </c>
      <c r="I203" s="42" t="s">
        <v>771</v>
      </c>
    </row>
    <row r="204" spans="3:9">
      <c r="C204" s="1" t="s">
        <v>545</v>
      </c>
      <c r="D204" s="42" t="s">
        <v>575</v>
      </c>
      <c r="E204" s="36" t="s">
        <v>265</v>
      </c>
      <c r="F204" s="21" t="s">
        <v>265</v>
      </c>
      <c r="G204" s="21"/>
      <c r="H204" s="42" t="s">
        <v>342</v>
      </c>
      <c r="I204" s="42" t="s">
        <v>1113</v>
      </c>
    </row>
    <row r="205" spans="3:9">
      <c r="C205" s="1" t="s">
        <v>545</v>
      </c>
      <c r="D205" s="42" t="s">
        <v>569</v>
      </c>
      <c r="E205" s="36" t="s">
        <v>261</v>
      </c>
      <c r="F205" s="21" t="s">
        <v>261</v>
      </c>
      <c r="G205" s="21"/>
      <c r="H205" s="42" t="s">
        <v>343</v>
      </c>
      <c r="I205" s="42" t="s">
        <v>798</v>
      </c>
    </row>
    <row r="206" spans="3:9">
      <c r="C206" s="1" t="s">
        <v>545</v>
      </c>
      <c r="D206" s="42" t="s">
        <v>569</v>
      </c>
      <c r="E206" s="36" t="s">
        <v>45</v>
      </c>
      <c r="F206" s="21" t="s">
        <v>45</v>
      </c>
      <c r="G206" s="21"/>
      <c r="H206" s="42" t="s">
        <v>344</v>
      </c>
      <c r="I206" s="42" t="s">
        <v>1061</v>
      </c>
    </row>
    <row r="207" spans="3:9">
      <c r="C207" s="16"/>
      <c r="D207" s="16"/>
      <c r="E207" s="16"/>
      <c r="F207" s="17"/>
      <c r="G207" s="17"/>
      <c r="H207" s="16"/>
      <c r="I207" s="16"/>
    </row>
    <row r="208" spans="3:9">
      <c r="C208" s="1" t="s">
        <v>546</v>
      </c>
      <c r="D208" s="42" t="s">
        <v>569</v>
      </c>
      <c r="E208" s="36" t="s">
        <v>346</v>
      </c>
      <c r="F208" s="21" t="s">
        <v>715</v>
      </c>
      <c r="G208" s="21"/>
      <c r="H208" s="42" t="s">
        <v>347</v>
      </c>
      <c r="I208" s="42" t="s">
        <v>772</v>
      </c>
    </row>
    <row r="209" spans="3:9">
      <c r="C209" s="1" t="s">
        <v>546</v>
      </c>
      <c r="D209" s="42" t="s">
        <v>569</v>
      </c>
      <c r="E209" s="36" t="s">
        <v>348</v>
      </c>
      <c r="F209" s="21" t="s">
        <v>346</v>
      </c>
      <c r="G209" s="21"/>
      <c r="H209" s="42" t="s">
        <v>349</v>
      </c>
      <c r="I209" s="42" t="s">
        <v>773</v>
      </c>
    </row>
    <row r="210" spans="3:9">
      <c r="C210" s="1" t="s">
        <v>546</v>
      </c>
      <c r="D210" s="42" t="s">
        <v>575</v>
      </c>
      <c r="E210" s="36" t="s">
        <v>287</v>
      </c>
      <c r="F210" s="21" t="s">
        <v>716</v>
      </c>
      <c r="G210" s="21"/>
      <c r="H210" s="42" t="s">
        <v>350</v>
      </c>
      <c r="I210" s="42" t="s">
        <v>773</v>
      </c>
    </row>
    <row r="211" spans="3:9">
      <c r="C211" s="16"/>
      <c r="D211" s="16"/>
      <c r="E211" s="16"/>
      <c r="F211" s="17"/>
      <c r="G211" s="17"/>
      <c r="H211" s="16"/>
      <c r="I211" s="16"/>
    </row>
    <row r="212" spans="3:9">
      <c r="C212" s="1" t="s">
        <v>547</v>
      </c>
      <c r="D212" s="42" t="s">
        <v>569</v>
      </c>
      <c r="E212" s="36" t="s">
        <v>352</v>
      </c>
      <c r="F212" s="21" t="s">
        <v>717</v>
      </c>
      <c r="G212" s="21"/>
      <c r="H212" s="42" t="s">
        <v>353</v>
      </c>
      <c r="I212" s="42" t="s">
        <v>774</v>
      </c>
    </row>
    <row r="213" spans="3:9">
      <c r="C213" s="1" t="s">
        <v>547</v>
      </c>
      <c r="D213" s="42" t="s">
        <v>569</v>
      </c>
      <c r="E213" s="36" t="s">
        <v>354</v>
      </c>
      <c r="F213" s="21" t="s">
        <v>718</v>
      </c>
      <c r="G213" s="21"/>
      <c r="H213" s="42" t="s">
        <v>355</v>
      </c>
      <c r="I213" s="42" t="s">
        <v>775</v>
      </c>
    </row>
    <row r="214" spans="3:9">
      <c r="C214" s="1" t="s">
        <v>547</v>
      </c>
      <c r="D214" s="42" t="s">
        <v>569</v>
      </c>
      <c r="E214" s="36" t="s">
        <v>356</v>
      </c>
      <c r="F214" s="21" t="s">
        <v>688</v>
      </c>
      <c r="G214" s="21"/>
      <c r="H214" s="42" t="s">
        <v>357</v>
      </c>
      <c r="I214" s="42" t="s">
        <v>776</v>
      </c>
    </row>
    <row r="215" spans="3:9">
      <c r="C215" s="16"/>
      <c r="D215" s="16"/>
      <c r="E215" s="16"/>
      <c r="F215" s="17"/>
      <c r="G215" s="17"/>
      <c r="H215" s="16"/>
      <c r="I215" s="16"/>
    </row>
    <row r="216" spans="3:9">
      <c r="C216" s="1" t="s">
        <v>548</v>
      </c>
      <c r="D216" s="42" t="s">
        <v>569</v>
      </c>
      <c r="E216" s="36" t="s">
        <v>359</v>
      </c>
      <c r="F216" s="21" t="s">
        <v>359</v>
      </c>
      <c r="G216" s="21"/>
      <c r="H216" s="42" t="s">
        <v>360</v>
      </c>
      <c r="I216" s="42" t="s">
        <v>777</v>
      </c>
    </row>
    <row r="217" spans="3:9">
      <c r="C217" s="1" t="s">
        <v>548</v>
      </c>
      <c r="D217" s="42" t="s">
        <v>569</v>
      </c>
      <c r="E217" s="36" t="s">
        <v>361</v>
      </c>
      <c r="F217" s="21" t="s">
        <v>361</v>
      </c>
      <c r="G217" s="21"/>
      <c r="H217" s="42" t="s">
        <v>362</v>
      </c>
      <c r="I217" s="42" t="s">
        <v>778</v>
      </c>
    </row>
    <row r="218" spans="3:9">
      <c r="C218" s="1" t="s">
        <v>548</v>
      </c>
      <c r="D218" s="42" t="s">
        <v>569</v>
      </c>
      <c r="E218" s="36" t="s">
        <v>363</v>
      </c>
      <c r="F218" s="21" t="s">
        <v>688</v>
      </c>
      <c r="G218" s="21"/>
      <c r="H218" s="42" t="s">
        <v>364</v>
      </c>
      <c r="I218" s="42" t="s">
        <v>779</v>
      </c>
    </row>
    <row r="219" spans="3:9">
      <c r="C219" s="1" t="s">
        <v>548</v>
      </c>
      <c r="D219" s="42" t="s">
        <v>569</v>
      </c>
      <c r="E219" s="36" t="s">
        <v>365</v>
      </c>
      <c r="F219" s="21" t="s">
        <v>365</v>
      </c>
      <c r="G219" s="21"/>
      <c r="H219" s="42" t="s">
        <v>366</v>
      </c>
      <c r="I219" s="42" t="s">
        <v>780</v>
      </c>
    </row>
    <row r="220" spans="3:9">
      <c r="C220" s="1" t="s">
        <v>548</v>
      </c>
      <c r="D220" s="42" t="s">
        <v>569</v>
      </c>
      <c r="E220" s="36" t="s">
        <v>367</v>
      </c>
      <c r="F220" s="21" t="s">
        <v>367</v>
      </c>
      <c r="G220" s="21"/>
      <c r="H220" s="42" t="s">
        <v>368</v>
      </c>
      <c r="I220" s="42" t="s">
        <v>781</v>
      </c>
    </row>
    <row r="221" spans="3:9">
      <c r="C221" s="1" t="s">
        <v>548</v>
      </c>
      <c r="D221" s="42" t="s">
        <v>569</v>
      </c>
      <c r="E221" s="36" t="s">
        <v>369</v>
      </c>
      <c r="F221" s="21" t="s">
        <v>688</v>
      </c>
      <c r="G221" s="21"/>
      <c r="H221" s="42" t="s">
        <v>370</v>
      </c>
      <c r="I221" s="42" t="s">
        <v>782</v>
      </c>
    </row>
    <row r="222" spans="3:9">
      <c r="C222" s="1" t="s">
        <v>548</v>
      </c>
      <c r="D222" s="42" t="s">
        <v>569</v>
      </c>
      <c r="E222" s="36" t="s">
        <v>371</v>
      </c>
      <c r="F222" s="21" t="s">
        <v>371</v>
      </c>
      <c r="G222" s="21"/>
      <c r="H222" s="42" t="s">
        <v>372</v>
      </c>
      <c r="I222" s="42" t="s">
        <v>783</v>
      </c>
    </row>
    <row r="223" spans="3:9">
      <c r="C223" s="1" t="s">
        <v>548</v>
      </c>
      <c r="D223" s="42" t="s">
        <v>569</v>
      </c>
      <c r="E223" s="36" t="s">
        <v>373</v>
      </c>
      <c r="F223" s="21" t="s">
        <v>688</v>
      </c>
      <c r="G223" s="21"/>
      <c r="H223" s="42" t="s">
        <v>374</v>
      </c>
      <c r="I223" s="42" t="s">
        <v>784</v>
      </c>
    </row>
    <row r="224" spans="3:9">
      <c r="C224" s="1" t="s">
        <v>548</v>
      </c>
      <c r="D224" s="42" t="s">
        <v>569</v>
      </c>
      <c r="E224" s="36" t="s">
        <v>375</v>
      </c>
      <c r="F224" s="21" t="s">
        <v>375</v>
      </c>
      <c r="G224" s="21"/>
      <c r="H224" s="42" t="s">
        <v>376</v>
      </c>
      <c r="I224" s="42" t="s">
        <v>785</v>
      </c>
    </row>
    <row r="225" spans="3:9">
      <c r="C225" s="1" t="s">
        <v>548</v>
      </c>
      <c r="D225" s="42" t="s">
        <v>569</v>
      </c>
      <c r="E225" s="36" t="s">
        <v>377</v>
      </c>
      <c r="F225" s="21" t="s">
        <v>688</v>
      </c>
      <c r="G225" s="21"/>
      <c r="H225" s="42" t="s">
        <v>378</v>
      </c>
      <c r="I225" s="42" t="s">
        <v>786</v>
      </c>
    </row>
    <row r="226" spans="3:9">
      <c r="C226" s="1" t="s">
        <v>548</v>
      </c>
      <c r="D226" s="42" t="s">
        <v>569</v>
      </c>
      <c r="E226" s="36" t="s">
        <v>379</v>
      </c>
      <c r="F226" s="21" t="s">
        <v>719</v>
      </c>
      <c r="G226" s="21"/>
      <c r="H226" s="42" t="s">
        <v>380</v>
      </c>
      <c r="I226" s="42" t="s">
        <v>787</v>
      </c>
    </row>
    <row r="227" spans="3:9">
      <c r="C227" s="16"/>
      <c r="D227" s="16"/>
      <c r="E227" s="16"/>
      <c r="F227" s="17"/>
      <c r="G227" s="17"/>
      <c r="H227" s="16"/>
      <c r="I227" s="16"/>
    </row>
    <row r="228" spans="3:9">
      <c r="C228" s="1" t="s">
        <v>549</v>
      </c>
      <c r="D228" s="42" t="s">
        <v>569</v>
      </c>
      <c r="E228" s="36" t="s">
        <v>382</v>
      </c>
      <c r="F228" s="21" t="s">
        <v>688</v>
      </c>
      <c r="G228" s="21"/>
      <c r="H228" s="42" t="s">
        <v>383</v>
      </c>
      <c r="I228" s="42" t="s">
        <v>788</v>
      </c>
    </row>
    <row r="229" spans="3:9">
      <c r="C229" s="1" t="s">
        <v>549</v>
      </c>
      <c r="D229" s="42" t="s">
        <v>569</v>
      </c>
      <c r="E229" s="36" t="s">
        <v>384</v>
      </c>
      <c r="F229" s="21" t="s">
        <v>688</v>
      </c>
      <c r="G229" s="21"/>
      <c r="H229" s="42" t="s">
        <v>385</v>
      </c>
      <c r="I229" s="42" t="s">
        <v>789</v>
      </c>
    </row>
    <row r="230" spans="3:9">
      <c r="C230" s="1" t="s">
        <v>549</v>
      </c>
      <c r="D230" s="42" t="s">
        <v>569</v>
      </c>
      <c r="E230" s="36" t="s">
        <v>386</v>
      </c>
      <c r="F230" s="21" t="s">
        <v>688</v>
      </c>
      <c r="G230" s="21"/>
      <c r="H230" s="42" t="s">
        <v>387</v>
      </c>
      <c r="I230" s="42" t="s">
        <v>790</v>
      </c>
    </row>
    <row r="231" spans="3:9">
      <c r="C231" s="1" t="s">
        <v>549</v>
      </c>
      <c r="D231" s="42" t="s">
        <v>569</v>
      </c>
      <c r="E231" s="36" t="s">
        <v>388</v>
      </c>
      <c r="F231" s="21" t="s">
        <v>688</v>
      </c>
      <c r="G231" s="21"/>
      <c r="H231" s="42" t="s">
        <v>389</v>
      </c>
      <c r="I231" s="42" t="s">
        <v>791</v>
      </c>
    </row>
    <row r="232" spans="3:9">
      <c r="C232" s="1" t="s">
        <v>549</v>
      </c>
      <c r="D232" s="42" t="s">
        <v>569</v>
      </c>
      <c r="E232" s="36" t="s">
        <v>390</v>
      </c>
      <c r="F232" s="21" t="s">
        <v>688</v>
      </c>
      <c r="G232" s="21"/>
      <c r="H232" s="42" t="s">
        <v>391</v>
      </c>
      <c r="I232" s="42" t="s">
        <v>792</v>
      </c>
    </row>
    <row r="233" spans="3:9">
      <c r="C233" s="1" t="s">
        <v>549</v>
      </c>
      <c r="D233" s="42" t="s">
        <v>569</v>
      </c>
      <c r="E233" s="36" t="s">
        <v>392</v>
      </c>
      <c r="F233" s="21" t="s">
        <v>688</v>
      </c>
      <c r="G233" s="21"/>
      <c r="H233" s="42" t="s">
        <v>393</v>
      </c>
      <c r="I233" s="42" t="s">
        <v>793</v>
      </c>
    </row>
    <row r="234" spans="3:9">
      <c r="C234" s="1" t="s">
        <v>549</v>
      </c>
      <c r="D234" s="42" t="s">
        <v>569</v>
      </c>
      <c r="E234" s="36" t="s">
        <v>394</v>
      </c>
      <c r="F234" s="21" t="s">
        <v>688</v>
      </c>
      <c r="G234" s="21"/>
      <c r="H234" s="42" t="s">
        <v>395</v>
      </c>
      <c r="I234" s="42" t="s">
        <v>794</v>
      </c>
    </row>
    <row r="235" spans="3:9">
      <c r="C235" s="1" t="s">
        <v>549</v>
      </c>
      <c r="D235" s="42" t="s">
        <v>569</v>
      </c>
      <c r="E235" s="36" t="s">
        <v>396</v>
      </c>
      <c r="F235" s="21" t="s">
        <v>688</v>
      </c>
      <c r="G235" s="21"/>
      <c r="H235" s="42" t="s">
        <v>397</v>
      </c>
      <c r="I235" s="42" t="s">
        <v>795</v>
      </c>
    </row>
    <row r="236" spans="3:9">
      <c r="C236" s="16"/>
      <c r="D236" s="16"/>
      <c r="E236" s="16"/>
      <c r="F236" s="17"/>
      <c r="G236" s="17"/>
      <c r="H236" s="16"/>
      <c r="I236" s="16"/>
    </row>
    <row r="237" spans="3:9">
      <c r="C237" s="1" t="s">
        <v>550</v>
      </c>
      <c r="D237" s="42" t="s">
        <v>572</v>
      </c>
      <c r="E237" s="36" t="s">
        <v>323</v>
      </c>
      <c r="F237" s="21" t="s">
        <v>720</v>
      </c>
      <c r="G237" s="21"/>
      <c r="H237" s="42" t="s">
        <v>399</v>
      </c>
      <c r="I237" s="42" t="s">
        <v>1114</v>
      </c>
    </row>
    <row r="238" spans="3:9">
      <c r="C238" s="1" t="s">
        <v>550</v>
      </c>
      <c r="D238" s="42" t="s">
        <v>569</v>
      </c>
      <c r="E238" s="36" t="s">
        <v>400</v>
      </c>
      <c r="F238" s="21" t="s">
        <v>721</v>
      </c>
      <c r="G238" s="21"/>
      <c r="H238" s="42" t="s">
        <v>401</v>
      </c>
      <c r="I238" s="42" t="s">
        <v>796</v>
      </c>
    </row>
    <row r="239" spans="3:9">
      <c r="C239" s="1" t="s">
        <v>550</v>
      </c>
      <c r="D239" s="42" t="s">
        <v>569</v>
      </c>
      <c r="E239" s="36" t="s">
        <v>402</v>
      </c>
      <c r="F239" s="21" t="s">
        <v>722</v>
      </c>
      <c r="G239" s="21"/>
      <c r="H239" s="42" t="s">
        <v>403</v>
      </c>
      <c r="I239" s="42" t="s">
        <v>797</v>
      </c>
    </row>
    <row r="240" spans="3:9">
      <c r="C240" s="1" t="s">
        <v>550</v>
      </c>
      <c r="D240" s="42" t="s">
        <v>569</v>
      </c>
      <c r="E240" s="36" t="s">
        <v>404</v>
      </c>
      <c r="F240" s="21" t="s">
        <v>723</v>
      </c>
      <c r="G240" s="21"/>
      <c r="H240" s="42" t="s">
        <v>343</v>
      </c>
      <c r="I240" s="42" t="s">
        <v>798</v>
      </c>
    </row>
    <row r="241" spans="3:9">
      <c r="C241" s="1" t="s">
        <v>550</v>
      </c>
      <c r="D241" s="42" t="s">
        <v>569</v>
      </c>
      <c r="E241" s="36" t="s">
        <v>405</v>
      </c>
      <c r="F241" s="21" t="s">
        <v>688</v>
      </c>
      <c r="G241" s="21"/>
      <c r="H241" s="42" t="s">
        <v>406</v>
      </c>
      <c r="I241" s="42" t="s">
        <v>799</v>
      </c>
    </row>
    <row r="242" spans="3:9">
      <c r="C242" s="1" t="s">
        <v>550</v>
      </c>
      <c r="D242" s="42" t="s">
        <v>569</v>
      </c>
      <c r="E242" s="36" t="s">
        <v>407</v>
      </c>
      <c r="F242" s="21" t="s">
        <v>688</v>
      </c>
      <c r="G242" s="21"/>
      <c r="H242" s="42" t="s">
        <v>408</v>
      </c>
      <c r="I242" s="42" t="s">
        <v>800</v>
      </c>
    </row>
    <row r="243" spans="3:9">
      <c r="C243" s="1" t="s">
        <v>550</v>
      </c>
      <c r="D243" s="42" t="s">
        <v>569</v>
      </c>
      <c r="E243" s="36" t="s">
        <v>409</v>
      </c>
      <c r="F243" s="21" t="s">
        <v>724</v>
      </c>
      <c r="G243" s="21"/>
      <c r="H243" s="42" t="s">
        <v>410</v>
      </c>
      <c r="I243" s="42" t="s">
        <v>801</v>
      </c>
    </row>
    <row r="244" spans="3:9">
      <c r="C244" s="16"/>
      <c r="D244" s="16"/>
      <c r="E244" s="16"/>
      <c r="F244" s="17"/>
      <c r="G244" s="17"/>
      <c r="H244" s="16"/>
      <c r="I244" s="16"/>
    </row>
    <row r="245" spans="3:9">
      <c r="C245" s="1" t="s">
        <v>551</v>
      </c>
      <c r="D245" s="42" t="s">
        <v>683</v>
      </c>
      <c r="E245" s="36" t="s">
        <v>412</v>
      </c>
      <c r="F245" s="21" t="s">
        <v>412</v>
      </c>
      <c r="G245" s="21"/>
      <c r="H245" s="42" t="s">
        <v>413</v>
      </c>
      <c r="I245" s="42" t="s">
        <v>1067</v>
      </c>
    </row>
    <row r="246" spans="3:9">
      <c r="C246" s="1" t="s">
        <v>551</v>
      </c>
      <c r="D246" s="42" t="s">
        <v>683</v>
      </c>
      <c r="E246" s="36" t="s">
        <v>414</v>
      </c>
      <c r="F246" s="21" t="s">
        <v>414</v>
      </c>
      <c r="G246" s="21"/>
      <c r="H246" s="42" t="s">
        <v>415</v>
      </c>
      <c r="I246" s="42" t="s">
        <v>1069</v>
      </c>
    </row>
    <row r="247" spans="3:9">
      <c r="C247" s="1" t="s">
        <v>551</v>
      </c>
      <c r="D247" s="42" t="s">
        <v>572</v>
      </c>
      <c r="E247" s="36" t="s">
        <v>340</v>
      </c>
      <c r="F247" s="21" t="s">
        <v>340</v>
      </c>
      <c r="G247" s="21"/>
      <c r="H247" s="42" t="s">
        <v>416</v>
      </c>
      <c r="I247" s="42" t="s">
        <v>1071</v>
      </c>
    </row>
    <row r="248" spans="3:9">
      <c r="C248" s="1" t="s">
        <v>551</v>
      </c>
      <c r="D248" s="42" t="s">
        <v>683</v>
      </c>
      <c r="E248" s="36" t="s">
        <v>417</v>
      </c>
      <c r="F248" s="21" t="s">
        <v>417</v>
      </c>
      <c r="G248" s="21"/>
      <c r="H248" s="42" t="s">
        <v>418</v>
      </c>
      <c r="I248" s="42" t="s">
        <v>1073</v>
      </c>
    </row>
    <row r="249" spans="3:9">
      <c r="C249" s="1" t="s">
        <v>551</v>
      </c>
      <c r="D249" s="42" t="s">
        <v>683</v>
      </c>
      <c r="E249" s="36" t="s">
        <v>419</v>
      </c>
      <c r="F249" s="21" t="s">
        <v>419</v>
      </c>
      <c r="G249" s="21"/>
      <c r="H249" s="42" t="s">
        <v>420</v>
      </c>
      <c r="I249" s="42" t="s">
        <v>1075</v>
      </c>
    </row>
    <row r="250" spans="3:9">
      <c r="C250" s="1" t="s">
        <v>551</v>
      </c>
      <c r="D250" s="42" t="s">
        <v>683</v>
      </c>
      <c r="E250" s="36" t="s">
        <v>421</v>
      </c>
      <c r="F250" s="21" t="s">
        <v>421</v>
      </c>
      <c r="G250" s="21"/>
      <c r="H250" s="42" t="s">
        <v>422</v>
      </c>
      <c r="I250" s="42" t="s">
        <v>1077</v>
      </c>
    </row>
    <row r="251" spans="3:9">
      <c r="C251" s="1" t="s">
        <v>551</v>
      </c>
      <c r="D251" s="42" t="s">
        <v>683</v>
      </c>
      <c r="E251" s="36" t="s">
        <v>423</v>
      </c>
      <c r="F251" s="21" t="s">
        <v>423</v>
      </c>
      <c r="G251" s="21"/>
      <c r="H251" s="42" t="s">
        <v>424</v>
      </c>
      <c r="I251" s="42" t="s">
        <v>1079</v>
      </c>
    </row>
    <row r="252" spans="3:9">
      <c r="C252" s="1" t="s">
        <v>551</v>
      </c>
      <c r="D252" s="42" t="s">
        <v>575</v>
      </c>
      <c r="E252" s="36" t="s">
        <v>279</v>
      </c>
      <c r="F252" s="21" t="s">
        <v>279</v>
      </c>
      <c r="G252" s="21"/>
      <c r="H252" s="42" t="s">
        <v>425</v>
      </c>
      <c r="I252" s="42" t="s">
        <v>1081</v>
      </c>
    </row>
    <row r="253" spans="3:9">
      <c r="C253" s="1" t="s">
        <v>551</v>
      </c>
      <c r="D253" s="42" t="s">
        <v>575</v>
      </c>
      <c r="E253" s="36" t="s">
        <v>287</v>
      </c>
      <c r="F253" s="21" t="s">
        <v>287</v>
      </c>
      <c r="G253" s="21"/>
      <c r="H253" s="42" t="s">
        <v>288</v>
      </c>
      <c r="I253" s="42" t="s">
        <v>1083</v>
      </c>
    </row>
    <row r="254" spans="3:9">
      <c r="C254" s="1" t="s">
        <v>551</v>
      </c>
      <c r="D254" s="42" t="s">
        <v>569</v>
      </c>
      <c r="E254" s="36" t="s">
        <v>44</v>
      </c>
      <c r="F254" s="21" t="s">
        <v>44</v>
      </c>
      <c r="G254" s="21"/>
      <c r="H254" s="42" t="s">
        <v>426</v>
      </c>
      <c r="I254" s="42" t="s">
        <v>1085</v>
      </c>
    </row>
    <row r="255" spans="3:9">
      <c r="C255" s="1" t="s">
        <v>551</v>
      </c>
      <c r="D255" s="42" t="s">
        <v>569</v>
      </c>
      <c r="E255" s="36" t="s">
        <v>47</v>
      </c>
      <c r="F255" s="21" t="s">
        <v>47</v>
      </c>
      <c r="G255" s="21"/>
      <c r="H255" s="42" t="s">
        <v>427</v>
      </c>
      <c r="I255" s="42" t="s">
        <v>1087</v>
      </c>
    </row>
    <row r="256" spans="3:9">
      <c r="C256" s="16"/>
      <c r="D256" s="16"/>
      <c r="E256" s="16"/>
      <c r="F256" s="17"/>
      <c r="G256" s="17"/>
      <c r="H256" s="16"/>
      <c r="I256" s="16"/>
    </row>
    <row r="257" spans="3:9">
      <c r="C257" s="13" t="s">
        <v>684</v>
      </c>
      <c r="D257" s="42" t="s">
        <v>569</v>
      </c>
      <c r="E257" s="36" t="s">
        <v>679</v>
      </c>
      <c r="F257" s="21" t="s">
        <v>688</v>
      </c>
      <c r="G257" s="21"/>
      <c r="H257" s="42" t="s">
        <v>688</v>
      </c>
      <c r="I257" s="42" t="s">
        <v>1089</v>
      </c>
    </row>
    <row r="258" spans="3:9">
      <c r="C258" s="26"/>
      <c r="D258" s="26"/>
      <c r="E258" s="27"/>
      <c r="F258" s="27"/>
      <c r="G258" s="27"/>
      <c r="H258" s="26"/>
      <c r="I258" s="2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手順</vt:lpstr>
      <vt:lpstr>翻訳</vt:lpstr>
      <vt:lpstr>スクリプト</vt:lpstr>
      <vt:lpstr>tsv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2023-05-05T11:35:10Z</dcterms:modified>
</cp:coreProperties>
</file>