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gh\syon\SurfingkeysSupport\"/>
    </mc:Choice>
  </mc:AlternateContent>
  <xr:revisionPtr revIDLastSave="0" documentId="13_ncr:1_{7EBA32F2-926D-4522-BDEE-E9AB3125A3CD}" xr6:coauthVersionLast="47" xr6:coauthVersionMax="47" xr10:uidLastSave="{00000000-0000-0000-0000-000000000000}"/>
  <bookViews>
    <workbookView xWindow="6190" yWindow="0" windowWidth="30440" windowHeight="20970" activeTab="2" xr2:uid="{B7106501-B18C-4948-BCC7-A817C0AFCF81}"/>
  </bookViews>
  <sheets>
    <sheet name="翻訳" sheetId="1" r:id="rId1"/>
    <sheet name="スクリプト" sheetId="3" r:id="rId2"/>
    <sheet name="tsv" sheetId="4" r:id="rId3"/>
    <sheet name="Code" sheetId="2" r:id="rId4"/>
  </sheets>
  <definedNames>
    <definedName name="_xlnm._FilterDatabase" localSheetId="1" hidden="1">スクリプト!$B$1:$R$257</definedName>
    <definedName name="_xlnm._FilterDatabase" localSheetId="0" hidden="1">翻訳!$B$1:$F$257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46" i="3" l="1"/>
  <c r="C247" i="3"/>
  <c r="C248" i="3"/>
  <c r="C249" i="3"/>
  <c r="C250" i="3"/>
  <c r="C251" i="3"/>
  <c r="C252" i="3"/>
  <c r="C253" i="3"/>
  <c r="C254" i="3"/>
  <c r="C255" i="3"/>
  <c r="C245" i="3"/>
  <c r="C243" i="3"/>
  <c r="C242" i="3"/>
  <c r="C241" i="3"/>
  <c r="C240" i="3"/>
  <c r="C239" i="3"/>
  <c r="C238" i="3"/>
  <c r="C237" i="3"/>
  <c r="C229" i="3"/>
  <c r="C230" i="3"/>
  <c r="C231" i="3"/>
  <c r="C232" i="3"/>
  <c r="C233" i="3"/>
  <c r="C234" i="3"/>
  <c r="C235" i="3"/>
  <c r="C228" i="3"/>
  <c r="C226" i="3"/>
  <c r="C225" i="3"/>
  <c r="C224" i="3"/>
  <c r="C223" i="3"/>
  <c r="C222" i="3"/>
  <c r="C221" i="3"/>
  <c r="C220" i="3"/>
  <c r="C219" i="3"/>
  <c r="C218" i="3"/>
  <c r="C217" i="3"/>
  <c r="C216" i="3"/>
  <c r="C214" i="3"/>
  <c r="C213" i="3"/>
  <c r="C212" i="3"/>
  <c r="C209" i="3"/>
  <c r="C210" i="3"/>
  <c r="C208"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167"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31"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04" i="3"/>
  <c r="C102" i="3"/>
  <c r="C101" i="3"/>
  <c r="C100" i="3"/>
  <c r="C99" i="3"/>
  <c r="C98" i="3"/>
  <c r="C97" i="3"/>
  <c r="C96" i="3"/>
  <c r="C95" i="3"/>
  <c r="C93" i="3"/>
  <c r="C92" i="3"/>
  <c r="C77" i="3"/>
  <c r="C78" i="3"/>
  <c r="C79" i="3"/>
  <c r="C80" i="3"/>
  <c r="C81" i="3"/>
  <c r="C82" i="3"/>
  <c r="C83" i="3"/>
  <c r="C84" i="3"/>
  <c r="C85" i="3"/>
  <c r="C86" i="3"/>
  <c r="C87" i="3"/>
  <c r="C88" i="3"/>
  <c r="C89" i="3"/>
  <c r="C90" i="3"/>
  <c r="C76" i="3"/>
  <c r="C50" i="3"/>
  <c r="C51" i="3"/>
  <c r="C52" i="3"/>
  <c r="C53" i="3"/>
  <c r="C54" i="3"/>
  <c r="C55" i="3"/>
  <c r="C56" i="3"/>
  <c r="C57" i="3"/>
  <c r="C58" i="3"/>
  <c r="C59" i="3"/>
  <c r="C60" i="3"/>
  <c r="C61" i="3"/>
  <c r="C62" i="3"/>
  <c r="C63" i="3"/>
  <c r="C64" i="3"/>
  <c r="C65" i="3"/>
  <c r="C66" i="3"/>
  <c r="C67" i="3"/>
  <c r="C68" i="3"/>
  <c r="C69" i="3"/>
  <c r="C70" i="3"/>
  <c r="C71" i="3"/>
  <c r="C72" i="3"/>
  <c r="C73" i="3"/>
  <c r="C74" i="3"/>
  <c r="C49" i="3"/>
  <c r="C47" i="3"/>
  <c r="C46" i="3"/>
  <c r="C45" i="3"/>
  <c r="C44" i="3"/>
  <c r="C43" i="3"/>
  <c r="C42" i="3"/>
  <c r="C41" i="3"/>
  <c r="C40" i="3"/>
  <c r="C39" i="3"/>
  <c r="C38" i="3"/>
  <c r="C37" i="3"/>
  <c r="C36" i="3"/>
  <c r="C35" i="3"/>
  <c r="C34" i="3"/>
  <c r="C33" i="3"/>
  <c r="C32" i="3"/>
  <c r="C31" i="3"/>
  <c r="C30" i="3"/>
  <c r="C28" i="3"/>
  <c r="C27" i="3"/>
  <c r="C26" i="3"/>
  <c r="C25" i="3"/>
  <c r="C24" i="3"/>
  <c r="C23" i="3"/>
  <c r="C22" i="3"/>
  <c r="C21" i="3"/>
  <c r="C20" i="3"/>
  <c r="C19" i="3"/>
  <c r="C18" i="3"/>
  <c r="C17" i="3"/>
  <c r="C16" i="3"/>
  <c r="C15" i="3"/>
  <c r="C14" i="3"/>
  <c r="C13" i="3"/>
  <c r="C12" i="3"/>
  <c r="C11" i="3"/>
  <c r="C10" i="3"/>
  <c r="C4" i="3"/>
  <c r="C5" i="3"/>
  <c r="C6" i="3"/>
  <c r="C7" i="3"/>
  <c r="C8" i="3"/>
  <c r="C3" i="3"/>
  <c r="K80" i="3"/>
  <c r="L80" i="3"/>
  <c r="M80" i="3" s="1"/>
  <c r="N80" i="3"/>
  <c r="Q80" i="3"/>
  <c r="S80" i="3"/>
  <c r="V3" i="3"/>
  <c r="W3" i="3"/>
  <c r="X3" i="3"/>
  <c r="Y3" i="3"/>
  <c r="Z3" i="3"/>
  <c r="AA3" i="3"/>
  <c r="AB3" i="3"/>
  <c r="AC3" i="3"/>
  <c r="AD3" i="3"/>
  <c r="AE3" i="3"/>
  <c r="AF3" i="3"/>
  <c r="AG3" i="3"/>
  <c r="V4" i="3"/>
  <c r="W4" i="3"/>
  <c r="X4" i="3"/>
  <c r="Y4" i="3"/>
  <c r="Z4" i="3"/>
  <c r="AA4" i="3"/>
  <c r="AB4" i="3"/>
  <c r="AC4" i="3"/>
  <c r="AD4" i="3"/>
  <c r="AE4" i="3"/>
  <c r="AF4" i="3"/>
  <c r="AG4" i="3"/>
  <c r="V5" i="3"/>
  <c r="W5" i="3"/>
  <c r="X5" i="3"/>
  <c r="Y5" i="3"/>
  <c r="Z5" i="3"/>
  <c r="AA5" i="3"/>
  <c r="AB5" i="3"/>
  <c r="AC5" i="3"/>
  <c r="AD5" i="3"/>
  <c r="AE5" i="3"/>
  <c r="AF5" i="3"/>
  <c r="AG5" i="3"/>
  <c r="V6" i="3"/>
  <c r="W6" i="3"/>
  <c r="X6" i="3"/>
  <c r="Y6" i="3"/>
  <c r="Z6" i="3"/>
  <c r="AA6" i="3"/>
  <c r="AB6" i="3"/>
  <c r="AC6" i="3"/>
  <c r="AD6" i="3"/>
  <c r="AE6" i="3"/>
  <c r="AF6" i="3"/>
  <c r="AG6" i="3"/>
  <c r="V7" i="3"/>
  <c r="W7" i="3"/>
  <c r="X7" i="3"/>
  <c r="Y7" i="3"/>
  <c r="Z7" i="3"/>
  <c r="AA7" i="3"/>
  <c r="AB7" i="3"/>
  <c r="AC7" i="3"/>
  <c r="AD7" i="3"/>
  <c r="AE7" i="3"/>
  <c r="AF7" i="3"/>
  <c r="AG7" i="3"/>
  <c r="V8" i="3"/>
  <c r="W8" i="3"/>
  <c r="X8" i="3"/>
  <c r="Y8" i="3"/>
  <c r="Z8" i="3"/>
  <c r="AA8" i="3"/>
  <c r="AB8" i="3"/>
  <c r="AC8" i="3"/>
  <c r="AD8" i="3"/>
  <c r="AE8" i="3"/>
  <c r="AF8" i="3"/>
  <c r="AG8" i="3"/>
  <c r="V9" i="3"/>
  <c r="W9" i="3"/>
  <c r="X9" i="3"/>
  <c r="Y9" i="3"/>
  <c r="Z9" i="3"/>
  <c r="AA9" i="3"/>
  <c r="AB9" i="3"/>
  <c r="AC9" i="3"/>
  <c r="AD9" i="3"/>
  <c r="AE9" i="3"/>
  <c r="AF9" i="3"/>
  <c r="AG9" i="3"/>
  <c r="V10" i="3"/>
  <c r="W10" i="3"/>
  <c r="X10" i="3"/>
  <c r="Y10" i="3"/>
  <c r="Z10" i="3"/>
  <c r="AA10" i="3"/>
  <c r="AB10" i="3"/>
  <c r="AC10" i="3"/>
  <c r="AD10" i="3"/>
  <c r="AE10" i="3"/>
  <c r="AF10" i="3"/>
  <c r="AG10" i="3"/>
  <c r="V11" i="3"/>
  <c r="W11" i="3"/>
  <c r="X11" i="3"/>
  <c r="Y11" i="3"/>
  <c r="Z11" i="3"/>
  <c r="AA11" i="3"/>
  <c r="AB11" i="3"/>
  <c r="AC11" i="3"/>
  <c r="AD11" i="3"/>
  <c r="AE11" i="3"/>
  <c r="AF11" i="3"/>
  <c r="AG11" i="3"/>
  <c r="V12" i="3"/>
  <c r="W12" i="3"/>
  <c r="X12" i="3"/>
  <c r="Y12" i="3"/>
  <c r="Z12" i="3"/>
  <c r="AA12" i="3"/>
  <c r="AB12" i="3"/>
  <c r="AC12" i="3"/>
  <c r="AD12" i="3"/>
  <c r="AE12" i="3"/>
  <c r="AF12" i="3"/>
  <c r="AG12" i="3"/>
  <c r="V13" i="3"/>
  <c r="W13" i="3"/>
  <c r="X13" i="3"/>
  <c r="Y13" i="3"/>
  <c r="Z13" i="3"/>
  <c r="AA13" i="3"/>
  <c r="AB13" i="3"/>
  <c r="AC13" i="3"/>
  <c r="AD13" i="3"/>
  <c r="AE13" i="3"/>
  <c r="AF13" i="3"/>
  <c r="AG13" i="3"/>
  <c r="V14" i="3"/>
  <c r="W14" i="3"/>
  <c r="X14" i="3"/>
  <c r="Y14" i="3"/>
  <c r="Z14" i="3"/>
  <c r="AA14" i="3"/>
  <c r="AB14" i="3"/>
  <c r="AC14" i="3"/>
  <c r="AD14" i="3"/>
  <c r="AE14" i="3"/>
  <c r="AF14" i="3"/>
  <c r="AG14" i="3"/>
  <c r="V15" i="3"/>
  <c r="W15" i="3"/>
  <c r="X15" i="3"/>
  <c r="Y15" i="3"/>
  <c r="Z15" i="3"/>
  <c r="AA15" i="3"/>
  <c r="AB15" i="3"/>
  <c r="AC15" i="3"/>
  <c r="AD15" i="3"/>
  <c r="AE15" i="3"/>
  <c r="AF15" i="3"/>
  <c r="AG15" i="3"/>
  <c r="V16" i="3"/>
  <c r="W16" i="3"/>
  <c r="X16" i="3"/>
  <c r="Y16" i="3"/>
  <c r="Z16" i="3"/>
  <c r="AA16" i="3"/>
  <c r="AB16" i="3"/>
  <c r="AC16" i="3"/>
  <c r="AD16" i="3"/>
  <c r="AE16" i="3"/>
  <c r="AF16" i="3"/>
  <c r="AG16" i="3"/>
  <c r="V17" i="3"/>
  <c r="W17" i="3"/>
  <c r="X17" i="3"/>
  <c r="Y17" i="3"/>
  <c r="Z17" i="3"/>
  <c r="AA17" i="3"/>
  <c r="AB17" i="3"/>
  <c r="AC17" i="3"/>
  <c r="AD17" i="3"/>
  <c r="AE17" i="3"/>
  <c r="AF17" i="3"/>
  <c r="AG17" i="3"/>
  <c r="V18" i="3"/>
  <c r="W18" i="3"/>
  <c r="X18" i="3"/>
  <c r="Y18" i="3"/>
  <c r="Z18" i="3"/>
  <c r="AA18" i="3"/>
  <c r="AB18" i="3"/>
  <c r="AC18" i="3"/>
  <c r="AD18" i="3"/>
  <c r="AE18" i="3"/>
  <c r="AF18" i="3"/>
  <c r="AG18" i="3"/>
  <c r="V19" i="3"/>
  <c r="W19" i="3"/>
  <c r="X19" i="3"/>
  <c r="Y19" i="3"/>
  <c r="Z19" i="3"/>
  <c r="AA19" i="3"/>
  <c r="AB19" i="3"/>
  <c r="AC19" i="3"/>
  <c r="AD19" i="3"/>
  <c r="AE19" i="3"/>
  <c r="AF19" i="3"/>
  <c r="AG19" i="3"/>
  <c r="V20" i="3"/>
  <c r="W20" i="3"/>
  <c r="X20" i="3"/>
  <c r="Y20" i="3"/>
  <c r="Z20" i="3"/>
  <c r="AA20" i="3"/>
  <c r="AB20" i="3"/>
  <c r="AC20" i="3"/>
  <c r="AD20" i="3"/>
  <c r="AE20" i="3"/>
  <c r="AF20" i="3"/>
  <c r="AG20" i="3"/>
  <c r="V21" i="3"/>
  <c r="W21" i="3"/>
  <c r="X21" i="3"/>
  <c r="Y21" i="3"/>
  <c r="Z21" i="3"/>
  <c r="AA21" i="3"/>
  <c r="AB21" i="3"/>
  <c r="AC21" i="3"/>
  <c r="AD21" i="3"/>
  <c r="AE21" i="3"/>
  <c r="AF21" i="3"/>
  <c r="AG21" i="3"/>
  <c r="V22" i="3"/>
  <c r="W22" i="3"/>
  <c r="X22" i="3"/>
  <c r="Y22" i="3"/>
  <c r="Z22" i="3"/>
  <c r="AA22" i="3"/>
  <c r="AB22" i="3"/>
  <c r="AC22" i="3"/>
  <c r="AD22" i="3"/>
  <c r="AE22" i="3"/>
  <c r="AF22" i="3"/>
  <c r="AG22" i="3"/>
  <c r="V23" i="3"/>
  <c r="W23" i="3"/>
  <c r="X23" i="3"/>
  <c r="Y23" i="3"/>
  <c r="Z23" i="3"/>
  <c r="AA23" i="3"/>
  <c r="AB23" i="3"/>
  <c r="AC23" i="3"/>
  <c r="AD23" i="3"/>
  <c r="AE23" i="3"/>
  <c r="AF23" i="3"/>
  <c r="AG23" i="3"/>
  <c r="V24" i="3"/>
  <c r="W24" i="3"/>
  <c r="X24" i="3"/>
  <c r="Y24" i="3"/>
  <c r="Z24" i="3"/>
  <c r="AA24" i="3"/>
  <c r="AB24" i="3"/>
  <c r="AC24" i="3"/>
  <c r="AD24" i="3"/>
  <c r="AE24" i="3"/>
  <c r="AF24" i="3"/>
  <c r="AG24" i="3"/>
  <c r="V25" i="3"/>
  <c r="W25" i="3"/>
  <c r="X25" i="3"/>
  <c r="Y25" i="3"/>
  <c r="Z25" i="3"/>
  <c r="AA25" i="3"/>
  <c r="AB25" i="3"/>
  <c r="AC25" i="3"/>
  <c r="AD25" i="3"/>
  <c r="AE25" i="3"/>
  <c r="AF25" i="3"/>
  <c r="AG25" i="3"/>
  <c r="V26" i="3"/>
  <c r="W26" i="3"/>
  <c r="X26" i="3"/>
  <c r="Y26" i="3"/>
  <c r="Z26" i="3"/>
  <c r="AA26" i="3"/>
  <c r="AB26" i="3"/>
  <c r="AC26" i="3"/>
  <c r="AD26" i="3"/>
  <c r="AE26" i="3"/>
  <c r="AF26" i="3"/>
  <c r="AG26" i="3"/>
  <c r="V27" i="3"/>
  <c r="W27" i="3"/>
  <c r="X27" i="3"/>
  <c r="Y27" i="3"/>
  <c r="Z27" i="3"/>
  <c r="AA27" i="3"/>
  <c r="AB27" i="3"/>
  <c r="AC27" i="3"/>
  <c r="AD27" i="3"/>
  <c r="AE27" i="3"/>
  <c r="AF27" i="3"/>
  <c r="AG27" i="3"/>
  <c r="V28" i="3"/>
  <c r="W28" i="3"/>
  <c r="X28" i="3"/>
  <c r="Y28" i="3"/>
  <c r="Z28" i="3"/>
  <c r="AA28" i="3"/>
  <c r="AB28" i="3"/>
  <c r="AC28" i="3"/>
  <c r="AD28" i="3"/>
  <c r="AE28" i="3"/>
  <c r="AF28" i="3"/>
  <c r="AG28" i="3"/>
  <c r="V29" i="3"/>
  <c r="W29" i="3"/>
  <c r="X29" i="3"/>
  <c r="Y29" i="3"/>
  <c r="Z29" i="3"/>
  <c r="AA29" i="3"/>
  <c r="AB29" i="3"/>
  <c r="AC29" i="3"/>
  <c r="AD29" i="3"/>
  <c r="AE29" i="3"/>
  <c r="AF29" i="3"/>
  <c r="AG29" i="3"/>
  <c r="V30" i="3"/>
  <c r="W30" i="3"/>
  <c r="X30" i="3"/>
  <c r="Y30" i="3"/>
  <c r="Z30" i="3"/>
  <c r="AA30" i="3"/>
  <c r="AB30" i="3"/>
  <c r="AC30" i="3"/>
  <c r="AD30" i="3"/>
  <c r="AE30" i="3"/>
  <c r="AF30" i="3"/>
  <c r="AG30" i="3"/>
  <c r="V31" i="3"/>
  <c r="W31" i="3"/>
  <c r="X31" i="3"/>
  <c r="Y31" i="3"/>
  <c r="Z31" i="3"/>
  <c r="AA31" i="3"/>
  <c r="AB31" i="3"/>
  <c r="AC31" i="3"/>
  <c r="AD31" i="3"/>
  <c r="AE31" i="3"/>
  <c r="AF31" i="3"/>
  <c r="AG31" i="3"/>
  <c r="V32" i="3"/>
  <c r="W32" i="3"/>
  <c r="X32" i="3"/>
  <c r="Y32" i="3"/>
  <c r="Z32" i="3"/>
  <c r="AA32" i="3"/>
  <c r="AB32" i="3"/>
  <c r="AC32" i="3"/>
  <c r="AD32" i="3"/>
  <c r="AE32" i="3"/>
  <c r="AF32" i="3"/>
  <c r="AG32" i="3"/>
  <c r="V33" i="3"/>
  <c r="W33" i="3"/>
  <c r="X33" i="3"/>
  <c r="Y33" i="3"/>
  <c r="Z33" i="3"/>
  <c r="AA33" i="3"/>
  <c r="AB33" i="3"/>
  <c r="AC33" i="3"/>
  <c r="AD33" i="3"/>
  <c r="AE33" i="3"/>
  <c r="AF33" i="3"/>
  <c r="AG33" i="3"/>
  <c r="V34" i="3"/>
  <c r="W34" i="3"/>
  <c r="X34" i="3"/>
  <c r="Y34" i="3"/>
  <c r="Z34" i="3"/>
  <c r="AA34" i="3"/>
  <c r="AB34" i="3"/>
  <c r="AC34" i="3"/>
  <c r="AD34" i="3"/>
  <c r="AE34" i="3"/>
  <c r="AF34" i="3"/>
  <c r="AG34" i="3"/>
  <c r="V35" i="3"/>
  <c r="W35" i="3"/>
  <c r="X35" i="3"/>
  <c r="Y35" i="3"/>
  <c r="Z35" i="3"/>
  <c r="AA35" i="3"/>
  <c r="AB35" i="3"/>
  <c r="AC35" i="3"/>
  <c r="AD35" i="3"/>
  <c r="AE35" i="3"/>
  <c r="AF35" i="3"/>
  <c r="AG35" i="3"/>
  <c r="V36" i="3"/>
  <c r="W36" i="3"/>
  <c r="X36" i="3"/>
  <c r="Y36" i="3"/>
  <c r="Z36" i="3"/>
  <c r="AA36" i="3"/>
  <c r="AB36" i="3"/>
  <c r="AC36" i="3"/>
  <c r="AD36" i="3"/>
  <c r="AE36" i="3"/>
  <c r="AF36" i="3"/>
  <c r="AG36" i="3"/>
  <c r="V37" i="3"/>
  <c r="W37" i="3"/>
  <c r="X37" i="3"/>
  <c r="Y37" i="3"/>
  <c r="Z37" i="3"/>
  <c r="AA37" i="3"/>
  <c r="AB37" i="3"/>
  <c r="AC37" i="3"/>
  <c r="AD37" i="3"/>
  <c r="AE37" i="3"/>
  <c r="AF37" i="3"/>
  <c r="AG37" i="3"/>
  <c r="V38" i="3"/>
  <c r="W38" i="3"/>
  <c r="X38" i="3"/>
  <c r="Y38" i="3"/>
  <c r="Z38" i="3"/>
  <c r="AA38" i="3"/>
  <c r="AB38" i="3"/>
  <c r="AC38" i="3"/>
  <c r="AD38" i="3"/>
  <c r="AE38" i="3"/>
  <c r="AF38" i="3"/>
  <c r="AG38" i="3"/>
  <c r="V39" i="3"/>
  <c r="W39" i="3"/>
  <c r="X39" i="3"/>
  <c r="Y39" i="3"/>
  <c r="Z39" i="3"/>
  <c r="AA39" i="3"/>
  <c r="AB39" i="3"/>
  <c r="AC39" i="3"/>
  <c r="AD39" i="3"/>
  <c r="AE39" i="3"/>
  <c r="AF39" i="3"/>
  <c r="AG39" i="3"/>
  <c r="V40" i="3"/>
  <c r="W40" i="3"/>
  <c r="X40" i="3"/>
  <c r="Y40" i="3"/>
  <c r="Z40" i="3"/>
  <c r="AA40" i="3"/>
  <c r="AB40" i="3"/>
  <c r="AC40" i="3"/>
  <c r="AD40" i="3"/>
  <c r="AE40" i="3"/>
  <c r="AF40" i="3"/>
  <c r="AG40" i="3"/>
  <c r="V41" i="3"/>
  <c r="W41" i="3"/>
  <c r="X41" i="3"/>
  <c r="Y41" i="3"/>
  <c r="Z41" i="3"/>
  <c r="AA41" i="3"/>
  <c r="AB41" i="3"/>
  <c r="AC41" i="3"/>
  <c r="AD41" i="3"/>
  <c r="AE41" i="3"/>
  <c r="AF41" i="3"/>
  <c r="AG41" i="3"/>
  <c r="V42" i="3"/>
  <c r="W42" i="3"/>
  <c r="X42" i="3"/>
  <c r="Y42" i="3"/>
  <c r="Z42" i="3"/>
  <c r="AA42" i="3"/>
  <c r="AB42" i="3"/>
  <c r="AC42" i="3"/>
  <c r="AD42" i="3"/>
  <c r="AE42" i="3"/>
  <c r="AF42" i="3"/>
  <c r="AG42" i="3"/>
  <c r="V43" i="3"/>
  <c r="W43" i="3"/>
  <c r="X43" i="3"/>
  <c r="Y43" i="3"/>
  <c r="Z43" i="3"/>
  <c r="AA43" i="3"/>
  <c r="AB43" i="3"/>
  <c r="AC43" i="3"/>
  <c r="AD43" i="3"/>
  <c r="AE43" i="3"/>
  <c r="AF43" i="3"/>
  <c r="AG43" i="3"/>
  <c r="V44" i="3"/>
  <c r="W44" i="3"/>
  <c r="X44" i="3"/>
  <c r="Y44" i="3"/>
  <c r="Z44" i="3"/>
  <c r="AA44" i="3"/>
  <c r="AB44" i="3"/>
  <c r="AC44" i="3"/>
  <c r="AD44" i="3"/>
  <c r="AE44" i="3"/>
  <c r="AF44" i="3"/>
  <c r="AG44" i="3"/>
  <c r="V45" i="3"/>
  <c r="W45" i="3"/>
  <c r="X45" i="3"/>
  <c r="Y45" i="3"/>
  <c r="Z45" i="3"/>
  <c r="AA45" i="3"/>
  <c r="AB45" i="3"/>
  <c r="AC45" i="3"/>
  <c r="AD45" i="3"/>
  <c r="AE45" i="3"/>
  <c r="AF45" i="3"/>
  <c r="AG45" i="3"/>
  <c r="V46" i="3"/>
  <c r="W46" i="3"/>
  <c r="X46" i="3"/>
  <c r="Y46" i="3"/>
  <c r="Z46" i="3"/>
  <c r="AA46" i="3"/>
  <c r="AB46" i="3"/>
  <c r="AC46" i="3"/>
  <c r="AD46" i="3"/>
  <c r="AE46" i="3"/>
  <c r="AF46" i="3"/>
  <c r="AG46" i="3"/>
  <c r="V47" i="3"/>
  <c r="W47" i="3"/>
  <c r="X47" i="3"/>
  <c r="Y47" i="3"/>
  <c r="Z47" i="3"/>
  <c r="AA47" i="3"/>
  <c r="AB47" i="3"/>
  <c r="AC47" i="3"/>
  <c r="AD47" i="3"/>
  <c r="AE47" i="3"/>
  <c r="AF47" i="3"/>
  <c r="AG47" i="3"/>
  <c r="V48" i="3"/>
  <c r="W48" i="3"/>
  <c r="X48" i="3"/>
  <c r="Y48" i="3"/>
  <c r="Z48" i="3"/>
  <c r="AA48" i="3"/>
  <c r="AB48" i="3"/>
  <c r="AC48" i="3"/>
  <c r="AD48" i="3"/>
  <c r="AE48" i="3"/>
  <c r="AF48" i="3"/>
  <c r="AG48" i="3"/>
  <c r="V49" i="3"/>
  <c r="W49" i="3"/>
  <c r="X49" i="3"/>
  <c r="Y49" i="3"/>
  <c r="Z49" i="3"/>
  <c r="AA49" i="3"/>
  <c r="AB49" i="3"/>
  <c r="AC49" i="3"/>
  <c r="AD49" i="3"/>
  <c r="AE49" i="3"/>
  <c r="AF49" i="3"/>
  <c r="AG49" i="3"/>
  <c r="V50" i="3"/>
  <c r="W50" i="3"/>
  <c r="X50" i="3"/>
  <c r="Y50" i="3"/>
  <c r="Z50" i="3"/>
  <c r="AA50" i="3"/>
  <c r="AB50" i="3"/>
  <c r="AC50" i="3"/>
  <c r="AD50" i="3"/>
  <c r="AE50" i="3"/>
  <c r="AF50" i="3"/>
  <c r="AG50" i="3"/>
  <c r="V51" i="3"/>
  <c r="W51" i="3"/>
  <c r="X51" i="3"/>
  <c r="Y51" i="3"/>
  <c r="Z51" i="3"/>
  <c r="AA51" i="3"/>
  <c r="AB51" i="3"/>
  <c r="AC51" i="3"/>
  <c r="AD51" i="3"/>
  <c r="AE51" i="3"/>
  <c r="AF51" i="3"/>
  <c r="AG51" i="3"/>
  <c r="V52" i="3"/>
  <c r="W52" i="3"/>
  <c r="X52" i="3"/>
  <c r="Y52" i="3"/>
  <c r="Z52" i="3"/>
  <c r="AA52" i="3"/>
  <c r="AB52" i="3"/>
  <c r="AC52" i="3"/>
  <c r="AD52" i="3"/>
  <c r="AE52" i="3"/>
  <c r="AF52" i="3"/>
  <c r="AG52" i="3"/>
  <c r="V53" i="3"/>
  <c r="W53" i="3"/>
  <c r="X53" i="3"/>
  <c r="Y53" i="3"/>
  <c r="Z53" i="3"/>
  <c r="AA53" i="3"/>
  <c r="AB53" i="3"/>
  <c r="AC53" i="3"/>
  <c r="AD53" i="3"/>
  <c r="AE53" i="3"/>
  <c r="AF53" i="3"/>
  <c r="AG53" i="3"/>
  <c r="V54" i="3"/>
  <c r="W54" i="3"/>
  <c r="X54" i="3"/>
  <c r="Y54" i="3"/>
  <c r="Z54" i="3"/>
  <c r="AA54" i="3"/>
  <c r="AB54" i="3"/>
  <c r="AC54" i="3"/>
  <c r="AD54" i="3"/>
  <c r="AE54" i="3"/>
  <c r="AF54" i="3"/>
  <c r="AG54" i="3"/>
  <c r="V55" i="3"/>
  <c r="W55" i="3"/>
  <c r="X55" i="3"/>
  <c r="Y55" i="3"/>
  <c r="Z55" i="3"/>
  <c r="AA55" i="3"/>
  <c r="AB55" i="3"/>
  <c r="AC55" i="3"/>
  <c r="AD55" i="3"/>
  <c r="AE55" i="3"/>
  <c r="AF55" i="3"/>
  <c r="AG55" i="3"/>
  <c r="V56" i="3"/>
  <c r="W56" i="3"/>
  <c r="X56" i="3"/>
  <c r="Y56" i="3"/>
  <c r="Z56" i="3"/>
  <c r="AA56" i="3"/>
  <c r="AB56" i="3"/>
  <c r="AC56" i="3"/>
  <c r="AD56" i="3"/>
  <c r="AE56" i="3"/>
  <c r="AF56" i="3"/>
  <c r="AG56" i="3"/>
  <c r="V57" i="3"/>
  <c r="W57" i="3"/>
  <c r="X57" i="3"/>
  <c r="Y57" i="3"/>
  <c r="Z57" i="3"/>
  <c r="AA57" i="3"/>
  <c r="AB57" i="3"/>
  <c r="AC57" i="3"/>
  <c r="AD57" i="3"/>
  <c r="AE57" i="3"/>
  <c r="AF57" i="3"/>
  <c r="AG57" i="3"/>
  <c r="V58" i="3"/>
  <c r="W58" i="3"/>
  <c r="X58" i="3"/>
  <c r="Y58" i="3"/>
  <c r="Z58" i="3"/>
  <c r="AA58" i="3"/>
  <c r="AB58" i="3"/>
  <c r="AC58" i="3"/>
  <c r="AD58" i="3"/>
  <c r="AE58" i="3"/>
  <c r="AF58" i="3"/>
  <c r="AG58" i="3"/>
  <c r="V59" i="3"/>
  <c r="W59" i="3"/>
  <c r="X59" i="3"/>
  <c r="Y59" i="3"/>
  <c r="Z59" i="3"/>
  <c r="AA59" i="3"/>
  <c r="AB59" i="3"/>
  <c r="AC59" i="3"/>
  <c r="AD59" i="3"/>
  <c r="AE59" i="3"/>
  <c r="AF59" i="3"/>
  <c r="AG59" i="3"/>
  <c r="V60" i="3"/>
  <c r="W60" i="3"/>
  <c r="X60" i="3"/>
  <c r="Y60" i="3"/>
  <c r="Z60" i="3"/>
  <c r="AA60" i="3"/>
  <c r="AB60" i="3"/>
  <c r="AC60" i="3"/>
  <c r="AD60" i="3"/>
  <c r="AE60" i="3"/>
  <c r="AF60" i="3"/>
  <c r="AG60" i="3"/>
  <c r="V61" i="3"/>
  <c r="W61" i="3"/>
  <c r="X61" i="3"/>
  <c r="Y61" i="3"/>
  <c r="Z61" i="3"/>
  <c r="AA61" i="3"/>
  <c r="AB61" i="3"/>
  <c r="AC61" i="3"/>
  <c r="AD61" i="3"/>
  <c r="AE61" i="3"/>
  <c r="AF61" i="3"/>
  <c r="AG61" i="3"/>
  <c r="V62" i="3"/>
  <c r="W62" i="3"/>
  <c r="X62" i="3"/>
  <c r="Y62" i="3"/>
  <c r="Z62" i="3"/>
  <c r="AA62" i="3"/>
  <c r="AB62" i="3"/>
  <c r="AC62" i="3"/>
  <c r="AD62" i="3"/>
  <c r="AE62" i="3"/>
  <c r="AF62" i="3"/>
  <c r="AG62" i="3"/>
  <c r="V63" i="3"/>
  <c r="W63" i="3"/>
  <c r="X63" i="3"/>
  <c r="Y63" i="3"/>
  <c r="Z63" i="3"/>
  <c r="AA63" i="3"/>
  <c r="AB63" i="3"/>
  <c r="AC63" i="3"/>
  <c r="AD63" i="3"/>
  <c r="AE63" i="3"/>
  <c r="AF63" i="3"/>
  <c r="AG63" i="3"/>
  <c r="V64" i="3"/>
  <c r="W64" i="3"/>
  <c r="X64" i="3"/>
  <c r="Y64" i="3"/>
  <c r="Z64" i="3"/>
  <c r="AA64" i="3"/>
  <c r="AB64" i="3"/>
  <c r="AC64" i="3"/>
  <c r="AD64" i="3"/>
  <c r="AE64" i="3"/>
  <c r="AF64" i="3"/>
  <c r="AG64" i="3"/>
  <c r="V65" i="3"/>
  <c r="W65" i="3"/>
  <c r="X65" i="3"/>
  <c r="Y65" i="3"/>
  <c r="Z65" i="3"/>
  <c r="AA65" i="3"/>
  <c r="AB65" i="3"/>
  <c r="AC65" i="3"/>
  <c r="AD65" i="3"/>
  <c r="AE65" i="3"/>
  <c r="AF65" i="3"/>
  <c r="AG65" i="3"/>
  <c r="V66" i="3"/>
  <c r="W66" i="3"/>
  <c r="X66" i="3"/>
  <c r="Y66" i="3"/>
  <c r="Z66" i="3"/>
  <c r="AA66" i="3"/>
  <c r="AB66" i="3"/>
  <c r="AC66" i="3"/>
  <c r="AD66" i="3"/>
  <c r="AE66" i="3"/>
  <c r="AF66" i="3"/>
  <c r="AG66" i="3"/>
  <c r="V67" i="3"/>
  <c r="W67" i="3"/>
  <c r="X67" i="3"/>
  <c r="Y67" i="3"/>
  <c r="Z67" i="3"/>
  <c r="AA67" i="3"/>
  <c r="AB67" i="3"/>
  <c r="AC67" i="3"/>
  <c r="AD67" i="3"/>
  <c r="AE67" i="3"/>
  <c r="AF67" i="3"/>
  <c r="AG67" i="3"/>
  <c r="V68" i="3"/>
  <c r="W68" i="3"/>
  <c r="X68" i="3"/>
  <c r="Y68" i="3"/>
  <c r="Z68" i="3"/>
  <c r="AA68" i="3"/>
  <c r="AB68" i="3"/>
  <c r="AC68" i="3"/>
  <c r="AD68" i="3"/>
  <c r="AE68" i="3"/>
  <c r="AF68" i="3"/>
  <c r="AG68" i="3"/>
  <c r="V69" i="3"/>
  <c r="W69" i="3"/>
  <c r="X69" i="3"/>
  <c r="Y69" i="3"/>
  <c r="Z69" i="3"/>
  <c r="AA69" i="3"/>
  <c r="AB69" i="3"/>
  <c r="AC69" i="3"/>
  <c r="AD69" i="3"/>
  <c r="AE69" i="3"/>
  <c r="AF69" i="3"/>
  <c r="AG69" i="3"/>
  <c r="V70" i="3"/>
  <c r="W70" i="3"/>
  <c r="X70" i="3"/>
  <c r="Y70" i="3"/>
  <c r="Z70" i="3"/>
  <c r="AA70" i="3"/>
  <c r="AB70" i="3"/>
  <c r="AC70" i="3"/>
  <c r="AD70" i="3"/>
  <c r="AE70" i="3"/>
  <c r="AF70" i="3"/>
  <c r="AG70" i="3"/>
  <c r="V71" i="3"/>
  <c r="W71" i="3"/>
  <c r="X71" i="3"/>
  <c r="Y71" i="3"/>
  <c r="Z71" i="3"/>
  <c r="AA71" i="3"/>
  <c r="AB71" i="3"/>
  <c r="AC71" i="3"/>
  <c r="AD71" i="3"/>
  <c r="AE71" i="3"/>
  <c r="AF71" i="3"/>
  <c r="AG71" i="3"/>
  <c r="V72" i="3"/>
  <c r="W72" i="3"/>
  <c r="X72" i="3"/>
  <c r="Y72" i="3"/>
  <c r="Z72" i="3"/>
  <c r="AA72" i="3"/>
  <c r="AB72" i="3"/>
  <c r="AC72" i="3"/>
  <c r="AD72" i="3"/>
  <c r="AE72" i="3"/>
  <c r="AF72" i="3"/>
  <c r="AG72" i="3"/>
  <c r="V73" i="3"/>
  <c r="W73" i="3"/>
  <c r="X73" i="3"/>
  <c r="Y73" i="3"/>
  <c r="Z73" i="3"/>
  <c r="AA73" i="3"/>
  <c r="AB73" i="3"/>
  <c r="AC73" i="3"/>
  <c r="AD73" i="3"/>
  <c r="AE73" i="3"/>
  <c r="AF73" i="3"/>
  <c r="AG73" i="3"/>
  <c r="V74" i="3"/>
  <c r="W74" i="3"/>
  <c r="X74" i="3"/>
  <c r="Y74" i="3"/>
  <c r="Z74" i="3"/>
  <c r="AA74" i="3"/>
  <c r="AB74" i="3"/>
  <c r="AC74" i="3"/>
  <c r="AD74" i="3"/>
  <c r="AE74" i="3"/>
  <c r="AF74" i="3"/>
  <c r="AG74" i="3"/>
  <c r="V75" i="3"/>
  <c r="W75" i="3"/>
  <c r="X75" i="3"/>
  <c r="Y75" i="3"/>
  <c r="Z75" i="3"/>
  <c r="AA75" i="3"/>
  <c r="AB75" i="3"/>
  <c r="AC75" i="3"/>
  <c r="AD75" i="3"/>
  <c r="AE75" i="3"/>
  <c r="AF75" i="3"/>
  <c r="AG75" i="3"/>
  <c r="V76" i="3"/>
  <c r="W76" i="3"/>
  <c r="X76" i="3"/>
  <c r="Y76" i="3"/>
  <c r="Z76" i="3"/>
  <c r="AA76" i="3"/>
  <c r="AB76" i="3"/>
  <c r="AC76" i="3"/>
  <c r="AD76" i="3"/>
  <c r="AE76" i="3"/>
  <c r="AF76" i="3"/>
  <c r="AG76" i="3"/>
  <c r="V77" i="3"/>
  <c r="W77" i="3"/>
  <c r="X77" i="3"/>
  <c r="Y77" i="3"/>
  <c r="Z77" i="3"/>
  <c r="AA77" i="3"/>
  <c r="AB77" i="3"/>
  <c r="AC77" i="3"/>
  <c r="AD77" i="3"/>
  <c r="AE77" i="3"/>
  <c r="AF77" i="3"/>
  <c r="AG77" i="3"/>
  <c r="V78" i="3"/>
  <c r="W78" i="3"/>
  <c r="X78" i="3"/>
  <c r="Y78" i="3"/>
  <c r="Z78" i="3"/>
  <c r="AA78" i="3"/>
  <c r="AB78" i="3"/>
  <c r="AC78" i="3"/>
  <c r="AD78" i="3"/>
  <c r="AE78" i="3"/>
  <c r="AF78" i="3"/>
  <c r="AG78" i="3"/>
  <c r="V79" i="3"/>
  <c r="W79" i="3"/>
  <c r="X79" i="3"/>
  <c r="Y79" i="3"/>
  <c r="Z79" i="3"/>
  <c r="AA79" i="3"/>
  <c r="AB79" i="3"/>
  <c r="AC79" i="3"/>
  <c r="AD79" i="3"/>
  <c r="AE79" i="3"/>
  <c r="AF79" i="3"/>
  <c r="AG79" i="3"/>
  <c r="V80" i="3"/>
  <c r="W80" i="3"/>
  <c r="X80" i="3"/>
  <c r="Y80" i="3"/>
  <c r="Z80" i="3"/>
  <c r="AA80" i="3"/>
  <c r="AB80" i="3"/>
  <c r="AC80" i="3"/>
  <c r="AD80" i="3"/>
  <c r="AE80" i="3"/>
  <c r="AF80" i="3"/>
  <c r="AG80" i="3"/>
  <c r="V81" i="3"/>
  <c r="W81" i="3"/>
  <c r="X81" i="3"/>
  <c r="Y81" i="3"/>
  <c r="Z81" i="3"/>
  <c r="AA81" i="3"/>
  <c r="AB81" i="3"/>
  <c r="AC81" i="3"/>
  <c r="AD81" i="3"/>
  <c r="AE81" i="3"/>
  <c r="AF81" i="3"/>
  <c r="AG81" i="3"/>
  <c r="V82" i="3"/>
  <c r="W82" i="3"/>
  <c r="X82" i="3"/>
  <c r="Y82" i="3"/>
  <c r="Z82" i="3"/>
  <c r="AA82" i="3"/>
  <c r="AB82" i="3"/>
  <c r="AC82" i="3"/>
  <c r="AD82" i="3"/>
  <c r="AE82" i="3"/>
  <c r="AF82" i="3"/>
  <c r="AG82" i="3"/>
  <c r="V83" i="3"/>
  <c r="W83" i="3"/>
  <c r="X83" i="3"/>
  <c r="Y83" i="3"/>
  <c r="Z83" i="3"/>
  <c r="AA83" i="3"/>
  <c r="AB83" i="3"/>
  <c r="AC83" i="3"/>
  <c r="AD83" i="3"/>
  <c r="AE83" i="3"/>
  <c r="AF83" i="3"/>
  <c r="AG83" i="3"/>
  <c r="V84" i="3"/>
  <c r="W84" i="3"/>
  <c r="X84" i="3"/>
  <c r="Y84" i="3"/>
  <c r="Z84" i="3"/>
  <c r="AA84" i="3"/>
  <c r="AB84" i="3"/>
  <c r="AC84" i="3"/>
  <c r="AD84" i="3"/>
  <c r="AE84" i="3"/>
  <c r="AF84" i="3"/>
  <c r="AG84" i="3"/>
  <c r="V85" i="3"/>
  <c r="W85" i="3"/>
  <c r="X85" i="3"/>
  <c r="Y85" i="3"/>
  <c r="Z85" i="3"/>
  <c r="AA85" i="3"/>
  <c r="AB85" i="3"/>
  <c r="AC85" i="3"/>
  <c r="AD85" i="3"/>
  <c r="AE85" i="3"/>
  <c r="AF85" i="3"/>
  <c r="AG85" i="3"/>
  <c r="V86" i="3"/>
  <c r="W86" i="3"/>
  <c r="X86" i="3"/>
  <c r="Y86" i="3"/>
  <c r="Z86" i="3"/>
  <c r="AA86" i="3"/>
  <c r="AB86" i="3"/>
  <c r="AC86" i="3"/>
  <c r="AD86" i="3"/>
  <c r="AE86" i="3"/>
  <c r="AF86" i="3"/>
  <c r="AG86" i="3"/>
  <c r="V87" i="3"/>
  <c r="W87" i="3"/>
  <c r="X87" i="3"/>
  <c r="Y87" i="3"/>
  <c r="Z87" i="3"/>
  <c r="AA87" i="3"/>
  <c r="AB87" i="3"/>
  <c r="AC87" i="3"/>
  <c r="AD87" i="3"/>
  <c r="AE87" i="3"/>
  <c r="AF87" i="3"/>
  <c r="AG87" i="3"/>
  <c r="V88" i="3"/>
  <c r="W88" i="3"/>
  <c r="X88" i="3"/>
  <c r="Y88" i="3"/>
  <c r="Z88" i="3"/>
  <c r="AA88" i="3"/>
  <c r="AB88" i="3"/>
  <c r="AC88" i="3"/>
  <c r="AD88" i="3"/>
  <c r="AE88" i="3"/>
  <c r="AF88" i="3"/>
  <c r="AG88" i="3"/>
  <c r="V89" i="3"/>
  <c r="W89" i="3"/>
  <c r="X89" i="3"/>
  <c r="Y89" i="3"/>
  <c r="Z89" i="3"/>
  <c r="AA89" i="3"/>
  <c r="AB89" i="3"/>
  <c r="AC89" i="3"/>
  <c r="AD89" i="3"/>
  <c r="AE89" i="3"/>
  <c r="AF89" i="3"/>
  <c r="AG89" i="3"/>
  <c r="V90" i="3"/>
  <c r="W90" i="3"/>
  <c r="X90" i="3"/>
  <c r="Y90" i="3"/>
  <c r="Z90" i="3"/>
  <c r="AA90" i="3"/>
  <c r="AB90" i="3"/>
  <c r="AC90" i="3"/>
  <c r="AD90" i="3"/>
  <c r="AE90" i="3"/>
  <c r="AF90" i="3"/>
  <c r="AG90" i="3"/>
  <c r="V91" i="3"/>
  <c r="W91" i="3"/>
  <c r="X91" i="3"/>
  <c r="Y91" i="3"/>
  <c r="Z91" i="3"/>
  <c r="AA91" i="3"/>
  <c r="AB91" i="3"/>
  <c r="AC91" i="3"/>
  <c r="AD91" i="3"/>
  <c r="AE91" i="3"/>
  <c r="AF91" i="3"/>
  <c r="AG91" i="3"/>
  <c r="V92" i="3"/>
  <c r="W92" i="3"/>
  <c r="X92" i="3"/>
  <c r="Y92" i="3"/>
  <c r="Z92" i="3"/>
  <c r="AA92" i="3"/>
  <c r="AB92" i="3"/>
  <c r="AC92" i="3"/>
  <c r="AD92" i="3"/>
  <c r="AE92" i="3"/>
  <c r="AF92" i="3"/>
  <c r="AG92" i="3"/>
  <c r="V93" i="3"/>
  <c r="W93" i="3"/>
  <c r="X93" i="3"/>
  <c r="Y93" i="3"/>
  <c r="Z93" i="3"/>
  <c r="AA93" i="3"/>
  <c r="AB93" i="3"/>
  <c r="AC93" i="3"/>
  <c r="AD93" i="3"/>
  <c r="AE93" i="3"/>
  <c r="AF93" i="3"/>
  <c r="AG93" i="3"/>
  <c r="V94" i="3"/>
  <c r="W94" i="3"/>
  <c r="X94" i="3"/>
  <c r="Y94" i="3"/>
  <c r="Z94" i="3"/>
  <c r="AA94" i="3"/>
  <c r="AB94" i="3"/>
  <c r="AC94" i="3"/>
  <c r="AD94" i="3"/>
  <c r="AE94" i="3"/>
  <c r="AF94" i="3"/>
  <c r="AG94" i="3"/>
  <c r="V95" i="3"/>
  <c r="W95" i="3"/>
  <c r="X95" i="3"/>
  <c r="Y95" i="3"/>
  <c r="Z95" i="3"/>
  <c r="AA95" i="3"/>
  <c r="AB95" i="3"/>
  <c r="AC95" i="3"/>
  <c r="AD95" i="3"/>
  <c r="AE95" i="3"/>
  <c r="AF95" i="3"/>
  <c r="AG95" i="3"/>
  <c r="V96" i="3"/>
  <c r="W96" i="3"/>
  <c r="X96" i="3"/>
  <c r="Y96" i="3"/>
  <c r="Z96" i="3"/>
  <c r="AA96" i="3"/>
  <c r="AB96" i="3"/>
  <c r="AC96" i="3"/>
  <c r="AD96" i="3"/>
  <c r="AE96" i="3"/>
  <c r="AF96" i="3"/>
  <c r="AG96" i="3"/>
  <c r="V97" i="3"/>
  <c r="W97" i="3"/>
  <c r="X97" i="3"/>
  <c r="Y97" i="3"/>
  <c r="Z97" i="3"/>
  <c r="AA97" i="3"/>
  <c r="AB97" i="3"/>
  <c r="AC97" i="3"/>
  <c r="AD97" i="3"/>
  <c r="AE97" i="3"/>
  <c r="AF97" i="3"/>
  <c r="AG97" i="3"/>
  <c r="V98" i="3"/>
  <c r="W98" i="3"/>
  <c r="X98" i="3"/>
  <c r="Y98" i="3"/>
  <c r="Z98" i="3"/>
  <c r="AA98" i="3"/>
  <c r="AB98" i="3"/>
  <c r="AC98" i="3"/>
  <c r="AD98" i="3"/>
  <c r="AE98" i="3"/>
  <c r="AF98" i="3"/>
  <c r="AG98" i="3"/>
  <c r="V99" i="3"/>
  <c r="W99" i="3"/>
  <c r="X99" i="3"/>
  <c r="Y99" i="3"/>
  <c r="Z99" i="3"/>
  <c r="AA99" i="3"/>
  <c r="AB99" i="3"/>
  <c r="AC99" i="3"/>
  <c r="AD99" i="3"/>
  <c r="AE99" i="3"/>
  <c r="AF99" i="3"/>
  <c r="AG99" i="3"/>
  <c r="V100" i="3"/>
  <c r="W100" i="3"/>
  <c r="X100" i="3"/>
  <c r="Y100" i="3"/>
  <c r="Z100" i="3"/>
  <c r="AA100" i="3"/>
  <c r="AB100" i="3"/>
  <c r="AC100" i="3"/>
  <c r="AD100" i="3"/>
  <c r="AE100" i="3"/>
  <c r="AF100" i="3"/>
  <c r="AG100" i="3"/>
  <c r="V101" i="3"/>
  <c r="W101" i="3"/>
  <c r="X101" i="3"/>
  <c r="Y101" i="3"/>
  <c r="Z101" i="3"/>
  <c r="AA101" i="3"/>
  <c r="AB101" i="3"/>
  <c r="AC101" i="3"/>
  <c r="AD101" i="3"/>
  <c r="AE101" i="3"/>
  <c r="AF101" i="3"/>
  <c r="AG101" i="3"/>
  <c r="V102" i="3"/>
  <c r="W102" i="3"/>
  <c r="X102" i="3"/>
  <c r="Y102" i="3"/>
  <c r="Z102" i="3"/>
  <c r="AA102" i="3"/>
  <c r="AB102" i="3"/>
  <c r="AC102" i="3"/>
  <c r="AD102" i="3"/>
  <c r="AE102" i="3"/>
  <c r="AF102" i="3"/>
  <c r="AG102" i="3"/>
  <c r="V103" i="3"/>
  <c r="W103" i="3"/>
  <c r="X103" i="3"/>
  <c r="Y103" i="3"/>
  <c r="Z103" i="3"/>
  <c r="AA103" i="3"/>
  <c r="AB103" i="3"/>
  <c r="AC103" i="3"/>
  <c r="AD103" i="3"/>
  <c r="AE103" i="3"/>
  <c r="AF103" i="3"/>
  <c r="AG103" i="3"/>
  <c r="V104" i="3"/>
  <c r="W104" i="3"/>
  <c r="X104" i="3"/>
  <c r="Y104" i="3"/>
  <c r="Z104" i="3"/>
  <c r="AA104" i="3"/>
  <c r="AB104" i="3"/>
  <c r="AC104" i="3"/>
  <c r="AD104" i="3"/>
  <c r="AE104" i="3"/>
  <c r="AF104" i="3"/>
  <c r="AG104" i="3"/>
  <c r="V105" i="3"/>
  <c r="W105" i="3"/>
  <c r="X105" i="3"/>
  <c r="Y105" i="3"/>
  <c r="Z105" i="3"/>
  <c r="AA105" i="3"/>
  <c r="AB105" i="3"/>
  <c r="AC105" i="3"/>
  <c r="AD105" i="3"/>
  <c r="AE105" i="3"/>
  <c r="AF105" i="3"/>
  <c r="AG105" i="3"/>
  <c r="V106" i="3"/>
  <c r="W106" i="3"/>
  <c r="X106" i="3"/>
  <c r="Y106" i="3"/>
  <c r="Z106" i="3"/>
  <c r="AA106" i="3"/>
  <c r="AB106" i="3"/>
  <c r="AC106" i="3"/>
  <c r="AD106" i="3"/>
  <c r="AE106" i="3"/>
  <c r="AF106" i="3"/>
  <c r="AG106" i="3"/>
  <c r="V107" i="3"/>
  <c r="W107" i="3"/>
  <c r="X107" i="3"/>
  <c r="Y107" i="3"/>
  <c r="Z107" i="3"/>
  <c r="AA107" i="3"/>
  <c r="AB107" i="3"/>
  <c r="AC107" i="3"/>
  <c r="AD107" i="3"/>
  <c r="AE107" i="3"/>
  <c r="AF107" i="3"/>
  <c r="AG107" i="3"/>
  <c r="V108" i="3"/>
  <c r="W108" i="3"/>
  <c r="X108" i="3"/>
  <c r="Y108" i="3"/>
  <c r="Z108" i="3"/>
  <c r="AA108" i="3"/>
  <c r="AB108" i="3"/>
  <c r="AC108" i="3"/>
  <c r="AD108" i="3"/>
  <c r="AE108" i="3"/>
  <c r="AF108" i="3"/>
  <c r="AG108" i="3"/>
  <c r="V109" i="3"/>
  <c r="W109" i="3"/>
  <c r="X109" i="3"/>
  <c r="Y109" i="3"/>
  <c r="Z109" i="3"/>
  <c r="AA109" i="3"/>
  <c r="AB109" i="3"/>
  <c r="AC109" i="3"/>
  <c r="AD109" i="3"/>
  <c r="AE109" i="3"/>
  <c r="AF109" i="3"/>
  <c r="AG109" i="3"/>
  <c r="V110" i="3"/>
  <c r="W110" i="3"/>
  <c r="X110" i="3"/>
  <c r="Y110" i="3"/>
  <c r="Z110" i="3"/>
  <c r="AA110" i="3"/>
  <c r="AB110" i="3"/>
  <c r="AC110" i="3"/>
  <c r="AD110" i="3"/>
  <c r="AE110" i="3"/>
  <c r="AF110" i="3"/>
  <c r="AG110" i="3"/>
  <c r="V111" i="3"/>
  <c r="W111" i="3"/>
  <c r="X111" i="3"/>
  <c r="Y111" i="3"/>
  <c r="Z111" i="3"/>
  <c r="AA111" i="3"/>
  <c r="AB111" i="3"/>
  <c r="AC111" i="3"/>
  <c r="AD111" i="3"/>
  <c r="AE111" i="3"/>
  <c r="AF111" i="3"/>
  <c r="AG111" i="3"/>
  <c r="V112" i="3"/>
  <c r="W112" i="3"/>
  <c r="X112" i="3"/>
  <c r="Y112" i="3"/>
  <c r="Z112" i="3"/>
  <c r="AA112" i="3"/>
  <c r="AB112" i="3"/>
  <c r="AC112" i="3"/>
  <c r="AD112" i="3"/>
  <c r="AE112" i="3"/>
  <c r="AF112" i="3"/>
  <c r="AG112" i="3"/>
  <c r="V113" i="3"/>
  <c r="W113" i="3"/>
  <c r="X113" i="3"/>
  <c r="Y113" i="3"/>
  <c r="Z113" i="3"/>
  <c r="AA113" i="3"/>
  <c r="AB113" i="3"/>
  <c r="AC113" i="3"/>
  <c r="AD113" i="3"/>
  <c r="AE113" i="3"/>
  <c r="AF113" i="3"/>
  <c r="AG113" i="3"/>
  <c r="V114" i="3"/>
  <c r="W114" i="3"/>
  <c r="X114" i="3"/>
  <c r="Y114" i="3"/>
  <c r="Z114" i="3"/>
  <c r="AA114" i="3"/>
  <c r="AB114" i="3"/>
  <c r="AC114" i="3"/>
  <c r="AD114" i="3"/>
  <c r="AE114" i="3"/>
  <c r="AF114" i="3"/>
  <c r="AG114" i="3"/>
  <c r="V115" i="3"/>
  <c r="W115" i="3"/>
  <c r="X115" i="3"/>
  <c r="Y115" i="3"/>
  <c r="Z115" i="3"/>
  <c r="AA115" i="3"/>
  <c r="AB115" i="3"/>
  <c r="AC115" i="3"/>
  <c r="AD115" i="3"/>
  <c r="AE115" i="3"/>
  <c r="AF115" i="3"/>
  <c r="AG115" i="3"/>
  <c r="V116" i="3"/>
  <c r="W116" i="3"/>
  <c r="X116" i="3"/>
  <c r="Y116" i="3"/>
  <c r="Z116" i="3"/>
  <c r="AA116" i="3"/>
  <c r="AB116" i="3"/>
  <c r="AC116" i="3"/>
  <c r="AD116" i="3"/>
  <c r="AE116" i="3"/>
  <c r="AF116" i="3"/>
  <c r="AG116" i="3"/>
  <c r="V117" i="3"/>
  <c r="W117" i="3"/>
  <c r="X117" i="3"/>
  <c r="Y117" i="3"/>
  <c r="Z117" i="3"/>
  <c r="AA117" i="3"/>
  <c r="AB117" i="3"/>
  <c r="AC117" i="3"/>
  <c r="AD117" i="3"/>
  <c r="AE117" i="3"/>
  <c r="AF117" i="3"/>
  <c r="AG117" i="3"/>
  <c r="V118" i="3"/>
  <c r="W118" i="3"/>
  <c r="X118" i="3"/>
  <c r="Y118" i="3"/>
  <c r="Z118" i="3"/>
  <c r="AA118" i="3"/>
  <c r="AB118" i="3"/>
  <c r="AC118" i="3"/>
  <c r="AD118" i="3"/>
  <c r="AE118" i="3"/>
  <c r="AF118" i="3"/>
  <c r="AG118" i="3"/>
  <c r="V119" i="3"/>
  <c r="W119" i="3"/>
  <c r="X119" i="3"/>
  <c r="Y119" i="3"/>
  <c r="Z119" i="3"/>
  <c r="AA119" i="3"/>
  <c r="AB119" i="3"/>
  <c r="AC119" i="3"/>
  <c r="AD119" i="3"/>
  <c r="AE119" i="3"/>
  <c r="AF119" i="3"/>
  <c r="AG119" i="3"/>
  <c r="V120" i="3"/>
  <c r="W120" i="3"/>
  <c r="X120" i="3"/>
  <c r="Y120" i="3"/>
  <c r="Z120" i="3"/>
  <c r="AA120" i="3"/>
  <c r="AB120" i="3"/>
  <c r="AC120" i="3"/>
  <c r="AD120" i="3"/>
  <c r="AE120" i="3"/>
  <c r="AF120" i="3"/>
  <c r="AG120" i="3"/>
  <c r="V121" i="3"/>
  <c r="W121" i="3"/>
  <c r="X121" i="3"/>
  <c r="Y121" i="3"/>
  <c r="Z121" i="3"/>
  <c r="AA121" i="3"/>
  <c r="AB121" i="3"/>
  <c r="AC121" i="3"/>
  <c r="AD121" i="3"/>
  <c r="AE121" i="3"/>
  <c r="AF121" i="3"/>
  <c r="AG121" i="3"/>
  <c r="V122" i="3"/>
  <c r="W122" i="3"/>
  <c r="X122" i="3"/>
  <c r="Y122" i="3"/>
  <c r="Z122" i="3"/>
  <c r="AA122" i="3"/>
  <c r="AB122" i="3"/>
  <c r="AC122" i="3"/>
  <c r="AD122" i="3"/>
  <c r="AE122" i="3"/>
  <c r="AF122" i="3"/>
  <c r="AG122" i="3"/>
  <c r="V123" i="3"/>
  <c r="W123" i="3"/>
  <c r="X123" i="3"/>
  <c r="Y123" i="3"/>
  <c r="Z123" i="3"/>
  <c r="AA123" i="3"/>
  <c r="AB123" i="3"/>
  <c r="AC123" i="3"/>
  <c r="AD123" i="3"/>
  <c r="AE123" i="3"/>
  <c r="AF123" i="3"/>
  <c r="AG123" i="3"/>
  <c r="V124" i="3"/>
  <c r="W124" i="3"/>
  <c r="X124" i="3"/>
  <c r="Y124" i="3"/>
  <c r="Z124" i="3"/>
  <c r="AA124" i="3"/>
  <c r="AB124" i="3"/>
  <c r="AC124" i="3"/>
  <c r="AD124" i="3"/>
  <c r="AE124" i="3"/>
  <c r="AF124" i="3"/>
  <c r="AG124" i="3"/>
  <c r="V125" i="3"/>
  <c r="W125" i="3"/>
  <c r="X125" i="3"/>
  <c r="Y125" i="3"/>
  <c r="Z125" i="3"/>
  <c r="AA125" i="3"/>
  <c r="AB125" i="3"/>
  <c r="AC125" i="3"/>
  <c r="AD125" i="3"/>
  <c r="AE125" i="3"/>
  <c r="AF125" i="3"/>
  <c r="AG125" i="3"/>
  <c r="V126" i="3"/>
  <c r="W126" i="3"/>
  <c r="X126" i="3"/>
  <c r="Y126" i="3"/>
  <c r="Z126" i="3"/>
  <c r="AA126" i="3"/>
  <c r="AB126" i="3"/>
  <c r="AC126" i="3"/>
  <c r="AD126" i="3"/>
  <c r="AE126" i="3"/>
  <c r="AF126" i="3"/>
  <c r="AG126" i="3"/>
  <c r="V127" i="3"/>
  <c r="W127" i="3"/>
  <c r="X127" i="3"/>
  <c r="Y127" i="3"/>
  <c r="Z127" i="3"/>
  <c r="AA127" i="3"/>
  <c r="AB127" i="3"/>
  <c r="AC127" i="3"/>
  <c r="AD127" i="3"/>
  <c r="AE127" i="3"/>
  <c r="AF127" i="3"/>
  <c r="AG127" i="3"/>
  <c r="V128" i="3"/>
  <c r="W128" i="3"/>
  <c r="X128" i="3"/>
  <c r="Y128" i="3"/>
  <c r="Z128" i="3"/>
  <c r="AA128" i="3"/>
  <c r="AB128" i="3"/>
  <c r="AC128" i="3"/>
  <c r="AD128" i="3"/>
  <c r="AE128" i="3"/>
  <c r="AF128" i="3"/>
  <c r="AG128" i="3"/>
  <c r="V129" i="3"/>
  <c r="W129" i="3"/>
  <c r="X129" i="3"/>
  <c r="Y129" i="3"/>
  <c r="Z129" i="3"/>
  <c r="AA129" i="3"/>
  <c r="AB129" i="3"/>
  <c r="AC129" i="3"/>
  <c r="AD129" i="3"/>
  <c r="AE129" i="3"/>
  <c r="AF129" i="3"/>
  <c r="AG129" i="3"/>
  <c r="V130" i="3"/>
  <c r="W130" i="3"/>
  <c r="X130" i="3"/>
  <c r="Y130" i="3"/>
  <c r="Z130" i="3"/>
  <c r="AA130" i="3"/>
  <c r="AB130" i="3"/>
  <c r="AC130" i="3"/>
  <c r="AD130" i="3"/>
  <c r="AE130" i="3"/>
  <c r="AF130" i="3"/>
  <c r="AG130" i="3"/>
  <c r="V131" i="3"/>
  <c r="W131" i="3"/>
  <c r="X131" i="3"/>
  <c r="Y131" i="3"/>
  <c r="Z131" i="3"/>
  <c r="AA131" i="3"/>
  <c r="AB131" i="3"/>
  <c r="AC131" i="3"/>
  <c r="AD131" i="3"/>
  <c r="AE131" i="3"/>
  <c r="AF131" i="3"/>
  <c r="AG131" i="3"/>
  <c r="V132" i="3"/>
  <c r="W132" i="3"/>
  <c r="X132" i="3"/>
  <c r="Y132" i="3"/>
  <c r="Z132" i="3"/>
  <c r="AA132" i="3"/>
  <c r="AB132" i="3"/>
  <c r="AC132" i="3"/>
  <c r="AD132" i="3"/>
  <c r="AE132" i="3"/>
  <c r="AF132" i="3"/>
  <c r="AG132" i="3"/>
  <c r="V133" i="3"/>
  <c r="W133" i="3"/>
  <c r="X133" i="3"/>
  <c r="Y133" i="3"/>
  <c r="Z133" i="3"/>
  <c r="AA133" i="3"/>
  <c r="AB133" i="3"/>
  <c r="AC133" i="3"/>
  <c r="AD133" i="3"/>
  <c r="AE133" i="3"/>
  <c r="AF133" i="3"/>
  <c r="AG133" i="3"/>
  <c r="V134" i="3"/>
  <c r="W134" i="3"/>
  <c r="X134" i="3"/>
  <c r="Y134" i="3"/>
  <c r="Z134" i="3"/>
  <c r="AA134" i="3"/>
  <c r="AB134" i="3"/>
  <c r="AC134" i="3"/>
  <c r="AD134" i="3"/>
  <c r="AE134" i="3"/>
  <c r="AF134" i="3"/>
  <c r="AG134" i="3"/>
  <c r="V135" i="3"/>
  <c r="W135" i="3"/>
  <c r="X135" i="3"/>
  <c r="Y135" i="3"/>
  <c r="Z135" i="3"/>
  <c r="AA135" i="3"/>
  <c r="AB135" i="3"/>
  <c r="AC135" i="3"/>
  <c r="AD135" i="3"/>
  <c r="AE135" i="3"/>
  <c r="AF135" i="3"/>
  <c r="AG135" i="3"/>
  <c r="V136" i="3"/>
  <c r="W136" i="3"/>
  <c r="X136" i="3"/>
  <c r="Y136" i="3"/>
  <c r="Z136" i="3"/>
  <c r="AA136" i="3"/>
  <c r="AB136" i="3"/>
  <c r="AC136" i="3"/>
  <c r="AD136" i="3"/>
  <c r="AE136" i="3"/>
  <c r="AF136" i="3"/>
  <c r="AG136" i="3"/>
  <c r="V137" i="3"/>
  <c r="W137" i="3"/>
  <c r="X137" i="3"/>
  <c r="Y137" i="3"/>
  <c r="Z137" i="3"/>
  <c r="AA137" i="3"/>
  <c r="AB137" i="3"/>
  <c r="AC137" i="3"/>
  <c r="AD137" i="3"/>
  <c r="AE137" i="3"/>
  <c r="AF137" i="3"/>
  <c r="AG137" i="3"/>
  <c r="V138" i="3"/>
  <c r="W138" i="3"/>
  <c r="X138" i="3"/>
  <c r="Y138" i="3"/>
  <c r="Z138" i="3"/>
  <c r="AA138" i="3"/>
  <c r="AB138" i="3"/>
  <c r="AC138" i="3"/>
  <c r="AD138" i="3"/>
  <c r="AE138" i="3"/>
  <c r="AF138" i="3"/>
  <c r="AG138" i="3"/>
  <c r="V139" i="3"/>
  <c r="W139" i="3"/>
  <c r="X139" i="3"/>
  <c r="Y139" i="3"/>
  <c r="Z139" i="3"/>
  <c r="AA139" i="3"/>
  <c r="AB139" i="3"/>
  <c r="AC139" i="3"/>
  <c r="AD139" i="3"/>
  <c r="AE139" i="3"/>
  <c r="AF139" i="3"/>
  <c r="AG139" i="3"/>
  <c r="V140" i="3"/>
  <c r="W140" i="3"/>
  <c r="X140" i="3"/>
  <c r="Y140" i="3"/>
  <c r="Z140" i="3"/>
  <c r="AA140" i="3"/>
  <c r="AB140" i="3"/>
  <c r="AC140" i="3"/>
  <c r="AD140" i="3"/>
  <c r="AE140" i="3"/>
  <c r="AF140" i="3"/>
  <c r="AG140" i="3"/>
  <c r="V141" i="3"/>
  <c r="W141" i="3"/>
  <c r="X141" i="3"/>
  <c r="Y141" i="3"/>
  <c r="Z141" i="3"/>
  <c r="AA141" i="3"/>
  <c r="AB141" i="3"/>
  <c r="AC141" i="3"/>
  <c r="AD141" i="3"/>
  <c r="AE141" i="3"/>
  <c r="AF141" i="3"/>
  <c r="AG141" i="3"/>
  <c r="V142" i="3"/>
  <c r="W142" i="3"/>
  <c r="X142" i="3"/>
  <c r="Y142" i="3"/>
  <c r="Z142" i="3"/>
  <c r="AA142" i="3"/>
  <c r="AB142" i="3"/>
  <c r="AC142" i="3"/>
  <c r="AD142" i="3"/>
  <c r="AE142" i="3"/>
  <c r="AF142" i="3"/>
  <c r="AG142" i="3"/>
  <c r="V143" i="3"/>
  <c r="W143" i="3"/>
  <c r="X143" i="3"/>
  <c r="Y143" i="3"/>
  <c r="Z143" i="3"/>
  <c r="AA143" i="3"/>
  <c r="AB143" i="3"/>
  <c r="AC143" i="3"/>
  <c r="AD143" i="3"/>
  <c r="AE143" i="3"/>
  <c r="AF143" i="3"/>
  <c r="AG143" i="3"/>
  <c r="V144" i="3"/>
  <c r="W144" i="3"/>
  <c r="X144" i="3"/>
  <c r="Y144" i="3"/>
  <c r="Z144" i="3"/>
  <c r="AA144" i="3"/>
  <c r="AB144" i="3"/>
  <c r="AC144" i="3"/>
  <c r="AD144" i="3"/>
  <c r="AE144" i="3"/>
  <c r="AF144" i="3"/>
  <c r="AG144" i="3"/>
  <c r="V145" i="3"/>
  <c r="W145" i="3"/>
  <c r="X145" i="3"/>
  <c r="Y145" i="3"/>
  <c r="Z145" i="3"/>
  <c r="AA145" i="3"/>
  <c r="AB145" i="3"/>
  <c r="AC145" i="3"/>
  <c r="AD145" i="3"/>
  <c r="AE145" i="3"/>
  <c r="AF145" i="3"/>
  <c r="AG145" i="3"/>
  <c r="V146" i="3"/>
  <c r="W146" i="3"/>
  <c r="X146" i="3"/>
  <c r="Y146" i="3"/>
  <c r="Z146" i="3"/>
  <c r="AA146" i="3"/>
  <c r="AB146" i="3"/>
  <c r="AC146" i="3"/>
  <c r="AD146" i="3"/>
  <c r="AE146" i="3"/>
  <c r="AF146" i="3"/>
  <c r="AG146" i="3"/>
  <c r="V147" i="3"/>
  <c r="W147" i="3"/>
  <c r="X147" i="3"/>
  <c r="Y147" i="3"/>
  <c r="Z147" i="3"/>
  <c r="AA147" i="3"/>
  <c r="AB147" i="3"/>
  <c r="AC147" i="3"/>
  <c r="AD147" i="3"/>
  <c r="AE147" i="3"/>
  <c r="AF147" i="3"/>
  <c r="AG147" i="3"/>
  <c r="V148" i="3"/>
  <c r="W148" i="3"/>
  <c r="X148" i="3"/>
  <c r="Y148" i="3"/>
  <c r="Z148" i="3"/>
  <c r="AA148" i="3"/>
  <c r="AB148" i="3"/>
  <c r="AC148" i="3"/>
  <c r="AD148" i="3"/>
  <c r="AE148" i="3"/>
  <c r="AF148" i="3"/>
  <c r="AG148" i="3"/>
  <c r="V149" i="3"/>
  <c r="W149" i="3"/>
  <c r="X149" i="3"/>
  <c r="Y149" i="3"/>
  <c r="Z149" i="3"/>
  <c r="AA149" i="3"/>
  <c r="AB149" i="3"/>
  <c r="AC149" i="3"/>
  <c r="AD149" i="3"/>
  <c r="AE149" i="3"/>
  <c r="AF149" i="3"/>
  <c r="AG149" i="3"/>
  <c r="V150" i="3"/>
  <c r="W150" i="3"/>
  <c r="X150" i="3"/>
  <c r="Y150" i="3"/>
  <c r="Z150" i="3"/>
  <c r="AA150" i="3"/>
  <c r="AB150" i="3"/>
  <c r="AC150" i="3"/>
  <c r="AD150" i="3"/>
  <c r="AE150" i="3"/>
  <c r="AF150" i="3"/>
  <c r="AG150" i="3"/>
  <c r="V151" i="3"/>
  <c r="W151" i="3"/>
  <c r="X151" i="3"/>
  <c r="Y151" i="3"/>
  <c r="Z151" i="3"/>
  <c r="AA151" i="3"/>
  <c r="AB151" i="3"/>
  <c r="AC151" i="3"/>
  <c r="AD151" i="3"/>
  <c r="AE151" i="3"/>
  <c r="AF151" i="3"/>
  <c r="AG151" i="3"/>
  <c r="V152" i="3"/>
  <c r="W152" i="3"/>
  <c r="X152" i="3"/>
  <c r="Y152" i="3"/>
  <c r="Z152" i="3"/>
  <c r="AA152" i="3"/>
  <c r="AB152" i="3"/>
  <c r="AC152" i="3"/>
  <c r="AD152" i="3"/>
  <c r="AE152" i="3"/>
  <c r="AF152" i="3"/>
  <c r="AG152" i="3"/>
  <c r="V153" i="3"/>
  <c r="W153" i="3"/>
  <c r="X153" i="3"/>
  <c r="Y153" i="3"/>
  <c r="Z153" i="3"/>
  <c r="AA153" i="3"/>
  <c r="AB153" i="3"/>
  <c r="AC153" i="3"/>
  <c r="AD153" i="3"/>
  <c r="AE153" i="3"/>
  <c r="AF153" i="3"/>
  <c r="AG153" i="3"/>
  <c r="V154" i="3"/>
  <c r="W154" i="3"/>
  <c r="X154" i="3"/>
  <c r="Y154" i="3"/>
  <c r="Z154" i="3"/>
  <c r="AA154" i="3"/>
  <c r="AB154" i="3"/>
  <c r="AC154" i="3"/>
  <c r="AD154" i="3"/>
  <c r="AE154" i="3"/>
  <c r="AF154" i="3"/>
  <c r="AG154" i="3"/>
  <c r="V155" i="3"/>
  <c r="W155" i="3"/>
  <c r="X155" i="3"/>
  <c r="Y155" i="3"/>
  <c r="Z155" i="3"/>
  <c r="AA155" i="3"/>
  <c r="AB155" i="3"/>
  <c r="AC155" i="3"/>
  <c r="AD155" i="3"/>
  <c r="AE155" i="3"/>
  <c r="AF155" i="3"/>
  <c r="AG155" i="3"/>
  <c r="V156" i="3"/>
  <c r="W156" i="3"/>
  <c r="X156" i="3"/>
  <c r="Y156" i="3"/>
  <c r="Z156" i="3"/>
  <c r="AA156" i="3"/>
  <c r="AB156" i="3"/>
  <c r="AC156" i="3"/>
  <c r="AD156" i="3"/>
  <c r="AE156" i="3"/>
  <c r="AF156" i="3"/>
  <c r="AG156" i="3"/>
  <c r="V157" i="3"/>
  <c r="W157" i="3"/>
  <c r="X157" i="3"/>
  <c r="Y157" i="3"/>
  <c r="Z157" i="3"/>
  <c r="AA157" i="3"/>
  <c r="AB157" i="3"/>
  <c r="AC157" i="3"/>
  <c r="AD157" i="3"/>
  <c r="AE157" i="3"/>
  <c r="AF157" i="3"/>
  <c r="AG157" i="3"/>
  <c r="V158" i="3"/>
  <c r="W158" i="3"/>
  <c r="X158" i="3"/>
  <c r="Y158" i="3"/>
  <c r="Z158" i="3"/>
  <c r="AA158" i="3"/>
  <c r="AB158" i="3"/>
  <c r="AC158" i="3"/>
  <c r="AD158" i="3"/>
  <c r="AE158" i="3"/>
  <c r="AF158" i="3"/>
  <c r="AG158" i="3"/>
  <c r="V159" i="3"/>
  <c r="W159" i="3"/>
  <c r="X159" i="3"/>
  <c r="Y159" i="3"/>
  <c r="Z159" i="3"/>
  <c r="AA159" i="3"/>
  <c r="AB159" i="3"/>
  <c r="AC159" i="3"/>
  <c r="AD159" i="3"/>
  <c r="AE159" i="3"/>
  <c r="AF159" i="3"/>
  <c r="AG159" i="3"/>
  <c r="V160" i="3"/>
  <c r="W160" i="3"/>
  <c r="X160" i="3"/>
  <c r="Y160" i="3"/>
  <c r="Z160" i="3"/>
  <c r="AA160" i="3"/>
  <c r="AB160" i="3"/>
  <c r="AC160" i="3"/>
  <c r="AD160" i="3"/>
  <c r="AE160" i="3"/>
  <c r="AF160" i="3"/>
  <c r="AG160" i="3"/>
  <c r="V161" i="3"/>
  <c r="W161" i="3"/>
  <c r="X161" i="3"/>
  <c r="Y161" i="3"/>
  <c r="Z161" i="3"/>
  <c r="AA161" i="3"/>
  <c r="AB161" i="3"/>
  <c r="AC161" i="3"/>
  <c r="AD161" i="3"/>
  <c r="AE161" i="3"/>
  <c r="AF161" i="3"/>
  <c r="AG161" i="3"/>
  <c r="V162" i="3"/>
  <c r="W162" i="3"/>
  <c r="X162" i="3"/>
  <c r="Y162" i="3"/>
  <c r="Z162" i="3"/>
  <c r="AA162" i="3"/>
  <c r="AB162" i="3"/>
  <c r="AC162" i="3"/>
  <c r="AD162" i="3"/>
  <c r="AE162" i="3"/>
  <c r="AF162" i="3"/>
  <c r="AG162" i="3"/>
  <c r="V163" i="3"/>
  <c r="W163" i="3"/>
  <c r="X163" i="3"/>
  <c r="Y163" i="3"/>
  <c r="Z163" i="3"/>
  <c r="AA163" i="3"/>
  <c r="AB163" i="3"/>
  <c r="AC163" i="3"/>
  <c r="AD163" i="3"/>
  <c r="AE163" i="3"/>
  <c r="AF163" i="3"/>
  <c r="AG163" i="3"/>
  <c r="V164" i="3"/>
  <c r="W164" i="3"/>
  <c r="X164" i="3"/>
  <c r="Y164" i="3"/>
  <c r="Z164" i="3"/>
  <c r="AA164" i="3"/>
  <c r="AB164" i="3"/>
  <c r="AC164" i="3"/>
  <c r="AD164" i="3"/>
  <c r="AE164" i="3"/>
  <c r="AF164" i="3"/>
  <c r="AG164" i="3"/>
  <c r="V165" i="3"/>
  <c r="W165" i="3"/>
  <c r="X165" i="3"/>
  <c r="Y165" i="3"/>
  <c r="Z165" i="3"/>
  <c r="AA165" i="3"/>
  <c r="AB165" i="3"/>
  <c r="AC165" i="3"/>
  <c r="AD165" i="3"/>
  <c r="AE165" i="3"/>
  <c r="AF165" i="3"/>
  <c r="AG165" i="3"/>
  <c r="V166" i="3"/>
  <c r="W166" i="3"/>
  <c r="X166" i="3"/>
  <c r="Y166" i="3"/>
  <c r="Z166" i="3"/>
  <c r="AA166" i="3"/>
  <c r="AB166" i="3"/>
  <c r="AC166" i="3"/>
  <c r="AD166" i="3"/>
  <c r="AE166" i="3"/>
  <c r="AF166" i="3"/>
  <c r="AG166" i="3"/>
  <c r="V167" i="3"/>
  <c r="W167" i="3"/>
  <c r="X167" i="3"/>
  <c r="Y167" i="3"/>
  <c r="Z167" i="3"/>
  <c r="AA167" i="3"/>
  <c r="AB167" i="3"/>
  <c r="AC167" i="3"/>
  <c r="AD167" i="3"/>
  <c r="AE167" i="3"/>
  <c r="AF167" i="3"/>
  <c r="AG167" i="3"/>
  <c r="V168" i="3"/>
  <c r="W168" i="3"/>
  <c r="X168" i="3"/>
  <c r="Y168" i="3"/>
  <c r="Z168" i="3"/>
  <c r="AA168" i="3"/>
  <c r="AB168" i="3"/>
  <c r="AC168" i="3"/>
  <c r="AD168" i="3"/>
  <c r="AE168" i="3"/>
  <c r="AF168" i="3"/>
  <c r="AG168" i="3"/>
  <c r="V169" i="3"/>
  <c r="W169" i="3"/>
  <c r="X169" i="3"/>
  <c r="Y169" i="3"/>
  <c r="Z169" i="3"/>
  <c r="AA169" i="3"/>
  <c r="AB169" i="3"/>
  <c r="AC169" i="3"/>
  <c r="AD169" i="3"/>
  <c r="AE169" i="3"/>
  <c r="AF169" i="3"/>
  <c r="AG169" i="3"/>
  <c r="V170" i="3"/>
  <c r="W170" i="3"/>
  <c r="X170" i="3"/>
  <c r="Y170" i="3"/>
  <c r="Z170" i="3"/>
  <c r="AA170" i="3"/>
  <c r="AB170" i="3"/>
  <c r="AC170" i="3"/>
  <c r="AD170" i="3"/>
  <c r="AE170" i="3"/>
  <c r="AF170" i="3"/>
  <c r="AG170" i="3"/>
  <c r="V171" i="3"/>
  <c r="W171" i="3"/>
  <c r="X171" i="3"/>
  <c r="Y171" i="3"/>
  <c r="Z171" i="3"/>
  <c r="AA171" i="3"/>
  <c r="AB171" i="3"/>
  <c r="AC171" i="3"/>
  <c r="AD171" i="3"/>
  <c r="AE171" i="3"/>
  <c r="AF171" i="3"/>
  <c r="AG171" i="3"/>
  <c r="V172" i="3"/>
  <c r="W172" i="3"/>
  <c r="X172" i="3"/>
  <c r="Y172" i="3"/>
  <c r="Z172" i="3"/>
  <c r="AA172" i="3"/>
  <c r="AB172" i="3"/>
  <c r="AC172" i="3"/>
  <c r="AD172" i="3"/>
  <c r="AE172" i="3"/>
  <c r="AF172" i="3"/>
  <c r="AG172" i="3"/>
  <c r="V173" i="3"/>
  <c r="W173" i="3"/>
  <c r="X173" i="3"/>
  <c r="Y173" i="3"/>
  <c r="Z173" i="3"/>
  <c r="AA173" i="3"/>
  <c r="AB173" i="3"/>
  <c r="AC173" i="3"/>
  <c r="AD173" i="3"/>
  <c r="AE173" i="3"/>
  <c r="AF173" i="3"/>
  <c r="AG173" i="3"/>
  <c r="V174" i="3"/>
  <c r="W174" i="3"/>
  <c r="X174" i="3"/>
  <c r="Y174" i="3"/>
  <c r="Z174" i="3"/>
  <c r="AA174" i="3"/>
  <c r="AB174" i="3"/>
  <c r="AC174" i="3"/>
  <c r="AD174" i="3"/>
  <c r="AE174" i="3"/>
  <c r="AF174" i="3"/>
  <c r="AG174" i="3"/>
  <c r="V175" i="3"/>
  <c r="W175" i="3"/>
  <c r="X175" i="3"/>
  <c r="Y175" i="3"/>
  <c r="Z175" i="3"/>
  <c r="AA175" i="3"/>
  <c r="AB175" i="3"/>
  <c r="AC175" i="3"/>
  <c r="AD175" i="3"/>
  <c r="AE175" i="3"/>
  <c r="AF175" i="3"/>
  <c r="AG175" i="3"/>
  <c r="V176" i="3"/>
  <c r="W176" i="3"/>
  <c r="X176" i="3"/>
  <c r="Y176" i="3"/>
  <c r="Z176" i="3"/>
  <c r="AA176" i="3"/>
  <c r="AB176" i="3"/>
  <c r="AC176" i="3"/>
  <c r="AD176" i="3"/>
  <c r="AE176" i="3"/>
  <c r="AF176" i="3"/>
  <c r="AG176" i="3"/>
  <c r="V177" i="3"/>
  <c r="W177" i="3"/>
  <c r="X177" i="3"/>
  <c r="Y177" i="3"/>
  <c r="Z177" i="3"/>
  <c r="AA177" i="3"/>
  <c r="AB177" i="3"/>
  <c r="AC177" i="3"/>
  <c r="AD177" i="3"/>
  <c r="AE177" i="3"/>
  <c r="AF177" i="3"/>
  <c r="AG177" i="3"/>
  <c r="V178" i="3"/>
  <c r="W178" i="3"/>
  <c r="X178" i="3"/>
  <c r="Y178" i="3"/>
  <c r="Z178" i="3"/>
  <c r="AA178" i="3"/>
  <c r="AB178" i="3"/>
  <c r="AC178" i="3"/>
  <c r="AD178" i="3"/>
  <c r="AE178" i="3"/>
  <c r="AF178" i="3"/>
  <c r="AG178" i="3"/>
  <c r="V179" i="3"/>
  <c r="W179" i="3"/>
  <c r="X179" i="3"/>
  <c r="Y179" i="3"/>
  <c r="Z179" i="3"/>
  <c r="AA179" i="3"/>
  <c r="AB179" i="3"/>
  <c r="AC179" i="3"/>
  <c r="AD179" i="3"/>
  <c r="AE179" i="3"/>
  <c r="AF179" i="3"/>
  <c r="AG179" i="3"/>
  <c r="V180" i="3"/>
  <c r="W180" i="3"/>
  <c r="X180" i="3"/>
  <c r="Y180" i="3"/>
  <c r="Z180" i="3"/>
  <c r="AA180" i="3"/>
  <c r="AB180" i="3"/>
  <c r="AC180" i="3"/>
  <c r="AD180" i="3"/>
  <c r="AE180" i="3"/>
  <c r="AF180" i="3"/>
  <c r="AG180" i="3"/>
  <c r="V181" i="3"/>
  <c r="W181" i="3"/>
  <c r="X181" i="3"/>
  <c r="Y181" i="3"/>
  <c r="Z181" i="3"/>
  <c r="AA181" i="3"/>
  <c r="AB181" i="3"/>
  <c r="AC181" i="3"/>
  <c r="AD181" i="3"/>
  <c r="AE181" i="3"/>
  <c r="AF181" i="3"/>
  <c r="AG181" i="3"/>
  <c r="V182" i="3"/>
  <c r="W182" i="3"/>
  <c r="X182" i="3"/>
  <c r="Y182" i="3"/>
  <c r="Z182" i="3"/>
  <c r="AA182" i="3"/>
  <c r="AB182" i="3"/>
  <c r="AC182" i="3"/>
  <c r="AD182" i="3"/>
  <c r="AE182" i="3"/>
  <c r="AF182" i="3"/>
  <c r="AG182" i="3"/>
  <c r="V183" i="3"/>
  <c r="W183" i="3"/>
  <c r="X183" i="3"/>
  <c r="Y183" i="3"/>
  <c r="Z183" i="3"/>
  <c r="AA183" i="3"/>
  <c r="AB183" i="3"/>
  <c r="AC183" i="3"/>
  <c r="AD183" i="3"/>
  <c r="AE183" i="3"/>
  <c r="AF183" i="3"/>
  <c r="AG183" i="3"/>
  <c r="V184" i="3"/>
  <c r="W184" i="3"/>
  <c r="X184" i="3"/>
  <c r="Y184" i="3"/>
  <c r="Z184" i="3"/>
  <c r="AA184" i="3"/>
  <c r="AB184" i="3"/>
  <c r="AC184" i="3"/>
  <c r="AD184" i="3"/>
  <c r="AE184" i="3"/>
  <c r="AF184" i="3"/>
  <c r="AG184" i="3"/>
  <c r="V185" i="3"/>
  <c r="W185" i="3"/>
  <c r="X185" i="3"/>
  <c r="Y185" i="3"/>
  <c r="Z185" i="3"/>
  <c r="AA185" i="3"/>
  <c r="AB185" i="3"/>
  <c r="AC185" i="3"/>
  <c r="AD185" i="3"/>
  <c r="AE185" i="3"/>
  <c r="AF185" i="3"/>
  <c r="AG185" i="3"/>
  <c r="V186" i="3"/>
  <c r="W186" i="3"/>
  <c r="X186" i="3"/>
  <c r="Y186" i="3"/>
  <c r="Z186" i="3"/>
  <c r="AA186" i="3"/>
  <c r="AB186" i="3"/>
  <c r="AC186" i="3"/>
  <c r="AD186" i="3"/>
  <c r="AE186" i="3"/>
  <c r="AF186" i="3"/>
  <c r="AG186" i="3"/>
  <c r="V187" i="3"/>
  <c r="W187" i="3"/>
  <c r="X187" i="3"/>
  <c r="Y187" i="3"/>
  <c r="Z187" i="3"/>
  <c r="AA187" i="3"/>
  <c r="AB187" i="3"/>
  <c r="AC187" i="3"/>
  <c r="AD187" i="3"/>
  <c r="AE187" i="3"/>
  <c r="AF187" i="3"/>
  <c r="AG187" i="3"/>
  <c r="V188" i="3"/>
  <c r="W188" i="3"/>
  <c r="X188" i="3"/>
  <c r="Y188" i="3"/>
  <c r="Z188" i="3"/>
  <c r="AA188" i="3"/>
  <c r="AB188" i="3"/>
  <c r="AC188" i="3"/>
  <c r="AD188" i="3"/>
  <c r="AE188" i="3"/>
  <c r="AF188" i="3"/>
  <c r="AG188" i="3"/>
  <c r="V189" i="3"/>
  <c r="W189" i="3"/>
  <c r="X189" i="3"/>
  <c r="Y189" i="3"/>
  <c r="Z189" i="3"/>
  <c r="AA189" i="3"/>
  <c r="AB189" i="3"/>
  <c r="AC189" i="3"/>
  <c r="AD189" i="3"/>
  <c r="AE189" i="3"/>
  <c r="AF189" i="3"/>
  <c r="AG189" i="3"/>
  <c r="V190" i="3"/>
  <c r="W190" i="3"/>
  <c r="X190" i="3"/>
  <c r="Y190" i="3"/>
  <c r="Z190" i="3"/>
  <c r="AA190" i="3"/>
  <c r="AB190" i="3"/>
  <c r="AC190" i="3"/>
  <c r="AD190" i="3"/>
  <c r="AE190" i="3"/>
  <c r="AF190" i="3"/>
  <c r="AG190" i="3"/>
  <c r="V191" i="3"/>
  <c r="W191" i="3"/>
  <c r="X191" i="3"/>
  <c r="Y191" i="3"/>
  <c r="Z191" i="3"/>
  <c r="AA191" i="3"/>
  <c r="AB191" i="3"/>
  <c r="AC191" i="3"/>
  <c r="AD191" i="3"/>
  <c r="AE191" i="3"/>
  <c r="AF191" i="3"/>
  <c r="AG191" i="3"/>
  <c r="V192" i="3"/>
  <c r="W192" i="3"/>
  <c r="X192" i="3"/>
  <c r="Y192" i="3"/>
  <c r="Z192" i="3"/>
  <c r="AA192" i="3"/>
  <c r="AB192" i="3"/>
  <c r="AC192" i="3"/>
  <c r="AD192" i="3"/>
  <c r="AE192" i="3"/>
  <c r="AF192" i="3"/>
  <c r="AG192" i="3"/>
  <c r="V193" i="3"/>
  <c r="W193" i="3"/>
  <c r="X193" i="3"/>
  <c r="Y193" i="3"/>
  <c r="Z193" i="3"/>
  <c r="AA193" i="3"/>
  <c r="AB193" i="3"/>
  <c r="AC193" i="3"/>
  <c r="AD193" i="3"/>
  <c r="AE193" i="3"/>
  <c r="AF193" i="3"/>
  <c r="AG193" i="3"/>
  <c r="V194" i="3"/>
  <c r="W194" i="3"/>
  <c r="X194" i="3"/>
  <c r="Y194" i="3"/>
  <c r="Z194" i="3"/>
  <c r="AA194" i="3"/>
  <c r="AB194" i="3"/>
  <c r="AC194" i="3"/>
  <c r="AD194" i="3"/>
  <c r="AE194" i="3"/>
  <c r="AF194" i="3"/>
  <c r="AG194" i="3"/>
  <c r="V195" i="3"/>
  <c r="W195" i="3"/>
  <c r="X195" i="3"/>
  <c r="Y195" i="3"/>
  <c r="Z195" i="3"/>
  <c r="AA195" i="3"/>
  <c r="AB195" i="3"/>
  <c r="AC195" i="3"/>
  <c r="AD195" i="3"/>
  <c r="AE195" i="3"/>
  <c r="AF195" i="3"/>
  <c r="AG195" i="3"/>
  <c r="V196" i="3"/>
  <c r="W196" i="3"/>
  <c r="X196" i="3"/>
  <c r="Y196" i="3"/>
  <c r="Z196" i="3"/>
  <c r="AA196" i="3"/>
  <c r="AB196" i="3"/>
  <c r="AC196" i="3"/>
  <c r="AD196" i="3"/>
  <c r="AE196" i="3"/>
  <c r="AF196" i="3"/>
  <c r="AG196" i="3"/>
  <c r="V197" i="3"/>
  <c r="W197" i="3"/>
  <c r="X197" i="3"/>
  <c r="Y197" i="3"/>
  <c r="Z197" i="3"/>
  <c r="AA197" i="3"/>
  <c r="AB197" i="3"/>
  <c r="AC197" i="3"/>
  <c r="AD197" i="3"/>
  <c r="AE197" i="3"/>
  <c r="AF197" i="3"/>
  <c r="AG197" i="3"/>
  <c r="V198" i="3"/>
  <c r="W198" i="3"/>
  <c r="X198" i="3"/>
  <c r="Y198" i="3"/>
  <c r="Z198" i="3"/>
  <c r="AA198" i="3"/>
  <c r="AB198" i="3"/>
  <c r="AC198" i="3"/>
  <c r="AD198" i="3"/>
  <c r="AE198" i="3"/>
  <c r="AF198" i="3"/>
  <c r="AG198" i="3"/>
  <c r="V199" i="3"/>
  <c r="W199" i="3"/>
  <c r="X199" i="3"/>
  <c r="Y199" i="3"/>
  <c r="Z199" i="3"/>
  <c r="AA199" i="3"/>
  <c r="AB199" i="3"/>
  <c r="AC199" i="3"/>
  <c r="AD199" i="3"/>
  <c r="AE199" i="3"/>
  <c r="AF199" i="3"/>
  <c r="AG199" i="3"/>
  <c r="V200" i="3"/>
  <c r="W200" i="3"/>
  <c r="X200" i="3"/>
  <c r="Y200" i="3"/>
  <c r="Z200" i="3"/>
  <c r="AA200" i="3"/>
  <c r="AB200" i="3"/>
  <c r="AC200" i="3"/>
  <c r="AD200" i="3"/>
  <c r="AE200" i="3"/>
  <c r="AF200" i="3"/>
  <c r="AG200" i="3"/>
  <c r="V201" i="3"/>
  <c r="W201" i="3"/>
  <c r="X201" i="3"/>
  <c r="Y201" i="3"/>
  <c r="Z201" i="3"/>
  <c r="AA201" i="3"/>
  <c r="AB201" i="3"/>
  <c r="AC201" i="3"/>
  <c r="AD201" i="3"/>
  <c r="AE201" i="3"/>
  <c r="AF201" i="3"/>
  <c r="AG201" i="3"/>
  <c r="V202" i="3"/>
  <c r="W202" i="3"/>
  <c r="X202" i="3"/>
  <c r="Y202" i="3"/>
  <c r="Z202" i="3"/>
  <c r="AA202" i="3"/>
  <c r="AB202" i="3"/>
  <c r="AC202" i="3"/>
  <c r="AD202" i="3"/>
  <c r="AE202" i="3"/>
  <c r="AF202" i="3"/>
  <c r="AG202" i="3"/>
  <c r="V203" i="3"/>
  <c r="W203" i="3"/>
  <c r="X203" i="3"/>
  <c r="Y203" i="3"/>
  <c r="Z203" i="3"/>
  <c r="AA203" i="3"/>
  <c r="AB203" i="3"/>
  <c r="AC203" i="3"/>
  <c r="AD203" i="3"/>
  <c r="AE203" i="3"/>
  <c r="AF203" i="3"/>
  <c r="AG203" i="3"/>
  <c r="V204" i="3"/>
  <c r="W204" i="3"/>
  <c r="X204" i="3"/>
  <c r="Y204" i="3"/>
  <c r="Z204" i="3"/>
  <c r="AA204" i="3"/>
  <c r="AB204" i="3"/>
  <c r="AC204" i="3"/>
  <c r="AD204" i="3"/>
  <c r="AE204" i="3"/>
  <c r="AF204" i="3"/>
  <c r="AG204" i="3"/>
  <c r="V205" i="3"/>
  <c r="W205" i="3"/>
  <c r="X205" i="3"/>
  <c r="Y205" i="3"/>
  <c r="Z205" i="3"/>
  <c r="AA205" i="3"/>
  <c r="AB205" i="3"/>
  <c r="AC205" i="3"/>
  <c r="AD205" i="3"/>
  <c r="AE205" i="3"/>
  <c r="AF205" i="3"/>
  <c r="AG205" i="3"/>
  <c r="V206" i="3"/>
  <c r="W206" i="3"/>
  <c r="X206" i="3"/>
  <c r="Y206" i="3"/>
  <c r="Z206" i="3"/>
  <c r="AA206" i="3"/>
  <c r="AB206" i="3"/>
  <c r="AC206" i="3"/>
  <c r="AD206" i="3"/>
  <c r="AE206" i="3"/>
  <c r="AF206" i="3"/>
  <c r="AG206" i="3"/>
  <c r="V207" i="3"/>
  <c r="W207" i="3"/>
  <c r="X207" i="3"/>
  <c r="Y207" i="3"/>
  <c r="Z207" i="3"/>
  <c r="AA207" i="3"/>
  <c r="AB207" i="3"/>
  <c r="AC207" i="3"/>
  <c r="AD207" i="3"/>
  <c r="AE207" i="3"/>
  <c r="AF207" i="3"/>
  <c r="AG207" i="3"/>
  <c r="V208" i="3"/>
  <c r="W208" i="3"/>
  <c r="X208" i="3"/>
  <c r="Y208" i="3"/>
  <c r="Z208" i="3"/>
  <c r="AA208" i="3"/>
  <c r="AB208" i="3"/>
  <c r="AC208" i="3"/>
  <c r="AD208" i="3"/>
  <c r="AE208" i="3"/>
  <c r="AF208" i="3"/>
  <c r="AG208" i="3"/>
  <c r="V209" i="3"/>
  <c r="W209" i="3"/>
  <c r="X209" i="3"/>
  <c r="Y209" i="3"/>
  <c r="Z209" i="3"/>
  <c r="AA209" i="3"/>
  <c r="AB209" i="3"/>
  <c r="AC209" i="3"/>
  <c r="AD209" i="3"/>
  <c r="AE209" i="3"/>
  <c r="AF209" i="3"/>
  <c r="AG209" i="3"/>
  <c r="V210" i="3"/>
  <c r="W210" i="3"/>
  <c r="X210" i="3"/>
  <c r="Y210" i="3"/>
  <c r="Z210" i="3"/>
  <c r="AA210" i="3"/>
  <c r="AB210" i="3"/>
  <c r="AC210" i="3"/>
  <c r="AD210" i="3"/>
  <c r="AE210" i="3"/>
  <c r="AF210" i="3"/>
  <c r="AG210" i="3"/>
  <c r="V211" i="3"/>
  <c r="W211" i="3"/>
  <c r="X211" i="3"/>
  <c r="Y211" i="3"/>
  <c r="Z211" i="3"/>
  <c r="AA211" i="3"/>
  <c r="AB211" i="3"/>
  <c r="AC211" i="3"/>
  <c r="AD211" i="3"/>
  <c r="AE211" i="3"/>
  <c r="AF211" i="3"/>
  <c r="AG211" i="3"/>
  <c r="V212" i="3"/>
  <c r="W212" i="3"/>
  <c r="X212" i="3"/>
  <c r="Y212" i="3"/>
  <c r="Z212" i="3"/>
  <c r="AA212" i="3"/>
  <c r="AB212" i="3"/>
  <c r="AC212" i="3"/>
  <c r="AD212" i="3"/>
  <c r="AE212" i="3"/>
  <c r="AF212" i="3"/>
  <c r="AG212" i="3"/>
  <c r="V213" i="3"/>
  <c r="W213" i="3"/>
  <c r="X213" i="3"/>
  <c r="Y213" i="3"/>
  <c r="Z213" i="3"/>
  <c r="AA213" i="3"/>
  <c r="AB213" i="3"/>
  <c r="AC213" i="3"/>
  <c r="AD213" i="3"/>
  <c r="AE213" i="3"/>
  <c r="AF213" i="3"/>
  <c r="AG213" i="3"/>
  <c r="V214" i="3"/>
  <c r="W214" i="3"/>
  <c r="X214" i="3"/>
  <c r="Y214" i="3"/>
  <c r="Z214" i="3"/>
  <c r="AA214" i="3"/>
  <c r="AB214" i="3"/>
  <c r="AC214" i="3"/>
  <c r="AD214" i="3"/>
  <c r="AE214" i="3"/>
  <c r="AF214" i="3"/>
  <c r="AG214" i="3"/>
  <c r="V215" i="3"/>
  <c r="W215" i="3"/>
  <c r="X215" i="3"/>
  <c r="Y215" i="3"/>
  <c r="Z215" i="3"/>
  <c r="AA215" i="3"/>
  <c r="AB215" i="3"/>
  <c r="AC215" i="3"/>
  <c r="AD215" i="3"/>
  <c r="AE215" i="3"/>
  <c r="AF215" i="3"/>
  <c r="AG215" i="3"/>
  <c r="V216" i="3"/>
  <c r="W216" i="3"/>
  <c r="X216" i="3"/>
  <c r="Y216" i="3"/>
  <c r="Z216" i="3"/>
  <c r="AA216" i="3"/>
  <c r="AB216" i="3"/>
  <c r="AC216" i="3"/>
  <c r="AD216" i="3"/>
  <c r="AE216" i="3"/>
  <c r="AF216" i="3"/>
  <c r="AG216" i="3"/>
  <c r="V217" i="3"/>
  <c r="W217" i="3"/>
  <c r="X217" i="3"/>
  <c r="Y217" i="3"/>
  <c r="Z217" i="3"/>
  <c r="AA217" i="3"/>
  <c r="AB217" i="3"/>
  <c r="AC217" i="3"/>
  <c r="AD217" i="3"/>
  <c r="AE217" i="3"/>
  <c r="AF217" i="3"/>
  <c r="AG217" i="3"/>
  <c r="V218" i="3"/>
  <c r="W218" i="3"/>
  <c r="X218" i="3"/>
  <c r="Y218" i="3"/>
  <c r="Z218" i="3"/>
  <c r="AA218" i="3"/>
  <c r="AB218" i="3"/>
  <c r="AC218" i="3"/>
  <c r="AD218" i="3"/>
  <c r="AE218" i="3"/>
  <c r="AF218" i="3"/>
  <c r="AG218" i="3"/>
  <c r="V219" i="3"/>
  <c r="W219" i="3"/>
  <c r="X219" i="3"/>
  <c r="Y219" i="3"/>
  <c r="Z219" i="3"/>
  <c r="AA219" i="3"/>
  <c r="AB219" i="3"/>
  <c r="AC219" i="3"/>
  <c r="AD219" i="3"/>
  <c r="AE219" i="3"/>
  <c r="AF219" i="3"/>
  <c r="AG219" i="3"/>
  <c r="V220" i="3"/>
  <c r="W220" i="3"/>
  <c r="X220" i="3"/>
  <c r="Y220" i="3"/>
  <c r="Z220" i="3"/>
  <c r="AA220" i="3"/>
  <c r="AB220" i="3"/>
  <c r="AC220" i="3"/>
  <c r="AD220" i="3"/>
  <c r="AE220" i="3"/>
  <c r="AF220" i="3"/>
  <c r="AG220" i="3"/>
  <c r="V221" i="3"/>
  <c r="W221" i="3"/>
  <c r="X221" i="3"/>
  <c r="Y221" i="3"/>
  <c r="Z221" i="3"/>
  <c r="AA221" i="3"/>
  <c r="AB221" i="3"/>
  <c r="AC221" i="3"/>
  <c r="AD221" i="3"/>
  <c r="AE221" i="3"/>
  <c r="AF221" i="3"/>
  <c r="AG221" i="3"/>
  <c r="V222" i="3"/>
  <c r="W222" i="3"/>
  <c r="X222" i="3"/>
  <c r="Y222" i="3"/>
  <c r="Z222" i="3"/>
  <c r="AA222" i="3"/>
  <c r="AB222" i="3"/>
  <c r="AC222" i="3"/>
  <c r="AD222" i="3"/>
  <c r="AE222" i="3"/>
  <c r="AF222" i="3"/>
  <c r="AG222" i="3"/>
  <c r="V223" i="3"/>
  <c r="W223" i="3"/>
  <c r="X223" i="3"/>
  <c r="Y223" i="3"/>
  <c r="Z223" i="3"/>
  <c r="AA223" i="3"/>
  <c r="AB223" i="3"/>
  <c r="AC223" i="3"/>
  <c r="AD223" i="3"/>
  <c r="AE223" i="3"/>
  <c r="AF223" i="3"/>
  <c r="AG223" i="3"/>
  <c r="V224" i="3"/>
  <c r="W224" i="3"/>
  <c r="X224" i="3"/>
  <c r="Y224" i="3"/>
  <c r="Z224" i="3"/>
  <c r="AA224" i="3"/>
  <c r="AB224" i="3"/>
  <c r="AC224" i="3"/>
  <c r="AD224" i="3"/>
  <c r="AE224" i="3"/>
  <c r="AF224" i="3"/>
  <c r="AG224" i="3"/>
  <c r="V225" i="3"/>
  <c r="W225" i="3"/>
  <c r="X225" i="3"/>
  <c r="Y225" i="3"/>
  <c r="Z225" i="3"/>
  <c r="AA225" i="3"/>
  <c r="AB225" i="3"/>
  <c r="AC225" i="3"/>
  <c r="AD225" i="3"/>
  <c r="AE225" i="3"/>
  <c r="AF225" i="3"/>
  <c r="AG225" i="3"/>
  <c r="V226" i="3"/>
  <c r="W226" i="3"/>
  <c r="X226" i="3"/>
  <c r="Y226" i="3"/>
  <c r="Z226" i="3"/>
  <c r="AA226" i="3"/>
  <c r="AB226" i="3"/>
  <c r="AC226" i="3"/>
  <c r="AD226" i="3"/>
  <c r="AE226" i="3"/>
  <c r="AF226" i="3"/>
  <c r="AG226" i="3"/>
  <c r="V227" i="3"/>
  <c r="W227" i="3"/>
  <c r="X227" i="3"/>
  <c r="Y227" i="3"/>
  <c r="Z227" i="3"/>
  <c r="AA227" i="3"/>
  <c r="AB227" i="3"/>
  <c r="AC227" i="3"/>
  <c r="AD227" i="3"/>
  <c r="AE227" i="3"/>
  <c r="AF227" i="3"/>
  <c r="AG227" i="3"/>
  <c r="V228" i="3"/>
  <c r="W228" i="3"/>
  <c r="X228" i="3"/>
  <c r="Y228" i="3"/>
  <c r="Z228" i="3"/>
  <c r="AA228" i="3"/>
  <c r="AB228" i="3"/>
  <c r="AC228" i="3"/>
  <c r="AD228" i="3"/>
  <c r="AE228" i="3"/>
  <c r="AF228" i="3"/>
  <c r="AG228" i="3"/>
  <c r="V229" i="3"/>
  <c r="W229" i="3"/>
  <c r="X229" i="3"/>
  <c r="Y229" i="3"/>
  <c r="Z229" i="3"/>
  <c r="AA229" i="3"/>
  <c r="AB229" i="3"/>
  <c r="AC229" i="3"/>
  <c r="AD229" i="3"/>
  <c r="AE229" i="3"/>
  <c r="AF229" i="3"/>
  <c r="AG229" i="3"/>
  <c r="V230" i="3"/>
  <c r="W230" i="3"/>
  <c r="X230" i="3"/>
  <c r="Y230" i="3"/>
  <c r="Z230" i="3"/>
  <c r="AA230" i="3"/>
  <c r="AB230" i="3"/>
  <c r="AC230" i="3"/>
  <c r="AD230" i="3"/>
  <c r="AE230" i="3"/>
  <c r="AF230" i="3"/>
  <c r="AG230" i="3"/>
  <c r="V231" i="3"/>
  <c r="W231" i="3"/>
  <c r="X231" i="3"/>
  <c r="Y231" i="3"/>
  <c r="Z231" i="3"/>
  <c r="AA231" i="3"/>
  <c r="AB231" i="3"/>
  <c r="AC231" i="3"/>
  <c r="AD231" i="3"/>
  <c r="AE231" i="3"/>
  <c r="AF231" i="3"/>
  <c r="AG231" i="3"/>
  <c r="V232" i="3"/>
  <c r="W232" i="3"/>
  <c r="X232" i="3"/>
  <c r="Y232" i="3"/>
  <c r="Z232" i="3"/>
  <c r="AA232" i="3"/>
  <c r="AB232" i="3"/>
  <c r="AC232" i="3"/>
  <c r="AD232" i="3"/>
  <c r="AE232" i="3"/>
  <c r="AF232" i="3"/>
  <c r="AG232" i="3"/>
  <c r="V233" i="3"/>
  <c r="W233" i="3"/>
  <c r="X233" i="3"/>
  <c r="Y233" i="3"/>
  <c r="Z233" i="3"/>
  <c r="AA233" i="3"/>
  <c r="AB233" i="3"/>
  <c r="AC233" i="3"/>
  <c r="AD233" i="3"/>
  <c r="AE233" i="3"/>
  <c r="AF233" i="3"/>
  <c r="AG233" i="3"/>
  <c r="V234" i="3"/>
  <c r="W234" i="3"/>
  <c r="X234" i="3"/>
  <c r="Y234" i="3"/>
  <c r="Z234" i="3"/>
  <c r="AA234" i="3"/>
  <c r="AB234" i="3"/>
  <c r="AC234" i="3"/>
  <c r="AD234" i="3"/>
  <c r="AE234" i="3"/>
  <c r="AF234" i="3"/>
  <c r="AG234" i="3"/>
  <c r="V235" i="3"/>
  <c r="W235" i="3"/>
  <c r="X235" i="3"/>
  <c r="Y235" i="3"/>
  <c r="Z235" i="3"/>
  <c r="AA235" i="3"/>
  <c r="AB235" i="3"/>
  <c r="AC235" i="3"/>
  <c r="AD235" i="3"/>
  <c r="AE235" i="3"/>
  <c r="AF235" i="3"/>
  <c r="AG235" i="3"/>
  <c r="V236" i="3"/>
  <c r="W236" i="3"/>
  <c r="X236" i="3"/>
  <c r="Y236" i="3"/>
  <c r="Z236" i="3"/>
  <c r="AA236" i="3"/>
  <c r="AB236" i="3"/>
  <c r="AC236" i="3"/>
  <c r="AD236" i="3"/>
  <c r="AE236" i="3"/>
  <c r="AF236" i="3"/>
  <c r="AG236" i="3"/>
  <c r="V237" i="3"/>
  <c r="W237" i="3"/>
  <c r="X237" i="3"/>
  <c r="Y237" i="3"/>
  <c r="Z237" i="3"/>
  <c r="AA237" i="3"/>
  <c r="AB237" i="3"/>
  <c r="AC237" i="3"/>
  <c r="AD237" i="3"/>
  <c r="AE237" i="3"/>
  <c r="AF237" i="3"/>
  <c r="AG237" i="3"/>
  <c r="V238" i="3"/>
  <c r="W238" i="3"/>
  <c r="X238" i="3"/>
  <c r="Y238" i="3"/>
  <c r="Z238" i="3"/>
  <c r="AA238" i="3"/>
  <c r="AB238" i="3"/>
  <c r="AC238" i="3"/>
  <c r="AD238" i="3"/>
  <c r="AE238" i="3"/>
  <c r="AF238" i="3"/>
  <c r="AG238" i="3"/>
  <c r="V239" i="3"/>
  <c r="W239" i="3"/>
  <c r="X239" i="3"/>
  <c r="Y239" i="3"/>
  <c r="Z239" i="3"/>
  <c r="AA239" i="3"/>
  <c r="AB239" i="3"/>
  <c r="AC239" i="3"/>
  <c r="AD239" i="3"/>
  <c r="AE239" i="3"/>
  <c r="AF239" i="3"/>
  <c r="AG239" i="3"/>
  <c r="V240" i="3"/>
  <c r="W240" i="3"/>
  <c r="X240" i="3"/>
  <c r="Y240" i="3"/>
  <c r="Z240" i="3"/>
  <c r="AA240" i="3"/>
  <c r="AB240" i="3"/>
  <c r="AC240" i="3"/>
  <c r="AD240" i="3"/>
  <c r="AE240" i="3"/>
  <c r="AF240" i="3"/>
  <c r="AG240" i="3"/>
  <c r="V241" i="3"/>
  <c r="W241" i="3"/>
  <c r="X241" i="3"/>
  <c r="Y241" i="3"/>
  <c r="Z241" i="3"/>
  <c r="AA241" i="3"/>
  <c r="AB241" i="3"/>
  <c r="AC241" i="3"/>
  <c r="AD241" i="3"/>
  <c r="AE241" i="3"/>
  <c r="AF241" i="3"/>
  <c r="AG241" i="3"/>
  <c r="V242" i="3"/>
  <c r="W242" i="3"/>
  <c r="X242" i="3"/>
  <c r="Y242" i="3"/>
  <c r="Z242" i="3"/>
  <c r="AA242" i="3"/>
  <c r="AB242" i="3"/>
  <c r="AC242" i="3"/>
  <c r="AD242" i="3"/>
  <c r="AE242" i="3"/>
  <c r="AF242" i="3"/>
  <c r="AG242" i="3"/>
  <c r="V243" i="3"/>
  <c r="W243" i="3"/>
  <c r="X243" i="3"/>
  <c r="Y243" i="3"/>
  <c r="Z243" i="3"/>
  <c r="AA243" i="3"/>
  <c r="AB243" i="3"/>
  <c r="AC243" i="3"/>
  <c r="AD243" i="3"/>
  <c r="AE243" i="3"/>
  <c r="AF243" i="3"/>
  <c r="AG243" i="3"/>
  <c r="V244" i="3"/>
  <c r="W244" i="3"/>
  <c r="X244" i="3"/>
  <c r="Y244" i="3"/>
  <c r="Z244" i="3"/>
  <c r="AA244" i="3"/>
  <c r="AB244" i="3"/>
  <c r="AC244" i="3"/>
  <c r="AD244" i="3"/>
  <c r="AE244" i="3"/>
  <c r="AF244" i="3"/>
  <c r="AG244" i="3"/>
  <c r="V245" i="3"/>
  <c r="W245" i="3"/>
  <c r="X245" i="3"/>
  <c r="Y245" i="3"/>
  <c r="Z245" i="3"/>
  <c r="AA245" i="3"/>
  <c r="AB245" i="3"/>
  <c r="AC245" i="3"/>
  <c r="AD245" i="3"/>
  <c r="AE245" i="3"/>
  <c r="AF245" i="3"/>
  <c r="AG245" i="3"/>
  <c r="V246" i="3"/>
  <c r="W246" i="3"/>
  <c r="X246" i="3"/>
  <c r="Y246" i="3"/>
  <c r="Z246" i="3"/>
  <c r="AA246" i="3"/>
  <c r="AB246" i="3"/>
  <c r="AC246" i="3"/>
  <c r="AD246" i="3"/>
  <c r="AE246" i="3"/>
  <c r="AF246" i="3"/>
  <c r="AG246" i="3"/>
  <c r="V247" i="3"/>
  <c r="W247" i="3"/>
  <c r="X247" i="3"/>
  <c r="Y247" i="3"/>
  <c r="Z247" i="3"/>
  <c r="AA247" i="3"/>
  <c r="AB247" i="3"/>
  <c r="AC247" i="3"/>
  <c r="AD247" i="3"/>
  <c r="AE247" i="3"/>
  <c r="AF247" i="3"/>
  <c r="AG247" i="3"/>
  <c r="V248" i="3"/>
  <c r="W248" i="3"/>
  <c r="X248" i="3"/>
  <c r="Y248" i="3"/>
  <c r="Z248" i="3"/>
  <c r="AA248" i="3"/>
  <c r="AB248" i="3"/>
  <c r="AC248" i="3"/>
  <c r="AD248" i="3"/>
  <c r="AE248" i="3"/>
  <c r="AF248" i="3"/>
  <c r="AG248" i="3"/>
  <c r="V249" i="3"/>
  <c r="W249" i="3"/>
  <c r="X249" i="3"/>
  <c r="Y249" i="3"/>
  <c r="Z249" i="3"/>
  <c r="AA249" i="3"/>
  <c r="AB249" i="3"/>
  <c r="AC249" i="3"/>
  <c r="AD249" i="3"/>
  <c r="AE249" i="3"/>
  <c r="AF249" i="3"/>
  <c r="AG249" i="3"/>
  <c r="V250" i="3"/>
  <c r="W250" i="3"/>
  <c r="X250" i="3"/>
  <c r="Y250" i="3"/>
  <c r="Z250" i="3"/>
  <c r="AA250" i="3"/>
  <c r="AB250" i="3"/>
  <c r="AC250" i="3"/>
  <c r="AD250" i="3"/>
  <c r="AE250" i="3"/>
  <c r="AF250" i="3"/>
  <c r="AG250" i="3"/>
  <c r="V251" i="3"/>
  <c r="W251" i="3"/>
  <c r="X251" i="3"/>
  <c r="Y251" i="3"/>
  <c r="Z251" i="3"/>
  <c r="AA251" i="3"/>
  <c r="AB251" i="3"/>
  <c r="AC251" i="3"/>
  <c r="AD251" i="3"/>
  <c r="AE251" i="3"/>
  <c r="AF251" i="3"/>
  <c r="AG251" i="3"/>
  <c r="V252" i="3"/>
  <c r="W252" i="3"/>
  <c r="X252" i="3"/>
  <c r="Y252" i="3"/>
  <c r="Z252" i="3"/>
  <c r="AA252" i="3"/>
  <c r="AB252" i="3"/>
  <c r="AC252" i="3"/>
  <c r="AD252" i="3"/>
  <c r="AE252" i="3"/>
  <c r="AF252" i="3"/>
  <c r="AG252" i="3"/>
  <c r="V253" i="3"/>
  <c r="W253" i="3"/>
  <c r="X253" i="3"/>
  <c r="Y253" i="3"/>
  <c r="Z253" i="3"/>
  <c r="AA253" i="3"/>
  <c r="AB253" i="3"/>
  <c r="AC253" i="3"/>
  <c r="AD253" i="3"/>
  <c r="AE253" i="3"/>
  <c r="AF253" i="3"/>
  <c r="AG253" i="3"/>
  <c r="V254" i="3"/>
  <c r="W254" i="3"/>
  <c r="X254" i="3"/>
  <c r="Y254" i="3"/>
  <c r="Z254" i="3"/>
  <c r="AA254" i="3"/>
  <c r="AB254" i="3"/>
  <c r="AC254" i="3"/>
  <c r="AD254" i="3"/>
  <c r="AE254" i="3"/>
  <c r="AF254" i="3"/>
  <c r="AG254" i="3"/>
  <c r="V255" i="3"/>
  <c r="W255" i="3"/>
  <c r="X255" i="3"/>
  <c r="Y255" i="3"/>
  <c r="Z255" i="3"/>
  <c r="AA255" i="3"/>
  <c r="AB255" i="3"/>
  <c r="AC255" i="3"/>
  <c r="AD255" i="3"/>
  <c r="AE255" i="3"/>
  <c r="AF255" i="3"/>
  <c r="AG255" i="3"/>
  <c r="V256" i="3"/>
  <c r="W256" i="3"/>
  <c r="X256" i="3"/>
  <c r="Y256" i="3"/>
  <c r="Z256" i="3"/>
  <c r="AA256" i="3"/>
  <c r="AB256" i="3"/>
  <c r="AC256" i="3"/>
  <c r="AD256" i="3"/>
  <c r="AE256" i="3"/>
  <c r="AF256" i="3"/>
  <c r="AG256" i="3"/>
  <c r="V257" i="3"/>
  <c r="W257" i="3"/>
  <c r="X257" i="3"/>
  <c r="Y257" i="3"/>
  <c r="Z257" i="3"/>
  <c r="AA257" i="3"/>
  <c r="AB257" i="3"/>
  <c r="AC257" i="3"/>
  <c r="AD257" i="3"/>
  <c r="AE257" i="3"/>
  <c r="AF257" i="3"/>
  <c r="AG257" i="3"/>
  <c r="V2" i="3"/>
  <c r="W2" i="3"/>
  <c r="X2" i="3"/>
  <c r="Y2" i="3"/>
  <c r="Z2" i="3"/>
  <c r="AA2" i="3"/>
  <c r="AB2" i="3"/>
  <c r="AC2" i="3"/>
  <c r="AD2" i="3"/>
  <c r="AE2" i="3"/>
  <c r="AF2" i="3"/>
  <c r="AG2" i="3"/>
  <c r="J255" i="1"/>
  <c r="K255" i="1"/>
  <c r="L255" i="1"/>
  <c r="M255" i="1"/>
  <c r="N255" i="1"/>
  <c r="O255" i="1"/>
  <c r="P255" i="1"/>
  <c r="Q255" i="1"/>
  <c r="R255" i="1"/>
  <c r="S255" i="1"/>
  <c r="T255" i="1"/>
  <c r="U255" i="1"/>
  <c r="J256" i="1"/>
  <c r="K256" i="1"/>
  <c r="L256" i="1"/>
  <c r="M256" i="1"/>
  <c r="N256" i="1"/>
  <c r="O256" i="1"/>
  <c r="P256" i="1"/>
  <c r="Q256" i="1"/>
  <c r="R256" i="1"/>
  <c r="S256" i="1"/>
  <c r="T256" i="1"/>
  <c r="U256" i="1"/>
  <c r="J257" i="1"/>
  <c r="K257" i="1"/>
  <c r="L257" i="1"/>
  <c r="M257" i="1"/>
  <c r="N257" i="1"/>
  <c r="O257" i="1"/>
  <c r="P257" i="1"/>
  <c r="Q257" i="1"/>
  <c r="R257" i="1"/>
  <c r="S257" i="1"/>
  <c r="T257" i="1"/>
  <c r="U257" i="1"/>
  <c r="J2" i="1"/>
  <c r="K2" i="1"/>
  <c r="L2" i="1"/>
  <c r="M2" i="1"/>
  <c r="N2" i="1"/>
  <c r="O2" i="1"/>
  <c r="P2" i="1"/>
  <c r="Q2" i="1"/>
  <c r="R2" i="1"/>
  <c r="S2" i="1"/>
  <c r="T2" i="1"/>
  <c r="U2" i="1"/>
  <c r="J3" i="1"/>
  <c r="K3" i="1"/>
  <c r="L3" i="1"/>
  <c r="M3" i="1"/>
  <c r="N3" i="1"/>
  <c r="O3" i="1"/>
  <c r="P3" i="1"/>
  <c r="Q3" i="1"/>
  <c r="R3" i="1"/>
  <c r="S3" i="1"/>
  <c r="T3" i="1"/>
  <c r="U3" i="1"/>
  <c r="J4" i="1"/>
  <c r="K4" i="1"/>
  <c r="L4" i="1"/>
  <c r="M4" i="1"/>
  <c r="N4" i="1"/>
  <c r="O4" i="1"/>
  <c r="P4" i="1"/>
  <c r="Q4" i="1"/>
  <c r="R4" i="1"/>
  <c r="S4" i="1"/>
  <c r="T4" i="1"/>
  <c r="U4" i="1"/>
  <c r="J5" i="1"/>
  <c r="K5" i="1"/>
  <c r="L5" i="1"/>
  <c r="M5" i="1"/>
  <c r="N5" i="1"/>
  <c r="O5" i="1"/>
  <c r="P5" i="1"/>
  <c r="Q5" i="1"/>
  <c r="R5" i="1"/>
  <c r="S5" i="1"/>
  <c r="T5" i="1"/>
  <c r="U5" i="1"/>
  <c r="J6" i="1"/>
  <c r="K6" i="1"/>
  <c r="L6" i="1"/>
  <c r="M6" i="1"/>
  <c r="N6" i="1"/>
  <c r="O6" i="1"/>
  <c r="P6" i="1"/>
  <c r="Q6" i="1"/>
  <c r="R6" i="1"/>
  <c r="S6" i="1"/>
  <c r="T6" i="1"/>
  <c r="U6" i="1"/>
  <c r="J7" i="1"/>
  <c r="K7" i="1"/>
  <c r="L7" i="1"/>
  <c r="M7" i="1"/>
  <c r="N7" i="1"/>
  <c r="O7" i="1"/>
  <c r="P7" i="1"/>
  <c r="Q7" i="1"/>
  <c r="R7" i="1"/>
  <c r="S7" i="1"/>
  <c r="T7" i="1"/>
  <c r="U7" i="1"/>
  <c r="J8" i="1"/>
  <c r="K8" i="1"/>
  <c r="L8" i="1"/>
  <c r="M8" i="1"/>
  <c r="N8" i="1"/>
  <c r="O8" i="1"/>
  <c r="P8" i="1"/>
  <c r="Q8" i="1"/>
  <c r="R8" i="1"/>
  <c r="S8" i="1"/>
  <c r="T8" i="1"/>
  <c r="U8" i="1"/>
  <c r="J9" i="1"/>
  <c r="K9" i="1"/>
  <c r="L9" i="1"/>
  <c r="M9" i="1"/>
  <c r="N9" i="1"/>
  <c r="O9" i="1"/>
  <c r="P9" i="1"/>
  <c r="Q9" i="1"/>
  <c r="R9" i="1"/>
  <c r="S9" i="1"/>
  <c r="T9" i="1"/>
  <c r="U9" i="1"/>
  <c r="J10" i="1"/>
  <c r="K10" i="1"/>
  <c r="L10" i="1"/>
  <c r="M10" i="1"/>
  <c r="N10" i="1"/>
  <c r="O10" i="1"/>
  <c r="P10" i="1"/>
  <c r="Q10" i="1"/>
  <c r="R10" i="1"/>
  <c r="S10" i="1"/>
  <c r="T10" i="1"/>
  <c r="U10" i="1"/>
  <c r="J11" i="1"/>
  <c r="K11" i="1"/>
  <c r="L11" i="1"/>
  <c r="M11" i="1"/>
  <c r="N11" i="1"/>
  <c r="O11" i="1"/>
  <c r="P11" i="1"/>
  <c r="Q11" i="1"/>
  <c r="R11" i="1"/>
  <c r="S11" i="1"/>
  <c r="T11" i="1"/>
  <c r="U11" i="1"/>
  <c r="J12" i="1"/>
  <c r="K12" i="1"/>
  <c r="L12" i="1"/>
  <c r="M12" i="1"/>
  <c r="N12" i="1"/>
  <c r="O12" i="1"/>
  <c r="P12" i="1"/>
  <c r="Q12" i="1"/>
  <c r="R12" i="1"/>
  <c r="S12" i="1"/>
  <c r="T12" i="1"/>
  <c r="U12" i="1"/>
  <c r="J13" i="1"/>
  <c r="K13" i="1"/>
  <c r="L13" i="1"/>
  <c r="M13" i="1"/>
  <c r="N13" i="1"/>
  <c r="O13" i="1"/>
  <c r="P13" i="1"/>
  <c r="Q13" i="1"/>
  <c r="R13" i="1"/>
  <c r="S13" i="1"/>
  <c r="T13" i="1"/>
  <c r="U13" i="1"/>
  <c r="J14" i="1"/>
  <c r="K14" i="1"/>
  <c r="L14" i="1"/>
  <c r="M14" i="1"/>
  <c r="N14" i="1"/>
  <c r="O14" i="1"/>
  <c r="P14" i="1"/>
  <c r="Q14" i="1"/>
  <c r="R14" i="1"/>
  <c r="S14" i="1"/>
  <c r="T14" i="1"/>
  <c r="U14" i="1"/>
  <c r="J15" i="1"/>
  <c r="K15" i="1"/>
  <c r="L15" i="1"/>
  <c r="M15" i="1"/>
  <c r="N15" i="1"/>
  <c r="O15" i="1"/>
  <c r="P15" i="1"/>
  <c r="Q15" i="1"/>
  <c r="R15" i="1"/>
  <c r="S15" i="1"/>
  <c r="T15" i="1"/>
  <c r="U15" i="1"/>
  <c r="J16" i="1"/>
  <c r="K16" i="1"/>
  <c r="L16" i="1"/>
  <c r="M16" i="1"/>
  <c r="N16" i="1"/>
  <c r="O16" i="1"/>
  <c r="P16" i="1"/>
  <c r="Q16" i="1"/>
  <c r="R16" i="1"/>
  <c r="S16" i="1"/>
  <c r="T16" i="1"/>
  <c r="U16" i="1"/>
  <c r="J17" i="1"/>
  <c r="K17" i="1"/>
  <c r="L17" i="1"/>
  <c r="M17" i="1"/>
  <c r="N17" i="1"/>
  <c r="O17" i="1"/>
  <c r="P17" i="1"/>
  <c r="Q17" i="1"/>
  <c r="R17" i="1"/>
  <c r="S17" i="1"/>
  <c r="T17" i="1"/>
  <c r="U17" i="1"/>
  <c r="J18" i="1"/>
  <c r="K18" i="1"/>
  <c r="L18" i="1"/>
  <c r="M18" i="1"/>
  <c r="N18" i="1"/>
  <c r="O18" i="1"/>
  <c r="P18" i="1"/>
  <c r="Q18" i="1"/>
  <c r="R18" i="1"/>
  <c r="S18" i="1"/>
  <c r="T18" i="1"/>
  <c r="U18" i="1"/>
  <c r="J19" i="1"/>
  <c r="K19" i="1"/>
  <c r="L19" i="1"/>
  <c r="M19" i="1"/>
  <c r="N19" i="1"/>
  <c r="O19" i="1"/>
  <c r="P19" i="1"/>
  <c r="Q19" i="1"/>
  <c r="R19" i="1"/>
  <c r="S19" i="1"/>
  <c r="T19" i="1"/>
  <c r="U19" i="1"/>
  <c r="J20" i="1"/>
  <c r="K20" i="1"/>
  <c r="L20" i="1"/>
  <c r="M20" i="1"/>
  <c r="N20" i="1"/>
  <c r="O20" i="1"/>
  <c r="P20" i="1"/>
  <c r="Q20" i="1"/>
  <c r="R20" i="1"/>
  <c r="S20" i="1"/>
  <c r="T20" i="1"/>
  <c r="U20" i="1"/>
  <c r="J21" i="1"/>
  <c r="K21" i="1"/>
  <c r="L21" i="1"/>
  <c r="M21" i="1"/>
  <c r="N21" i="1"/>
  <c r="O21" i="1"/>
  <c r="P21" i="1"/>
  <c r="Q21" i="1"/>
  <c r="R21" i="1"/>
  <c r="S21" i="1"/>
  <c r="T21" i="1"/>
  <c r="U21" i="1"/>
  <c r="J22" i="1"/>
  <c r="K22" i="1"/>
  <c r="L22" i="1"/>
  <c r="M22" i="1"/>
  <c r="N22" i="1"/>
  <c r="O22" i="1"/>
  <c r="P22" i="1"/>
  <c r="Q22" i="1"/>
  <c r="R22" i="1"/>
  <c r="S22" i="1"/>
  <c r="T22" i="1"/>
  <c r="U22" i="1"/>
  <c r="J23" i="1"/>
  <c r="K23" i="1"/>
  <c r="L23" i="1"/>
  <c r="M23" i="1"/>
  <c r="N23" i="1"/>
  <c r="O23" i="1"/>
  <c r="P23" i="1"/>
  <c r="Q23" i="1"/>
  <c r="R23" i="1"/>
  <c r="S23" i="1"/>
  <c r="T23" i="1"/>
  <c r="U23" i="1"/>
  <c r="J24" i="1"/>
  <c r="K24" i="1"/>
  <c r="L24" i="1"/>
  <c r="M24" i="1"/>
  <c r="N24" i="1"/>
  <c r="O24" i="1"/>
  <c r="P24" i="1"/>
  <c r="Q24" i="1"/>
  <c r="R24" i="1"/>
  <c r="S24" i="1"/>
  <c r="T24" i="1"/>
  <c r="U24" i="1"/>
  <c r="J25" i="1"/>
  <c r="K25" i="1"/>
  <c r="L25" i="1"/>
  <c r="M25" i="1"/>
  <c r="N25" i="1"/>
  <c r="O25" i="1"/>
  <c r="P25" i="1"/>
  <c r="Q25" i="1"/>
  <c r="R25" i="1"/>
  <c r="S25" i="1"/>
  <c r="T25" i="1"/>
  <c r="U25" i="1"/>
  <c r="J26" i="1"/>
  <c r="K26" i="1"/>
  <c r="L26" i="1"/>
  <c r="M26" i="1"/>
  <c r="N26" i="1"/>
  <c r="O26" i="1"/>
  <c r="P26" i="1"/>
  <c r="Q26" i="1"/>
  <c r="R26" i="1"/>
  <c r="S26" i="1"/>
  <c r="T26" i="1"/>
  <c r="U26" i="1"/>
  <c r="J27" i="1"/>
  <c r="K27" i="1"/>
  <c r="L27" i="1"/>
  <c r="M27" i="1"/>
  <c r="N27" i="1"/>
  <c r="O27" i="1"/>
  <c r="P27" i="1"/>
  <c r="Q27" i="1"/>
  <c r="R27" i="1"/>
  <c r="S27" i="1"/>
  <c r="T27" i="1"/>
  <c r="U27" i="1"/>
  <c r="J28" i="1"/>
  <c r="K28" i="1"/>
  <c r="L28" i="1"/>
  <c r="M28" i="1"/>
  <c r="N28" i="1"/>
  <c r="O28" i="1"/>
  <c r="P28" i="1"/>
  <c r="Q28" i="1"/>
  <c r="R28" i="1"/>
  <c r="S28" i="1"/>
  <c r="T28" i="1"/>
  <c r="U28" i="1"/>
  <c r="J29" i="1"/>
  <c r="K29" i="1"/>
  <c r="L29" i="1"/>
  <c r="M29" i="1"/>
  <c r="N29" i="1"/>
  <c r="O29" i="1"/>
  <c r="P29" i="1"/>
  <c r="Q29" i="1"/>
  <c r="R29" i="1"/>
  <c r="S29" i="1"/>
  <c r="T29" i="1"/>
  <c r="U29" i="1"/>
  <c r="J30" i="1"/>
  <c r="K30" i="1"/>
  <c r="L30" i="1"/>
  <c r="M30" i="1"/>
  <c r="N30" i="1"/>
  <c r="O30" i="1"/>
  <c r="P30" i="1"/>
  <c r="Q30" i="1"/>
  <c r="R30" i="1"/>
  <c r="S30" i="1"/>
  <c r="T30" i="1"/>
  <c r="U30" i="1"/>
  <c r="J31" i="1"/>
  <c r="K31" i="1"/>
  <c r="L31" i="1"/>
  <c r="M31" i="1"/>
  <c r="N31" i="1"/>
  <c r="O31" i="1"/>
  <c r="P31" i="1"/>
  <c r="Q31" i="1"/>
  <c r="R31" i="1"/>
  <c r="S31" i="1"/>
  <c r="T31" i="1"/>
  <c r="U31" i="1"/>
  <c r="J32" i="1"/>
  <c r="K32" i="1"/>
  <c r="L32" i="1"/>
  <c r="M32" i="1"/>
  <c r="N32" i="1"/>
  <c r="O32" i="1"/>
  <c r="P32" i="1"/>
  <c r="Q32" i="1"/>
  <c r="R32" i="1"/>
  <c r="S32" i="1"/>
  <c r="T32" i="1"/>
  <c r="U32" i="1"/>
  <c r="J33" i="1"/>
  <c r="K33" i="1"/>
  <c r="L33" i="1"/>
  <c r="M33" i="1"/>
  <c r="N33" i="1"/>
  <c r="O33" i="1"/>
  <c r="P33" i="1"/>
  <c r="Q33" i="1"/>
  <c r="R33" i="1"/>
  <c r="S33" i="1"/>
  <c r="T33" i="1"/>
  <c r="U33" i="1"/>
  <c r="J34" i="1"/>
  <c r="K34" i="1"/>
  <c r="L34" i="1"/>
  <c r="M34" i="1"/>
  <c r="N34" i="1"/>
  <c r="O34" i="1"/>
  <c r="P34" i="1"/>
  <c r="Q34" i="1"/>
  <c r="R34" i="1"/>
  <c r="S34" i="1"/>
  <c r="T34" i="1"/>
  <c r="U34" i="1"/>
  <c r="J35" i="1"/>
  <c r="K35" i="1"/>
  <c r="L35" i="1"/>
  <c r="M35" i="1"/>
  <c r="N35" i="1"/>
  <c r="O35" i="1"/>
  <c r="P35" i="1"/>
  <c r="Q35" i="1"/>
  <c r="R35" i="1"/>
  <c r="S35" i="1"/>
  <c r="T35" i="1"/>
  <c r="U35" i="1"/>
  <c r="J36" i="1"/>
  <c r="K36" i="1"/>
  <c r="L36" i="1"/>
  <c r="M36" i="1"/>
  <c r="N36" i="1"/>
  <c r="O36" i="1"/>
  <c r="P36" i="1"/>
  <c r="Q36" i="1"/>
  <c r="R36" i="1"/>
  <c r="S36" i="1"/>
  <c r="T36" i="1"/>
  <c r="U36" i="1"/>
  <c r="J37" i="1"/>
  <c r="K37" i="1"/>
  <c r="L37" i="1"/>
  <c r="M37" i="1"/>
  <c r="N37" i="1"/>
  <c r="O37" i="1"/>
  <c r="P37" i="1"/>
  <c r="Q37" i="1"/>
  <c r="R37" i="1"/>
  <c r="S37" i="1"/>
  <c r="T37" i="1"/>
  <c r="U37" i="1"/>
  <c r="J38" i="1"/>
  <c r="K38" i="1"/>
  <c r="L38" i="1"/>
  <c r="M38" i="1"/>
  <c r="N38" i="1"/>
  <c r="O38" i="1"/>
  <c r="P38" i="1"/>
  <c r="Q38" i="1"/>
  <c r="R38" i="1"/>
  <c r="S38" i="1"/>
  <c r="T38" i="1"/>
  <c r="U38" i="1"/>
  <c r="J39" i="1"/>
  <c r="K39" i="1"/>
  <c r="L39" i="1"/>
  <c r="M39" i="1"/>
  <c r="N39" i="1"/>
  <c r="O39" i="1"/>
  <c r="P39" i="1"/>
  <c r="Q39" i="1"/>
  <c r="R39" i="1"/>
  <c r="S39" i="1"/>
  <c r="T39" i="1"/>
  <c r="U39" i="1"/>
  <c r="J40" i="1"/>
  <c r="K40" i="1"/>
  <c r="L40" i="1"/>
  <c r="M40" i="1"/>
  <c r="N40" i="1"/>
  <c r="O40" i="1"/>
  <c r="P40" i="1"/>
  <c r="Q40" i="1"/>
  <c r="R40" i="1"/>
  <c r="S40" i="1"/>
  <c r="T40" i="1"/>
  <c r="U40" i="1"/>
  <c r="J41" i="1"/>
  <c r="K41" i="1"/>
  <c r="L41" i="1"/>
  <c r="M41" i="1"/>
  <c r="N41" i="1"/>
  <c r="O41" i="1"/>
  <c r="P41" i="1"/>
  <c r="Q41" i="1"/>
  <c r="R41" i="1"/>
  <c r="S41" i="1"/>
  <c r="T41" i="1"/>
  <c r="U41" i="1"/>
  <c r="J42" i="1"/>
  <c r="K42" i="1"/>
  <c r="L42" i="1"/>
  <c r="M42" i="1"/>
  <c r="N42" i="1"/>
  <c r="O42" i="1"/>
  <c r="P42" i="1"/>
  <c r="Q42" i="1"/>
  <c r="R42" i="1"/>
  <c r="S42" i="1"/>
  <c r="T42" i="1"/>
  <c r="U42" i="1"/>
  <c r="J43" i="1"/>
  <c r="K43" i="1"/>
  <c r="L43" i="1"/>
  <c r="M43" i="1"/>
  <c r="N43" i="1"/>
  <c r="O43" i="1"/>
  <c r="P43" i="1"/>
  <c r="Q43" i="1"/>
  <c r="R43" i="1"/>
  <c r="S43" i="1"/>
  <c r="T43" i="1"/>
  <c r="U43" i="1"/>
  <c r="J44" i="1"/>
  <c r="K44" i="1"/>
  <c r="L44" i="1"/>
  <c r="M44" i="1"/>
  <c r="N44" i="1"/>
  <c r="O44" i="1"/>
  <c r="P44" i="1"/>
  <c r="Q44" i="1"/>
  <c r="R44" i="1"/>
  <c r="S44" i="1"/>
  <c r="T44" i="1"/>
  <c r="U44" i="1"/>
  <c r="J45" i="1"/>
  <c r="K45" i="1"/>
  <c r="L45" i="1"/>
  <c r="M45" i="1"/>
  <c r="N45" i="1"/>
  <c r="O45" i="1"/>
  <c r="P45" i="1"/>
  <c r="Q45" i="1"/>
  <c r="R45" i="1"/>
  <c r="S45" i="1"/>
  <c r="T45" i="1"/>
  <c r="U45" i="1"/>
  <c r="J46" i="1"/>
  <c r="K46" i="1"/>
  <c r="L46" i="1"/>
  <c r="M46" i="1"/>
  <c r="N46" i="1"/>
  <c r="O46" i="1"/>
  <c r="P46" i="1"/>
  <c r="Q46" i="1"/>
  <c r="R46" i="1"/>
  <c r="S46" i="1"/>
  <c r="T46" i="1"/>
  <c r="U46" i="1"/>
  <c r="J47" i="1"/>
  <c r="K47" i="1"/>
  <c r="L47" i="1"/>
  <c r="M47" i="1"/>
  <c r="N47" i="1"/>
  <c r="O47" i="1"/>
  <c r="P47" i="1"/>
  <c r="Q47" i="1"/>
  <c r="R47" i="1"/>
  <c r="S47" i="1"/>
  <c r="T47" i="1"/>
  <c r="U47" i="1"/>
  <c r="J48" i="1"/>
  <c r="K48" i="1"/>
  <c r="L48" i="1"/>
  <c r="M48" i="1"/>
  <c r="N48" i="1"/>
  <c r="O48" i="1"/>
  <c r="P48" i="1"/>
  <c r="Q48" i="1"/>
  <c r="R48" i="1"/>
  <c r="S48" i="1"/>
  <c r="T48" i="1"/>
  <c r="U48" i="1"/>
  <c r="J49" i="1"/>
  <c r="K49" i="1"/>
  <c r="L49" i="1"/>
  <c r="M49" i="1"/>
  <c r="N49" i="1"/>
  <c r="O49" i="1"/>
  <c r="P49" i="1"/>
  <c r="Q49" i="1"/>
  <c r="R49" i="1"/>
  <c r="S49" i="1"/>
  <c r="T49" i="1"/>
  <c r="U49" i="1"/>
  <c r="J50" i="1"/>
  <c r="K50" i="1"/>
  <c r="L50" i="1"/>
  <c r="M50" i="1"/>
  <c r="N50" i="1"/>
  <c r="O50" i="1"/>
  <c r="P50" i="1"/>
  <c r="Q50" i="1"/>
  <c r="R50" i="1"/>
  <c r="S50" i="1"/>
  <c r="T50" i="1"/>
  <c r="U50" i="1"/>
  <c r="J51" i="1"/>
  <c r="K51" i="1"/>
  <c r="L51" i="1"/>
  <c r="M51" i="1"/>
  <c r="N51" i="1"/>
  <c r="O51" i="1"/>
  <c r="P51" i="1"/>
  <c r="Q51" i="1"/>
  <c r="R51" i="1"/>
  <c r="S51" i="1"/>
  <c r="T51" i="1"/>
  <c r="U51" i="1"/>
  <c r="J52" i="1"/>
  <c r="K52" i="1"/>
  <c r="L52" i="1"/>
  <c r="M52" i="1"/>
  <c r="N52" i="1"/>
  <c r="O52" i="1"/>
  <c r="P52" i="1"/>
  <c r="Q52" i="1"/>
  <c r="R52" i="1"/>
  <c r="S52" i="1"/>
  <c r="T52" i="1"/>
  <c r="U52" i="1"/>
  <c r="J53" i="1"/>
  <c r="K53" i="1"/>
  <c r="L53" i="1"/>
  <c r="M53" i="1"/>
  <c r="N53" i="1"/>
  <c r="O53" i="1"/>
  <c r="P53" i="1"/>
  <c r="Q53" i="1"/>
  <c r="R53" i="1"/>
  <c r="S53" i="1"/>
  <c r="T53" i="1"/>
  <c r="U53" i="1"/>
  <c r="J54" i="1"/>
  <c r="K54" i="1"/>
  <c r="L54" i="1"/>
  <c r="M54" i="1"/>
  <c r="N54" i="1"/>
  <c r="O54" i="1"/>
  <c r="P54" i="1"/>
  <c r="Q54" i="1"/>
  <c r="R54" i="1"/>
  <c r="S54" i="1"/>
  <c r="T54" i="1"/>
  <c r="U54" i="1"/>
  <c r="J55" i="1"/>
  <c r="K55" i="1"/>
  <c r="L55" i="1"/>
  <c r="M55" i="1"/>
  <c r="N55" i="1"/>
  <c r="O55" i="1"/>
  <c r="P55" i="1"/>
  <c r="Q55" i="1"/>
  <c r="R55" i="1"/>
  <c r="S55" i="1"/>
  <c r="T55" i="1"/>
  <c r="U55" i="1"/>
  <c r="J56" i="1"/>
  <c r="K56" i="1"/>
  <c r="L56" i="1"/>
  <c r="M56" i="1"/>
  <c r="N56" i="1"/>
  <c r="O56" i="1"/>
  <c r="P56" i="1"/>
  <c r="Q56" i="1"/>
  <c r="R56" i="1"/>
  <c r="S56" i="1"/>
  <c r="T56" i="1"/>
  <c r="U56" i="1"/>
  <c r="J57" i="1"/>
  <c r="K57" i="1"/>
  <c r="L57" i="1"/>
  <c r="M57" i="1"/>
  <c r="N57" i="1"/>
  <c r="O57" i="1"/>
  <c r="P57" i="1"/>
  <c r="Q57" i="1"/>
  <c r="R57" i="1"/>
  <c r="S57" i="1"/>
  <c r="T57" i="1"/>
  <c r="U57" i="1"/>
  <c r="J58" i="1"/>
  <c r="K58" i="1"/>
  <c r="L58" i="1"/>
  <c r="M58" i="1"/>
  <c r="N58" i="1"/>
  <c r="O58" i="1"/>
  <c r="P58" i="1"/>
  <c r="Q58" i="1"/>
  <c r="R58" i="1"/>
  <c r="S58" i="1"/>
  <c r="T58" i="1"/>
  <c r="U58" i="1"/>
  <c r="J59" i="1"/>
  <c r="K59" i="1"/>
  <c r="L59" i="1"/>
  <c r="M59" i="1"/>
  <c r="N59" i="1"/>
  <c r="O59" i="1"/>
  <c r="P59" i="1"/>
  <c r="Q59" i="1"/>
  <c r="R59" i="1"/>
  <c r="S59" i="1"/>
  <c r="T59" i="1"/>
  <c r="U59" i="1"/>
  <c r="J60" i="1"/>
  <c r="K60" i="1"/>
  <c r="L60" i="1"/>
  <c r="M60" i="1"/>
  <c r="N60" i="1"/>
  <c r="O60" i="1"/>
  <c r="P60" i="1"/>
  <c r="Q60" i="1"/>
  <c r="R60" i="1"/>
  <c r="S60" i="1"/>
  <c r="T60" i="1"/>
  <c r="U60" i="1"/>
  <c r="J61" i="1"/>
  <c r="K61" i="1"/>
  <c r="L61" i="1"/>
  <c r="M61" i="1"/>
  <c r="N61" i="1"/>
  <c r="O61" i="1"/>
  <c r="P61" i="1"/>
  <c r="Q61" i="1"/>
  <c r="R61" i="1"/>
  <c r="S61" i="1"/>
  <c r="T61" i="1"/>
  <c r="U61" i="1"/>
  <c r="J62" i="1"/>
  <c r="K62" i="1"/>
  <c r="L62" i="1"/>
  <c r="M62" i="1"/>
  <c r="N62" i="1"/>
  <c r="O62" i="1"/>
  <c r="P62" i="1"/>
  <c r="Q62" i="1"/>
  <c r="R62" i="1"/>
  <c r="S62" i="1"/>
  <c r="T62" i="1"/>
  <c r="U62" i="1"/>
  <c r="J63" i="1"/>
  <c r="K63" i="1"/>
  <c r="L63" i="1"/>
  <c r="M63" i="1"/>
  <c r="N63" i="1"/>
  <c r="O63" i="1"/>
  <c r="P63" i="1"/>
  <c r="Q63" i="1"/>
  <c r="R63" i="1"/>
  <c r="S63" i="1"/>
  <c r="T63" i="1"/>
  <c r="U63" i="1"/>
  <c r="J64" i="1"/>
  <c r="K64" i="1"/>
  <c r="L64" i="1"/>
  <c r="M64" i="1"/>
  <c r="N64" i="1"/>
  <c r="O64" i="1"/>
  <c r="P64" i="1"/>
  <c r="Q64" i="1"/>
  <c r="R64" i="1"/>
  <c r="S64" i="1"/>
  <c r="T64" i="1"/>
  <c r="U64" i="1"/>
  <c r="J65" i="1"/>
  <c r="K65" i="1"/>
  <c r="L65" i="1"/>
  <c r="M65" i="1"/>
  <c r="N65" i="1"/>
  <c r="O65" i="1"/>
  <c r="P65" i="1"/>
  <c r="Q65" i="1"/>
  <c r="R65" i="1"/>
  <c r="S65" i="1"/>
  <c r="T65" i="1"/>
  <c r="U65" i="1"/>
  <c r="J66" i="1"/>
  <c r="K66" i="1"/>
  <c r="L66" i="1"/>
  <c r="M66" i="1"/>
  <c r="N66" i="1"/>
  <c r="O66" i="1"/>
  <c r="P66" i="1"/>
  <c r="Q66" i="1"/>
  <c r="R66" i="1"/>
  <c r="S66" i="1"/>
  <c r="T66" i="1"/>
  <c r="U66" i="1"/>
  <c r="J67" i="1"/>
  <c r="K67" i="1"/>
  <c r="L67" i="1"/>
  <c r="M67" i="1"/>
  <c r="N67" i="1"/>
  <c r="O67" i="1"/>
  <c r="P67" i="1"/>
  <c r="Q67" i="1"/>
  <c r="R67" i="1"/>
  <c r="S67" i="1"/>
  <c r="T67" i="1"/>
  <c r="U67" i="1"/>
  <c r="J68" i="1"/>
  <c r="K68" i="1"/>
  <c r="L68" i="1"/>
  <c r="M68" i="1"/>
  <c r="N68" i="1"/>
  <c r="O68" i="1"/>
  <c r="P68" i="1"/>
  <c r="Q68" i="1"/>
  <c r="R68" i="1"/>
  <c r="S68" i="1"/>
  <c r="T68" i="1"/>
  <c r="U68" i="1"/>
  <c r="J69" i="1"/>
  <c r="K69" i="1"/>
  <c r="L69" i="1"/>
  <c r="M69" i="1"/>
  <c r="N69" i="1"/>
  <c r="O69" i="1"/>
  <c r="P69" i="1"/>
  <c r="Q69" i="1"/>
  <c r="R69" i="1"/>
  <c r="S69" i="1"/>
  <c r="T69" i="1"/>
  <c r="U69" i="1"/>
  <c r="J70" i="1"/>
  <c r="K70" i="1"/>
  <c r="L70" i="1"/>
  <c r="M70" i="1"/>
  <c r="N70" i="1"/>
  <c r="O70" i="1"/>
  <c r="P70" i="1"/>
  <c r="Q70" i="1"/>
  <c r="R70" i="1"/>
  <c r="S70" i="1"/>
  <c r="T70" i="1"/>
  <c r="U70" i="1"/>
  <c r="J71" i="1"/>
  <c r="K71" i="1"/>
  <c r="L71" i="1"/>
  <c r="M71" i="1"/>
  <c r="N71" i="1"/>
  <c r="O71" i="1"/>
  <c r="P71" i="1"/>
  <c r="Q71" i="1"/>
  <c r="R71" i="1"/>
  <c r="S71" i="1"/>
  <c r="T71" i="1"/>
  <c r="U71" i="1"/>
  <c r="J72" i="1"/>
  <c r="K72" i="1"/>
  <c r="L72" i="1"/>
  <c r="M72" i="1"/>
  <c r="N72" i="1"/>
  <c r="O72" i="1"/>
  <c r="P72" i="1"/>
  <c r="Q72" i="1"/>
  <c r="R72" i="1"/>
  <c r="S72" i="1"/>
  <c r="T72" i="1"/>
  <c r="U72" i="1"/>
  <c r="J73" i="1"/>
  <c r="K73" i="1"/>
  <c r="L73" i="1"/>
  <c r="M73" i="1"/>
  <c r="N73" i="1"/>
  <c r="O73" i="1"/>
  <c r="P73" i="1"/>
  <c r="Q73" i="1"/>
  <c r="R73" i="1"/>
  <c r="S73" i="1"/>
  <c r="T73" i="1"/>
  <c r="U73" i="1"/>
  <c r="J74" i="1"/>
  <c r="K74" i="1"/>
  <c r="L74" i="1"/>
  <c r="M74" i="1"/>
  <c r="N74" i="1"/>
  <c r="O74" i="1"/>
  <c r="P74" i="1"/>
  <c r="Q74" i="1"/>
  <c r="R74" i="1"/>
  <c r="S74" i="1"/>
  <c r="T74" i="1"/>
  <c r="U74" i="1"/>
  <c r="J75" i="1"/>
  <c r="K75" i="1"/>
  <c r="L75" i="1"/>
  <c r="M75" i="1"/>
  <c r="N75" i="1"/>
  <c r="O75" i="1"/>
  <c r="P75" i="1"/>
  <c r="Q75" i="1"/>
  <c r="R75" i="1"/>
  <c r="S75" i="1"/>
  <c r="T75" i="1"/>
  <c r="U75" i="1"/>
  <c r="J76" i="1"/>
  <c r="K76" i="1"/>
  <c r="L76" i="1"/>
  <c r="M76" i="1"/>
  <c r="N76" i="1"/>
  <c r="O76" i="1"/>
  <c r="P76" i="1"/>
  <c r="Q76" i="1"/>
  <c r="R76" i="1"/>
  <c r="S76" i="1"/>
  <c r="T76" i="1"/>
  <c r="U76" i="1"/>
  <c r="J77" i="1"/>
  <c r="K77" i="1"/>
  <c r="L77" i="1"/>
  <c r="M77" i="1"/>
  <c r="N77" i="1"/>
  <c r="O77" i="1"/>
  <c r="P77" i="1"/>
  <c r="Q77" i="1"/>
  <c r="R77" i="1"/>
  <c r="S77" i="1"/>
  <c r="T77" i="1"/>
  <c r="U77" i="1"/>
  <c r="J78" i="1"/>
  <c r="K78" i="1"/>
  <c r="L78" i="1"/>
  <c r="M78" i="1"/>
  <c r="N78" i="1"/>
  <c r="O78" i="1"/>
  <c r="P78" i="1"/>
  <c r="Q78" i="1"/>
  <c r="R78" i="1"/>
  <c r="S78" i="1"/>
  <c r="T78" i="1"/>
  <c r="U78" i="1"/>
  <c r="J79" i="1"/>
  <c r="K79" i="1"/>
  <c r="L79" i="1"/>
  <c r="M79" i="1"/>
  <c r="N79" i="1"/>
  <c r="O79" i="1"/>
  <c r="P79" i="1"/>
  <c r="Q79" i="1"/>
  <c r="R79" i="1"/>
  <c r="S79" i="1"/>
  <c r="T79" i="1"/>
  <c r="U79" i="1"/>
  <c r="J80" i="1"/>
  <c r="K80" i="1"/>
  <c r="L80" i="1"/>
  <c r="M80" i="1"/>
  <c r="N80" i="1"/>
  <c r="O80" i="1"/>
  <c r="P80" i="1"/>
  <c r="Q80" i="1"/>
  <c r="R80" i="1"/>
  <c r="S80" i="1"/>
  <c r="T80" i="1"/>
  <c r="U80" i="1"/>
  <c r="J81" i="1"/>
  <c r="K81" i="1"/>
  <c r="L81" i="1"/>
  <c r="M81" i="1"/>
  <c r="N81" i="1"/>
  <c r="O81" i="1"/>
  <c r="P81" i="1"/>
  <c r="Q81" i="1"/>
  <c r="R81" i="1"/>
  <c r="S81" i="1"/>
  <c r="T81" i="1"/>
  <c r="U81" i="1"/>
  <c r="J82" i="1"/>
  <c r="K82" i="1"/>
  <c r="L82" i="1"/>
  <c r="M82" i="1"/>
  <c r="N82" i="1"/>
  <c r="O82" i="1"/>
  <c r="P82" i="1"/>
  <c r="Q82" i="1"/>
  <c r="R82" i="1"/>
  <c r="S82" i="1"/>
  <c r="T82" i="1"/>
  <c r="U82" i="1"/>
  <c r="J83" i="1"/>
  <c r="K83" i="1"/>
  <c r="L83" i="1"/>
  <c r="M83" i="1"/>
  <c r="N83" i="1"/>
  <c r="O83" i="1"/>
  <c r="P83" i="1"/>
  <c r="Q83" i="1"/>
  <c r="R83" i="1"/>
  <c r="S83" i="1"/>
  <c r="T83" i="1"/>
  <c r="U83" i="1"/>
  <c r="J84" i="1"/>
  <c r="K84" i="1"/>
  <c r="L84" i="1"/>
  <c r="M84" i="1"/>
  <c r="N84" i="1"/>
  <c r="O84" i="1"/>
  <c r="P84" i="1"/>
  <c r="Q84" i="1"/>
  <c r="R84" i="1"/>
  <c r="S84" i="1"/>
  <c r="T84" i="1"/>
  <c r="U84" i="1"/>
  <c r="J85" i="1"/>
  <c r="K85" i="1"/>
  <c r="L85" i="1"/>
  <c r="M85" i="1"/>
  <c r="N85" i="1"/>
  <c r="O85" i="1"/>
  <c r="P85" i="1"/>
  <c r="Q85" i="1"/>
  <c r="R85" i="1"/>
  <c r="S85" i="1"/>
  <c r="T85" i="1"/>
  <c r="U85" i="1"/>
  <c r="J86" i="1"/>
  <c r="K86" i="1"/>
  <c r="L86" i="1"/>
  <c r="M86" i="1"/>
  <c r="N86" i="1"/>
  <c r="O86" i="1"/>
  <c r="P86" i="1"/>
  <c r="Q86" i="1"/>
  <c r="R86" i="1"/>
  <c r="S86" i="1"/>
  <c r="T86" i="1"/>
  <c r="U86" i="1"/>
  <c r="J87" i="1"/>
  <c r="K87" i="1"/>
  <c r="L87" i="1"/>
  <c r="M87" i="1"/>
  <c r="N87" i="1"/>
  <c r="O87" i="1"/>
  <c r="P87" i="1"/>
  <c r="Q87" i="1"/>
  <c r="R87" i="1"/>
  <c r="S87" i="1"/>
  <c r="T87" i="1"/>
  <c r="U87" i="1"/>
  <c r="J88" i="1"/>
  <c r="K88" i="1"/>
  <c r="L88" i="1"/>
  <c r="M88" i="1"/>
  <c r="N88" i="1"/>
  <c r="O88" i="1"/>
  <c r="P88" i="1"/>
  <c r="Q88" i="1"/>
  <c r="R88" i="1"/>
  <c r="S88" i="1"/>
  <c r="T88" i="1"/>
  <c r="U88" i="1"/>
  <c r="J89" i="1"/>
  <c r="K89" i="1"/>
  <c r="L89" i="1"/>
  <c r="M89" i="1"/>
  <c r="N89" i="1"/>
  <c r="O89" i="1"/>
  <c r="P89" i="1"/>
  <c r="Q89" i="1"/>
  <c r="R89" i="1"/>
  <c r="S89" i="1"/>
  <c r="T89" i="1"/>
  <c r="U89" i="1"/>
  <c r="J90" i="1"/>
  <c r="K90" i="1"/>
  <c r="L90" i="1"/>
  <c r="M90" i="1"/>
  <c r="N90" i="1"/>
  <c r="O90" i="1"/>
  <c r="P90" i="1"/>
  <c r="Q90" i="1"/>
  <c r="R90" i="1"/>
  <c r="S90" i="1"/>
  <c r="T90" i="1"/>
  <c r="U90" i="1"/>
  <c r="J91" i="1"/>
  <c r="K91" i="1"/>
  <c r="L91" i="1"/>
  <c r="M91" i="1"/>
  <c r="N91" i="1"/>
  <c r="O91" i="1"/>
  <c r="P91" i="1"/>
  <c r="Q91" i="1"/>
  <c r="R91" i="1"/>
  <c r="S91" i="1"/>
  <c r="T91" i="1"/>
  <c r="U91" i="1"/>
  <c r="J92" i="1"/>
  <c r="K92" i="1"/>
  <c r="L92" i="1"/>
  <c r="M92" i="1"/>
  <c r="N92" i="1"/>
  <c r="O92" i="1"/>
  <c r="P92" i="1"/>
  <c r="Q92" i="1"/>
  <c r="R92" i="1"/>
  <c r="S92" i="1"/>
  <c r="T92" i="1"/>
  <c r="U92" i="1"/>
  <c r="J93" i="1"/>
  <c r="K93" i="1"/>
  <c r="L93" i="1"/>
  <c r="M93" i="1"/>
  <c r="N93" i="1"/>
  <c r="O93" i="1"/>
  <c r="P93" i="1"/>
  <c r="Q93" i="1"/>
  <c r="R93" i="1"/>
  <c r="S93" i="1"/>
  <c r="T93" i="1"/>
  <c r="U93" i="1"/>
  <c r="J94" i="1"/>
  <c r="K94" i="1"/>
  <c r="L94" i="1"/>
  <c r="M94" i="1"/>
  <c r="N94" i="1"/>
  <c r="O94" i="1"/>
  <c r="P94" i="1"/>
  <c r="Q94" i="1"/>
  <c r="R94" i="1"/>
  <c r="S94" i="1"/>
  <c r="T94" i="1"/>
  <c r="U94" i="1"/>
  <c r="J95" i="1"/>
  <c r="K95" i="1"/>
  <c r="L95" i="1"/>
  <c r="M95" i="1"/>
  <c r="N95" i="1"/>
  <c r="O95" i="1"/>
  <c r="P95" i="1"/>
  <c r="Q95" i="1"/>
  <c r="R95" i="1"/>
  <c r="S95" i="1"/>
  <c r="T95" i="1"/>
  <c r="U95" i="1"/>
  <c r="J96" i="1"/>
  <c r="K96" i="1"/>
  <c r="L96" i="1"/>
  <c r="M96" i="1"/>
  <c r="N96" i="1"/>
  <c r="O96" i="1"/>
  <c r="P96" i="1"/>
  <c r="Q96" i="1"/>
  <c r="R96" i="1"/>
  <c r="S96" i="1"/>
  <c r="T96" i="1"/>
  <c r="U96" i="1"/>
  <c r="J97" i="1"/>
  <c r="K97" i="1"/>
  <c r="L97" i="1"/>
  <c r="M97" i="1"/>
  <c r="N97" i="1"/>
  <c r="O97" i="1"/>
  <c r="P97" i="1"/>
  <c r="Q97" i="1"/>
  <c r="R97" i="1"/>
  <c r="S97" i="1"/>
  <c r="T97" i="1"/>
  <c r="U97" i="1"/>
  <c r="J98" i="1"/>
  <c r="K98" i="1"/>
  <c r="L98" i="1"/>
  <c r="M98" i="1"/>
  <c r="N98" i="1"/>
  <c r="O98" i="1"/>
  <c r="P98" i="1"/>
  <c r="Q98" i="1"/>
  <c r="R98" i="1"/>
  <c r="S98" i="1"/>
  <c r="T98" i="1"/>
  <c r="U98" i="1"/>
  <c r="J99" i="1"/>
  <c r="K99" i="1"/>
  <c r="L99" i="1"/>
  <c r="M99" i="1"/>
  <c r="N99" i="1"/>
  <c r="O99" i="1"/>
  <c r="P99" i="1"/>
  <c r="Q99" i="1"/>
  <c r="R99" i="1"/>
  <c r="S99" i="1"/>
  <c r="T99" i="1"/>
  <c r="U99" i="1"/>
  <c r="J100" i="1"/>
  <c r="K100" i="1"/>
  <c r="L100" i="1"/>
  <c r="M100" i="1"/>
  <c r="N100" i="1"/>
  <c r="O100" i="1"/>
  <c r="P100" i="1"/>
  <c r="Q100" i="1"/>
  <c r="R100" i="1"/>
  <c r="S100" i="1"/>
  <c r="T100" i="1"/>
  <c r="U100" i="1"/>
  <c r="J101" i="1"/>
  <c r="K101" i="1"/>
  <c r="L101" i="1"/>
  <c r="M101" i="1"/>
  <c r="N101" i="1"/>
  <c r="O101" i="1"/>
  <c r="P101" i="1"/>
  <c r="Q101" i="1"/>
  <c r="R101" i="1"/>
  <c r="S101" i="1"/>
  <c r="T101" i="1"/>
  <c r="U101" i="1"/>
  <c r="J102" i="1"/>
  <c r="K102" i="1"/>
  <c r="L102" i="1"/>
  <c r="M102" i="1"/>
  <c r="N102" i="1"/>
  <c r="O102" i="1"/>
  <c r="P102" i="1"/>
  <c r="Q102" i="1"/>
  <c r="R102" i="1"/>
  <c r="S102" i="1"/>
  <c r="T102" i="1"/>
  <c r="U102" i="1"/>
  <c r="J103" i="1"/>
  <c r="K103" i="1"/>
  <c r="L103" i="1"/>
  <c r="M103" i="1"/>
  <c r="N103" i="1"/>
  <c r="O103" i="1"/>
  <c r="P103" i="1"/>
  <c r="Q103" i="1"/>
  <c r="R103" i="1"/>
  <c r="S103" i="1"/>
  <c r="T103" i="1"/>
  <c r="U103" i="1"/>
  <c r="J104" i="1"/>
  <c r="K104" i="1"/>
  <c r="L104" i="1"/>
  <c r="M104" i="1"/>
  <c r="N104" i="1"/>
  <c r="O104" i="1"/>
  <c r="P104" i="1"/>
  <c r="Q104" i="1"/>
  <c r="R104" i="1"/>
  <c r="S104" i="1"/>
  <c r="T104" i="1"/>
  <c r="U104" i="1"/>
  <c r="J105" i="1"/>
  <c r="K105" i="1"/>
  <c r="L105" i="1"/>
  <c r="M105" i="1"/>
  <c r="N105" i="1"/>
  <c r="O105" i="1"/>
  <c r="P105" i="1"/>
  <c r="Q105" i="1"/>
  <c r="R105" i="1"/>
  <c r="S105" i="1"/>
  <c r="T105" i="1"/>
  <c r="U105" i="1"/>
  <c r="J106" i="1"/>
  <c r="K106" i="1"/>
  <c r="L106" i="1"/>
  <c r="M106" i="1"/>
  <c r="N106" i="1"/>
  <c r="O106" i="1"/>
  <c r="P106" i="1"/>
  <c r="Q106" i="1"/>
  <c r="R106" i="1"/>
  <c r="S106" i="1"/>
  <c r="T106" i="1"/>
  <c r="U106" i="1"/>
  <c r="J107" i="1"/>
  <c r="K107" i="1"/>
  <c r="L107" i="1"/>
  <c r="M107" i="1"/>
  <c r="N107" i="1"/>
  <c r="O107" i="1"/>
  <c r="P107" i="1"/>
  <c r="Q107" i="1"/>
  <c r="R107" i="1"/>
  <c r="S107" i="1"/>
  <c r="T107" i="1"/>
  <c r="U107" i="1"/>
  <c r="J108" i="1"/>
  <c r="K108" i="1"/>
  <c r="L108" i="1"/>
  <c r="M108" i="1"/>
  <c r="N108" i="1"/>
  <c r="O108" i="1"/>
  <c r="P108" i="1"/>
  <c r="Q108" i="1"/>
  <c r="R108" i="1"/>
  <c r="S108" i="1"/>
  <c r="T108" i="1"/>
  <c r="U108" i="1"/>
  <c r="J109" i="1"/>
  <c r="K109" i="1"/>
  <c r="L109" i="1"/>
  <c r="M109" i="1"/>
  <c r="N109" i="1"/>
  <c r="O109" i="1"/>
  <c r="P109" i="1"/>
  <c r="Q109" i="1"/>
  <c r="R109" i="1"/>
  <c r="S109" i="1"/>
  <c r="T109" i="1"/>
  <c r="U109" i="1"/>
  <c r="J110" i="1"/>
  <c r="K110" i="1"/>
  <c r="L110" i="1"/>
  <c r="M110" i="1"/>
  <c r="N110" i="1"/>
  <c r="O110" i="1"/>
  <c r="P110" i="1"/>
  <c r="Q110" i="1"/>
  <c r="R110" i="1"/>
  <c r="S110" i="1"/>
  <c r="T110" i="1"/>
  <c r="U110" i="1"/>
  <c r="J111" i="1"/>
  <c r="K111" i="1"/>
  <c r="L111" i="1"/>
  <c r="M111" i="1"/>
  <c r="N111" i="1"/>
  <c r="O111" i="1"/>
  <c r="P111" i="1"/>
  <c r="Q111" i="1"/>
  <c r="R111" i="1"/>
  <c r="S111" i="1"/>
  <c r="T111" i="1"/>
  <c r="U111" i="1"/>
  <c r="J112" i="1"/>
  <c r="K112" i="1"/>
  <c r="L112" i="1"/>
  <c r="M112" i="1"/>
  <c r="N112" i="1"/>
  <c r="O112" i="1"/>
  <c r="P112" i="1"/>
  <c r="Q112" i="1"/>
  <c r="R112" i="1"/>
  <c r="S112" i="1"/>
  <c r="T112" i="1"/>
  <c r="U112" i="1"/>
  <c r="J113" i="1"/>
  <c r="K113" i="1"/>
  <c r="L113" i="1"/>
  <c r="M113" i="1"/>
  <c r="N113" i="1"/>
  <c r="O113" i="1"/>
  <c r="P113" i="1"/>
  <c r="Q113" i="1"/>
  <c r="R113" i="1"/>
  <c r="S113" i="1"/>
  <c r="T113" i="1"/>
  <c r="U113" i="1"/>
  <c r="J114" i="1"/>
  <c r="K114" i="1"/>
  <c r="L114" i="1"/>
  <c r="M114" i="1"/>
  <c r="N114" i="1"/>
  <c r="O114" i="1"/>
  <c r="P114" i="1"/>
  <c r="Q114" i="1"/>
  <c r="R114" i="1"/>
  <c r="S114" i="1"/>
  <c r="T114" i="1"/>
  <c r="U114" i="1"/>
  <c r="J115" i="1"/>
  <c r="K115" i="1"/>
  <c r="L115" i="1"/>
  <c r="M115" i="1"/>
  <c r="N115" i="1"/>
  <c r="O115" i="1"/>
  <c r="P115" i="1"/>
  <c r="Q115" i="1"/>
  <c r="R115" i="1"/>
  <c r="S115" i="1"/>
  <c r="T115" i="1"/>
  <c r="U115" i="1"/>
  <c r="J116" i="1"/>
  <c r="K116" i="1"/>
  <c r="L116" i="1"/>
  <c r="M116" i="1"/>
  <c r="N116" i="1"/>
  <c r="O116" i="1"/>
  <c r="P116" i="1"/>
  <c r="Q116" i="1"/>
  <c r="R116" i="1"/>
  <c r="S116" i="1"/>
  <c r="T116" i="1"/>
  <c r="U116" i="1"/>
  <c r="J117" i="1"/>
  <c r="K117" i="1"/>
  <c r="L117" i="1"/>
  <c r="M117" i="1"/>
  <c r="N117" i="1"/>
  <c r="O117" i="1"/>
  <c r="P117" i="1"/>
  <c r="Q117" i="1"/>
  <c r="R117" i="1"/>
  <c r="S117" i="1"/>
  <c r="T117" i="1"/>
  <c r="U117" i="1"/>
  <c r="J118" i="1"/>
  <c r="K118" i="1"/>
  <c r="L118" i="1"/>
  <c r="M118" i="1"/>
  <c r="N118" i="1"/>
  <c r="O118" i="1"/>
  <c r="P118" i="1"/>
  <c r="Q118" i="1"/>
  <c r="R118" i="1"/>
  <c r="S118" i="1"/>
  <c r="T118" i="1"/>
  <c r="U118" i="1"/>
  <c r="J119" i="1"/>
  <c r="K119" i="1"/>
  <c r="L119" i="1"/>
  <c r="M119" i="1"/>
  <c r="N119" i="1"/>
  <c r="O119" i="1"/>
  <c r="P119" i="1"/>
  <c r="Q119" i="1"/>
  <c r="R119" i="1"/>
  <c r="S119" i="1"/>
  <c r="T119" i="1"/>
  <c r="U119" i="1"/>
  <c r="J120" i="1"/>
  <c r="K120" i="1"/>
  <c r="L120" i="1"/>
  <c r="M120" i="1"/>
  <c r="N120" i="1"/>
  <c r="O120" i="1"/>
  <c r="P120" i="1"/>
  <c r="Q120" i="1"/>
  <c r="R120" i="1"/>
  <c r="S120" i="1"/>
  <c r="T120" i="1"/>
  <c r="U120" i="1"/>
  <c r="J121" i="1"/>
  <c r="K121" i="1"/>
  <c r="L121" i="1"/>
  <c r="M121" i="1"/>
  <c r="N121" i="1"/>
  <c r="O121" i="1"/>
  <c r="P121" i="1"/>
  <c r="Q121" i="1"/>
  <c r="R121" i="1"/>
  <c r="S121" i="1"/>
  <c r="T121" i="1"/>
  <c r="U121" i="1"/>
  <c r="J122" i="1"/>
  <c r="K122" i="1"/>
  <c r="L122" i="1"/>
  <c r="M122" i="1"/>
  <c r="N122" i="1"/>
  <c r="O122" i="1"/>
  <c r="P122" i="1"/>
  <c r="Q122" i="1"/>
  <c r="R122" i="1"/>
  <c r="S122" i="1"/>
  <c r="T122" i="1"/>
  <c r="U122" i="1"/>
  <c r="J123" i="1"/>
  <c r="K123" i="1"/>
  <c r="L123" i="1"/>
  <c r="M123" i="1"/>
  <c r="N123" i="1"/>
  <c r="O123" i="1"/>
  <c r="P123" i="1"/>
  <c r="Q123" i="1"/>
  <c r="R123" i="1"/>
  <c r="S123" i="1"/>
  <c r="T123" i="1"/>
  <c r="U123" i="1"/>
  <c r="J124" i="1"/>
  <c r="K124" i="1"/>
  <c r="L124" i="1"/>
  <c r="M124" i="1"/>
  <c r="N124" i="1"/>
  <c r="O124" i="1"/>
  <c r="P124" i="1"/>
  <c r="Q124" i="1"/>
  <c r="R124" i="1"/>
  <c r="S124" i="1"/>
  <c r="T124" i="1"/>
  <c r="U124" i="1"/>
  <c r="J125" i="1"/>
  <c r="K125" i="1"/>
  <c r="L125" i="1"/>
  <c r="M125" i="1"/>
  <c r="N125" i="1"/>
  <c r="O125" i="1"/>
  <c r="P125" i="1"/>
  <c r="Q125" i="1"/>
  <c r="R125" i="1"/>
  <c r="S125" i="1"/>
  <c r="T125" i="1"/>
  <c r="U125" i="1"/>
  <c r="J126" i="1"/>
  <c r="K126" i="1"/>
  <c r="L126" i="1"/>
  <c r="M126" i="1"/>
  <c r="N126" i="1"/>
  <c r="O126" i="1"/>
  <c r="P126" i="1"/>
  <c r="Q126" i="1"/>
  <c r="R126" i="1"/>
  <c r="S126" i="1"/>
  <c r="T126" i="1"/>
  <c r="U126" i="1"/>
  <c r="J127" i="1"/>
  <c r="K127" i="1"/>
  <c r="L127" i="1"/>
  <c r="M127" i="1"/>
  <c r="N127" i="1"/>
  <c r="O127" i="1"/>
  <c r="P127" i="1"/>
  <c r="Q127" i="1"/>
  <c r="R127" i="1"/>
  <c r="S127" i="1"/>
  <c r="T127" i="1"/>
  <c r="U127" i="1"/>
  <c r="J128" i="1"/>
  <c r="K128" i="1"/>
  <c r="L128" i="1"/>
  <c r="M128" i="1"/>
  <c r="N128" i="1"/>
  <c r="O128" i="1"/>
  <c r="P128" i="1"/>
  <c r="Q128" i="1"/>
  <c r="R128" i="1"/>
  <c r="S128" i="1"/>
  <c r="T128" i="1"/>
  <c r="U128" i="1"/>
  <c r="J129" i="1"/>
  <c r="K129" i="1"/>
  <c r="L129" i="1"/>
  <c r="M129" i="1"/>
  <c r="N129" i="1"/>
  <c r="O129" i="1"/>
  <c r="P129" i="1"/>
  <c r="Q129" i="1"/>
  <c r="R129" i="1"/>
  <c r="S129" i="1"/>
  <c r="T129" i="1"/>
  <c r="U129" i="1"/>
  <c r="J130" i="1"/>
  <c r="K130" i="1"/>
  <c r="L130" i="1"/>
  <c r="M130" i="1"/>
  <c r="N130" i="1"/>
  <c r="O130" i="1"/>
  <c r="P130" i="1"/>
  <c r="Q130" i="1"/>
  <c r="R130" i="1"/>
  <c r="S130" i="1"/>
  <c r="T130" i="1"/>
  <c r="U130" i="1"/>
  <c r="J131" i="1"/>
  <c r="K131" i="1"/>
  <c r="L131" i="1"/>
  <c r="M131" i="1"/>
  <c r="N131" i="1"/>
  <c r="O131" i="1"/>
  <c r="P131" i="1"/>
  <c r="Q131" i="1"/>
  <c r="R131" i="1"/>
  <c r="S131" i="1"/>
  <c r="T131" i="1"/>
  <c r="U131" i="1"/>
  <c r="J132" i="1"/>
  <c r="K132" i="1"/>
  <c r="L132" i="1"/>
  <c r="M132" i="1"/>
  <c r="N132" i="1"/>
  <c r="O132" i="1"/>
  <c r="P132" i="1"/>
  <c r="Q132" i="1"/>
  <c r="R132" i="1"/>
  <c r="S132" i="1"/>
  <c r="T132" i="1"/>
  <c r="U132" i="1"/>
  <c r="J133" i="1"/>
  <c r="K133" i="1"/>
  <c r="L133" i="1"/>
  <c r="M133" i="1"/>
  <c r="N133" i="1"/>
  <c r="O133" i="1"/>
  <c r="P133" i="1"/>
  <c r="Q133" i="1"/>
  <c r="R133" i="1"/>
  <c r="S133" i="1"/>
  <c r="T133" i="1"/>
  <c r="U133" i="1"/>
  <c r="J134" i="1"/>
  <c r="K134" i="1"/>
  <c r="L134" i="1"/>
  <c r="M134" i="1"/>
  <c r="N134" i="1"/>
  <c r="O134" i="1"/>
  <c r="P134" i="1"/>
  <c r="Q134" i="1"/>
  <c r="R134" i="1"/>
  <c r="S134" i="1"/>
  <c r="T134" i="1"/>
  <c r="U134" i="1"/>
  <c r="J135" i="1"/>
  <c r="K135" i="1"/>
  <c r="L135" i="1"/>
  <c r="M135" i="1"/>
  <c r="N135" i="1"/>
  <c r="O135" i="1"/>
  <c r="P135" i="1"/>
  <c r="Q135" i="1"/>
  <c r="R135" i="1"/>
  <c r="S135" i="1"/>
  <c r="T135" i="1"/>
  <c r="U135" i="1"/>
  <c r="J136" i="1"/>
  <c r="K136" i="1"/>
  <c r="L136" i="1"/>
  <c r="M136" i="1"/>
  <c r="N136" i="1"/>
  <c r="O136" i="1"/>
  <c r="P136" i="1"/>
  <c r="Q136" i="1"/>
  <c r="R136" i="1"/>
  <c r="S136" i="1"/>
  <c r="T136" i="1"/>
  <c r="U136" i="1"/>
  <c r="J137" i="1"/>
  <c r="K137" i="1"/>
  <c r="L137" i="1"/>
  <c r="M137" i="1"/>
  <c r="N137" i="1"/>
  <c r="O137" i="1"/>
  <c r="P137" i="1"/>
  <c r="Q137" i="1"/>
  <c r="R137" i="1"/>
  <c r="S137" i="1"/>
  <c r="T137" i="1"/>
  <c r="U137" i="1"/>
  <c r="J138" i="1"/>
  <c r="K138" i="1"/>
  <c r="L138" i="1"/>
  <c r="M138" i="1"/>
  <c r="N138" i="1"/>
  <c r="O138" i="1"/>
  <c r="P138" i="1"/>
  <c r="Q138" i="1"/>
  <c r="R138" i="1"/>
  <c r="S138" i="1"/>
  <c r="T138" i="1"/>
  <c r="U138" i="1"/>
  <c r="J139" i="1"/>
  <c r="K139" i="1"/>
  <c r="L139" i="1"/>
  <c r="M139" i="1"/>
  <c r="N139" i="1"/>
  <c r="O139" i="1"/>
  <c r="P139" i="1"/>
  <c r="Q139" i="1"/>
  <c r="R139" i="1"/>
  <c r="S139" i="1"/>
  <c r="T139" i="1"/>
  <c r="U139" i="1"/>
  <c r="J140" i="1"/>
  <c r="K140" i="1"/>
  <c r="L140" i="1"/>
  <c r="M140" i="1"/>
  <c r="N140" i="1"/>
  <c r="O140" i="1"/>
  <c r="P140" i="1"/>
  <c r="Q140" i="1"/>
  <c r="R140" i="1"/>
  <c r="S140" i="1"/>
  <c r="T140" i="1"/>
  <c r="U140" i="1"/>
  <c r="J141" i="1"/>
  <c r="K141" i="1"/>
  <c r="L141" i="1"/>
  <c r="M141" i="1"/>
  <c r="N141" i="1"/>
  <c r="O141" i="1"/>
  <c r="P141" i="1"/>
  <c r="Q141" i="1"/>
  <c r="R141" i="1"/>
  <c r="S141" i="1"/>
  <c r="T141" i="1"/>
  <c r="U141" i="1"/>
  <c r="J142" i="1"/>
  <c r="K142" i="1"/>
  <c r="L142" i="1"/>
  <c r="M142" i="1"/>
  <c r="N142" i="1"/>
  <c r="O142" i="1"/>
  <c r="P142" i="1"/>
  <c r="Q142" i="1"/>
  <c r="R142" i="1"/>
  <c r="S142" i="1"/>
  <c r="T142" i="1"/>
  <c r="U142" i="1"/>
  <c r="J143" i="1"/>
  <c r="K143" i="1"/>
  <c r="L143" i="1"/>
  <c r="M143" i="1"/>
  <c r="N143" i="1"/>
  <c r="O143" i="1"/>
  <c r="P143" i="1"/>
  <c r="Q143" i="1"/>
  <c r="R143" i="1"/>
  <c r="S143" i="1"/>
  <c r="T143" i="1"/>
  <c r="U143" i="1"/>
  <c r="J144" i="1"/>
  <c r="K144" i="1"/>
  <c r="L144" i="1"/>
  <c r="M144" i="1"/>
  <c r="N144" i="1"/>
  <c r="O144" i="1"/>
  <c r="P144" i="1"/>
  <c r="Q144" i="1"/>
  <c r="R144" i="1"/>
  <c r="S144" i="1"/>
  <c r="T144" i="1"/>
  <c r="U144" i="1"/>
  <c r="J145" i="1"/>
  <c r="K145" i="1"/>
  <c r="L145" i="1"/>
  <c r="M145" i="1"/>
  <c r="N145" i="1"/>
  <c r="O145" i="1"/>
  <c r="P145" i="1"/>
  <c r="Q145" i="1"/>
  <c r="R145" i="1"/>
  <c r="S145" i="1"/>
  <c r="T145" i="1"/>
  <c r="U145" i="1"/>
  <c r="J146" i="1"/>
  <c r="K146" i="1"/>
  <c r="L146" i="1"/>
  <c r="M146" i="1"/>
  <c r="N146" i="1"/>
  <c r="O146" i="1"/>
  <c r="P146" i="1"/>
  <c r="Q146" i="1"/>
  <c r="R146" i="1"/>
  <c r="S146" i="1"/>
  <c r="T146" i="1"/>
  <c r="U146" i="1"/>
  <c r="J147" i="1"/>
  <c r="K147" i="1"/>
  <c r="L147" i="1"/>
  <c r="M147" i="1"/>
  <c r="N147" i="1"/>
  <c r="O147" i="1"/>
  <c r="P147" i="1"/>
  <c r="Q147" i="1"/>
  <c r="R147" i="1"/>
  <c r="S147" i="1"/>
  <c r="T147" i="1"/>
  <c r="U147" i="1"/>
  <c r="J148" i="1"/>
  <c r="K148" i="1"/>
  <c r="L148" i="1"/>
  <c r="M148" i="1"/>
  <c r="N148" i="1"/>
  <c r="O148" i="1"/>
  <c r="P148" i="1"/>
  <c r="Q148" i="1"/>
  <c r="R148" i="1"/>
  <c r="S148" i="1"/>
  <c r="T148" i="1"/>
  <c r="U148" i="1"/>
  <c r="J149" i="1"/>
  <c r="K149" i="1"/>
  <c r="L149" i="1"/>
  <c r="M149" i="1"/>
  <c r="N149" i="1"/>
  <c r="O149" i="1"/>
  <c r="P149" i="1"/>
  <c r="Q149" i="1"/>
  <c r="R149" i="1"/>
  <c r="S149" i="1"/>
  <c r="T149" i="1"/>
  <c r="U149" i="1"/>
  <c r="J150" i="1"/>
  <c r="K150" i="1"/>
  <c r="L150" i="1"/>
  <c r="M150" i="1"/>
  <c r="N150" i="1"/>
  <c r="O150" i="1"/>
  <c r="P150" i="1"/>
  <c r="Q150" i="1"/>
  <c r="R150" i="1"/>
  <c r="S150" i="1"/>
  <c r="T150" i="1"/>
  <c r="U150" i="1"/>
  <c r="J151" i="1"/>
  <c r="K151" i="1"/>
  <c r="L151" i="1"/>
  <c r="M151" i="1"/>
  <c r="N151" i="1"/>
  <c r="O151" i="1"/>
  <c r="P151" i="1"/>
  <c r="Q151" i="1"/>
  <c r="R151" i="1"/>
  <c r="S151" i="1"/>
  <c r="T151" i="1"/>
  <c r="U151" i="1"/>
  <c r="J152" i="1"/>
  <c r="K152" i="1"/>
  <c r="L152" i="1"/>
  <c r="M152" i="1"/>
  <c r="N152" i="1"/>
  <c r="O152" i="1"/>
  <c r="P152" i="1"/>
  <c r="Q152" i="1"/>
  <c r="R152" i="1"/>
  <c r="S152" i="1"/>
  <c r="T152" i="1"/>
  <c r="U152" i="1"/>
  <c r="J153" i="1"/>
  <c r="K153" i="1"/>
  <c r="L153" i="1"/>
  <c r="M153" i="1"/>
  <c r="N153" i="1"/>
  <c r="O153" i="1"/>
  <c r="P153" i="1"/>
  <c r="Q153" i="1"/>
  <c r="R153" i="1"/>
  <c r="S153" i="1"/>
  <c r="T153" i="1"/>
  <c r="U153" i="1"/>
  <c r="J154" i="1"/>
  <c r="K154" i="1"/>
  <c r="L154" i="1"/>
  <c r="M154" i="1"/>
  <c r="N154" i="1"/>
  <c r="O154" i="1"/>
  <c r="P154" i="1"/>
  <c r="Q154" i="1"/>
  <c r="R154" i="1"/>
  <c r="S154" i="1"/>
  <c r="T154" i="1"/>
  <c r="U154" i="1"/>
  <c r="J155" i="1"/>
  <c r="K155" i="1"/>
  <c r="L155" i="1"/>
  <c r="M155" i="1"/>
  <c r="N155" i="1"/>
  <c r="O155" i="1"/>
  <c r="P155" i="1"/>
  <c r="Q155" i="1"/>
  <c r="R155" i="1"/>
  <c r="S155" i="1"/>
  <c r="T155" i="1"/>
  <c r="U155" i="1"/>
  <c r="J156" i="1"/>
  <c r="K156" i="1"/>
  <c r="L156" i="1"/>
  <c r="M156" i="1"/>
  <c r="N156" i="1"/>
  <c r="O156" i="1"/>
  <c r="P156" i="1"/>
  <c r="Q156" i="1"/>
  <c r="R156" i="1"/>
  <c r="S156" i="1"/>
  <c r="T156" i="1"/>
  <c r="U156" i="1"/>
  <c r="J157" i="1"/>
  <c r="K157" i="1"/>
  <c r="L157" i="1"/>
  <c r="M157" i="1"/>
  <c r="N157" i="1"/>
  <c r="O157" i="1"/>
  <c r="P157" i="1"/>
  <c r="Q157" i="1"/>
  <c r="R157" i="1"/>
  <c r="S157" i="1"/>
  <c r="T157" i="1"/>
  <c r="U157" i="1"/>
  <c r="J158" i="1"/>
  <c r="K158" i="1"/>
  <c r="L158" i="1"/>
  <c r="M158" i="1"/>
  <c r="N158" i="1"/>
  <c r="O158" i="1"/>
  <c r="P158" i="1"/>
  <c r="Q158" i="1"/>
  <c r="R158" i="1"/>
  <c r="S158" i="1"/>
  <c r="T158" i="1"/>
  <c r="U158" i="1"/>
  <c r="J159" i="1"/>
  <c r="K159" i="1"/>
  <c r="L159" i="1"/>
  <c r="M159" i="1"/>
  <c r="N159" i="1"/>
  <c r="O159" i="1"/>
  <c r="P159" i="1"/>
  <c r="Q159" i="1"/>
  <c r="R159" i="1"/>
  <c r="S159" i="1"/>
  <c r="T159" i="1"/>
  <c r="U159" i="1"/>
  <c r="J160" i="1"/>
  <c r="K160" i="1"/>
  <c r="L160" i="1"/>
  <c r="M160" i="1"/>
  <c r="N160" i="1"/>
  <c r="O160" i="1"/>
  <c r="P160" i="1"/>
  <c r="Q160" i="1"/>
  <c r="R160" i="1"/>
  <c r="S160" i="1"/>
  <c r="T160" i="1"/>
  <c r="U160" i="1"/>
  <c r="J161" i="1"/>
  <c r="K161" i="1"/>
  <c r="L161" i="1"/>
  <c r="M161" i="1"/>
  <c r="N161" i="1"/>
  <c r="O161" i="1"/>
  <c r="P161" i="1"/>
  <c r="Q161" i="1"/>
  <c r="R161" i="1"/>
  <c r="S161" i="1"/>
  <c r="T161" i="1"/>
  <c r="U161" i="1"/>
  <c r="J162" i="1"/>
  <c r="K162" i="1"/>
  <c r="L162" i="1"/>
  <c r="M162" i="1"/>
  <c r="N162" i="1"/>
  <c r="O162" i="1"/>
  <c r="P162" i="1"/>
  <c r="Q162" i="1"/>
  <c r="R162" i="1"/>
  <c r="S162" i="1"/>
  <c r="T162" i="1"/>
  <c r="U162" i="1"/>
  <c r="J163" i="1"/>
  <c r="K163" i="1"/>
  <c r="L163" i="1"/>
  <c r="M163" i="1"/>
  <c r="N163" i="1"/>
  <c r="O163" i="1"/>
  <c r="P163" i="1"/>
  <c r="Q163" i="1"/>
  <c r="R163" i="1"/>
  <c r="S163" i="1"/>
  <c r="T163" i="1"/>
  <c r="U163" i="1"/>
  <c r="J164" i="1"/>
  <c r="K164" i="1"/>
  <c r="L164" i="1"/>
  <c r="M164" i="1"/>
  <c r="N164" i="1"/>
  <c r="O164" i="1"/>
  <c r="P164" i="1"/>
  <c r="Q164" i="1"/>
  <c r="R164" i="1"/>
  <c r="S164" i="1"/>
  <c r="T164" i="1"/>
  <c r="U164" i="1"/>
  <c r="J165" i="1"/>
  <c r="K165" i="1"/>
  <c r="L165" i="1"/>
  <c r="M165" i="1"/>
  <c r="N165" i="1"/>
  <c r="O165" i="1"/>
  <c r="P165" i="1"/>
  <c r="Q165" i="1"/>
  <c r="R165" i="1"/>
  <c r="S165" i="1"/>
  <c r="T165" i="1"/>
  <c r="U165" i="1"/>
  <c r="J166" i="1"/>
  <c r="K166" i="1"/>
  <c r="L166" i="1"/>
  <c r="M166" i="1"/>
  <c r="N166" i="1"/>
  <c r="O166" i="1"/>
  <c r="P166" i="1"/>
  <c r="Q166" i="1"/>
  <c r="R166" i="1"/>
  <c r="S166" i="1"/>
  <c r="T166" i="1"/>
  <c r="U166" i="1"/>
  <c r="J167" i="1"/>
  <c r="K167" i="1"/>
  <c r="L167" i="1"/>
  <c r="M167" i="1"/>
  <c r="N167" i="1"/>
  <c r="O167" i="1"/>
  <c r="P167" i="1"/>
  <c r="Q167" i="1"/>
  <c r="R167" i="1"/>
  <c r="S167" i="1"/>
  <c r="T167" i="1"/>
  <c r="U167" i="1"/>
  <c r="J168" i="1"/>
  <c r="K168" i="1"/>
  <c r="L168" i="1"/>
  <c r="M168" i="1"/>
  <c r="N168" i="1"/>
  <c r="O168" i="1"/>
  <c r="P168" i="1"/>
  <c r="Q168" i="1"/>
  <c r="R168" i="1"/>
  <c r="S168" i="1"/>
  <c r="T168" i="1"/>
  <c r="U168" i="1"/>
  <c r="J169" i="1"/>
  <c r="K169" i="1"/>
  <c r="L169" i="1"/>
  <c r="M169" i="1"/>
  <c r="N169" i="1"/>
  <c r="O169" i="1"/>
  <c r="P169" i="1"/>
  <c r="Q169" i="1"/>
  <c r="R169" i="1"/>
  <c r="S169" i="1"/>
  <c r="T169" i="1"/>
  <c r="U169" i="1"/>
  <c r="J170" i="1"/>
  <c r="K170" i="1"/>
  <c r="L170" i="1"/>
  <c r="M170" i="1"/>
  <c r="N170" i="1"/>
  <c r="O170" i="1"/>
  <c r="P170" i="1"/>
  <c r="Q170" i="1"/>
  <c r="R170" i="1"/>
  <c r="S170" i="1"/>
  <c r="T170" i="1"/>
  <c r="U170" i="1"/>
  <c r="J171" i="1"/>
  <c r="K171" i="1"/>
  <c r="L171" i="1"/>
  <c r="M171" i="1"/>
  <c r="N171" i="1"/>
  <c r="O171" i="1"/>
  <c r="P171" i="1"/>
  <c r="Q171" i="1"/>
  <c r="R171" i="1"/>
  <c r="S171" i="1"/>
  <c r="T171" i="1"/>
  <c r="U171" i="1"/>
  <c r="J172" i="1"/>
  <c r="K172" i="1"/>
  <c r="L172" i="1"/>
  <c r="M172" i="1"/>
  <c r="N172" i="1"/>
  <c r="O172" i="1"/>
  <c r="P172" i="1"/>
  <c r="Q172" i="1"/>
  <c r="R172" i="1"/>
  <c r="S172" i="1"/>
  <c r="T172" i="1"/>
  <c r="U172" i="1"/>
  <c r="J173" i="1"/>
  <c r="K173" i="1"/>
  <c r="L173" i="1"/>
  <c r="M173" i="1"/>
  <c r="N173" i="1"/>
  <c r="O173" i="1"/>
  <c r="P173" i="1"/>
  <c r="Q173" i="1"/>
  <c r="R173" i="1"/>
  <c r="S173" i="1"/>
  <c r="T173" i="1"/>
  <c r="U173" i="1"/>
  <c r="J174" i="1"/>
  <c r="K174" i="1"/>
  <c r="L174" i="1"/>
  <c r="M174" i="1"/>
  <c r="N174" i="1"/>
  <c r="O174" i="1"/>
  <c r="P174" i="1"/>
  <c r="Q174" i="1"/>
  <c r="R174" i="1"/>
  <c r="S174" i="1"/>
  <c r="T174" i="1"/>
  <c r="U174" i="1"/>
  <c r="J175" i="1"/>
  <c r="K175" i="1"/>
  <c r="L175" i="1"/>
  <c r="M175" i="1"/>
  <c r="N175" i="1"/>
  <c r="O175" i="1"/>
  <c r="P175" i="1"/>
  <c r="Q175" i="1"/>
  <c r="R175" i="1"/>
  <c r="S175" i="1"/>
  <c r="T175" i="1"/>
  <c r="U175" i="1"/>
  <c r="J176" i="1"/>
  <c r="K176" i="1"/>
  <c r="L176" i="1"/>
  <c r="M176" i="1"/>
  <c r="N176" i="1"/>
  <c r="O176" i="1"/>
  <c r="P176" i="1"/>
  <c r="Q176" i="1"/>
  <c r="R176" i="1"/>
  <c r="S176" i="1"/>
  <c r="T176" i="1"/>
  <c r="U176" i="1"/>
  <c r="J177" i="1"/>
  <c r="K177" i="1"/>
  <c r="L177" i="1"/>
  <c r="M177" i="1"/>
  <c r="N177" i="1"/>
  <c r="O177" i="1"/>
  <c r="P177" i="1"/>
  <c r="Q177" i="1"/>
  <c r="R177" i="1"/>
  <c r="S177" i="1"/>
  <c r="T177" i="1"/>
  <c r="U177" i="1"/>
  <c r="J178" i="1"/>
  <c r="K178" i="1"/>
  <c r="L178" i="1"/>
  <c r="M178" i="1"/>
  <c r="N178" i="1"/>
  <c r="O178" i="1"/>
  <c r="P178" i="1"/>
  <c r="Q178" i="1"/>
  <c r="R178" i="1"/>
  <c r="S178" i="1"/>
  <c r="T178" i="1"/>
  <c r="U178" i="1"/>
  <c r="J179" i="1"/>
  <c r="K179" i="1"/>
  <c r="L179" i="1"/>
  <c r="M179" i="1"/>
  <c r="N179" i="1"/>
  <c r="O179" i="1"/>
  <c r="P179" i="1"/>
  <c r="Q179" i="1"/>
  <c r="R179" i="1"/>
  <c r="S179" i="1"/>
  <c r="T179" i="1"/>
  <c r="U179" i="1"/>
  <c r="J180" i="1"/>
  <c r="K180" i="1"/>
  <c r="L180" i="1"/>
  <c r="M180" i="1"/>
  <c r="N180" i="1"/>
  <c r="O180" i="1"/>
  <c r="P180" i="1"/>
  <c r="Q180" i="1"/>
  <c r="R180" i="1"/>
  <c r="S180" i="1"/>
  <c r="T180" i="1"/>
  <c r="U180" i="1"/>
  <c r="J181" i="1"/>
  <c r="K181" i="1"/>
  <c r="L181" i="1"/>
  <c r="M181" i="1"/>
  <c r="N181" i="1"/>
  <c r="O181" i="1"/>
  <c r="P181" i="1"/>
  <c r="Q181" i="1"/>
  <c r="R181" i="1"/>
  <c r="S181" i="1"/>
  <c r="T181" i="1"/>
  <c r="U181" i="1"/>
  <c r="J182" i="1"/>
  <c r="K182" i="1"/>
  <c r="L182" i="1"/>
  <c r="M182" i="1"/>
  <c r="N182" i="1"/>
  <c r="O182" i="1"/>
  <c r="P182" i="1"/>
  <c r="Q182" i="1"/>
  <c r="R182" i="1"/>
  <c r="S182" i="1"/>
  <c r="T182" i="1"/>
  <c r="U182" i="1"/>
  <c r="J183" i="1"/>
  <c r="K183" i="1"/>
  <c r="L183" i="1"/>
  <c r="M183" i="1"/>
  <c r="N183" i="1"/>
  <c r="O183" i="1"/>
  <c r="P183" i="1"/>
  <c r="Q183" i="1"/>
  <c r="R183" i="1"/>
  <c r="S183" i="1"/>
  <c r="T183" i="1"/>
  <c r="U183" i="1"/>
  <c r="J184" i="1"/>
  <c r="K184" i="1"/>
  <c r="L184" i="1"/>
  <c r="M184" i="1"/>
  <c r="N184" i="1"/>
  <c r="O184" i="1"/>
  <c r="P184" i="1"/>
  <c r="Q184" i="1"/>
  <c r="R184" i="1"/>
  <c r="S184" i="1"/>
  <c r="T184" i="1"/>
  <c r="U184" i="1"/>
  <c r="J185" i="1"/>
  <c r="K185" i="1"/>
  <c r="L185" i="1"/>
  <c r="M185" i="1"/>
  <c r="N185" i="1"/>
  <c r="O185" i="1"/>
  <c r="P185" i="1"/>
  <c r="Q185" i="1"/>
  <c r="R185" i="1"/>
  <c r="S185" i="1"/>
  <c r="T185" i="1"/>
  <c r="U185" i="1"/>
  <c r="J186" i="1"/>
  <c r="K186" i="1"/>
  <c r="L186" i="1"/>
  <c r="M186" i="1"/>
  <c r="N186" i="1"/>
  <c r="O186" i="1"/>
  <c r="P186" i="1"/>
  <c r="Q186" i="1"/>
  <c r="R186" i="1"/>
  <c r="S186" i="1"/>
  <c r="T186" i="1"/>
  <c r="U186" i="1"/>
  <c r="J187" i="1"/>
  <c r="K187" i="1"/>
  <c r="L187" i="1"/>
  <c r="M187" i="1"/>
  <c r="N187" i="1"/>
  <c r="O187" i="1"/>
  <c r="P187" i="1"/>
  <c r="Q187" i="1"/>
  <c r="R187" i="1"/>
  <c r="S187" i="1"/>
  <c r="T187" i="1"/>
  <c r="U187" i="1"/>
  <c r="J188" i="1"/>
  <c r="K188" i="1"/>
  <c r="L188" i="1"/>
  <c r="M188" i="1"/>
  <c r="N188" i="1"/>
  <c r="O188" i="1"/>
  <c r="P188" i="1"/>
  <c r="Q188" i="1"/>
  <c r="R188" i="1"/>
  <c r="S188" i="1"/>
  <c r="T188" i="1"/>
  <c r="U188" i="1"/>
  <c r="J189" i="1"/>
  <c r="K189" i="1"/>
  <c r="L189" i="1"/>
  <c r="M189" i="1"/>
  <c r="N189" i="1"/>
  <c r="O189" i="1"/>
  <c r="P189" i="1"/>
  <c r="Q189" i="1"/>
  <c r="R189" i="1"/>
  <c r="S189" i="1"/>
  <c r="T189" i="1"/>
  <c r="U189" i="1"/>
  <c r="J190" i="1"/>
  <c r="K190" i="1"/>
  <c r="L190" i="1"/>
  <c r="M190" i="1"/>
  <c r="N190" i="1"/>
  <c r="O190" i="1"/>
  <c r="P190" i="1"/>
  <c r="Q190" i="1"/>
  <c r="R190" i="1"/>
  <c r="S190" i="1"/>
  <c r="T190" i="1"/>
  <c r="U190" i="1"/>
  <c r="J191" i="1"/>
  <c r="K191" i="1"/>
  <c r="L191" i="1"/>
  <c r="M191" i="1"/>
  <c r="N191" i="1"/>
  <c r="O191" i="1"/>
  <c r="P191" i="1"/>
  <c r="Q191" i="1"/>
  <c r="R191" i="1"/>
  <c r="S191" i="1"/>
  <c r="T191" i="1"/>
  <c r="U191" i="1"/>
  <c r="J192" i="1"/>
  <c r="K192" i="1"/>
  <c r="L192" i="1"/>
  <c r="M192" i="1"/>
  <c r="N192" i="1"/>
  <c r="O192" i="1"/>
  <c r="P192" i="1"/>
  <c r="Q192" i="1"/>
  <c r="R192" i="1"/>
  <c r="S192" i="1"/>
  <c r="T192" i="1"/>
  <c r="U192" i="1"/>
  <c r="J193" i="1"/>
  <c r="K193" i="1"/>
  <c r="L193" i="1"/>
  <c r="M193" i="1"/>
  <c r="N193" i="1"/>
  <c r="O193" i="1"/>
  <c r="P193" i="1"/>
  <c r="Q193" i="1"/>
  <c r="R193" i="1"/>
  <c r="S193" i="1"/>
  <c r="T193" i="1"/>
  <c r="U193" i="1"/>
  <c r="J194" i="1"/>
  <c r="K194" i="1"/>
  <c r="L194" i="1"/>
  <c r="M194" i="1"/>
  <c r="N194" i="1"/>
  <c r="O194" i="1"/>
  <c r="P194" i="1"/>
  <c r="Q194" i="1"/>
  <c r="R194" i="1"/>
  <c r="S194" i="1"/>
  <c r="T194" i="1"/>
  <c r="U194" i="1"/>
  <c r="J195" i="1"/>
  <c r="K195" i="1"/>
  <c r="L195" i="1"/>
  <c r="M195" i="1"/>
  <c r="N195" i="1"/>
  <c r="O195" i="1"/>
  <c r="P195" i="1"/>
  <c r="Q195" i="1"/>
  <c r="R195" i="1"/>
  <c r="S195" i="1"/>
  <c r="T195" i="1"/>
  <c r="U195" i="1"/>
  <c r="J196" i="1"/>
  <c r="K196" i="1"/>
  <c r="L196" i="1"/>
  <c r="M196" i="1"/>
  <c r="N196" i="1"/>
  <c r="O196" i="1"/>
  <c r="P196" i="1"/>
  <c r="Q196" i="1"/>
  <c r="R196" i="1"/>
  <c r="S196" i="1"/>
  <c r="T196" i="1"/>
  <c r="U196" i="1"/>
  <c r="J197" i="1"/>
  <c r="K197" i="1"/>
  <c r="L197" i="1"/>
  <c r="M197" i="1"/>
  <c r="N197" i="1"/>
  <c r="O197" i="1"/>
  <c r="P197" i="1"/>
  <c r="Q197" i="1"/>
  <c r="R197" i="1"/>
  <c r="S197" i="1"/>
  <c r="T197" i="1"/>
  <c r="U197" i="1"/>
  <c r="J198" i="1"/>
  <c r="K198" i="1"/>
  <c r="L198" i="1"/>
  <c r="M198" i="1"/>
  <c r="N198" i="1"/>
  <c r="O198" i="1"/>
  <c r="P198" i="1"/>
  <c r="Q198" i="1"/>
  <c r="R198" i="1"/>
  <c r="S198" i="1"/>
  <c r="T198" i="1"/>
  <c r="U198" i="1"/>
  <c r="J199" i="1"/>
  <c r="K199" i="1"/>
  <c r="L199" i="1"/>
  <c r="M199" i="1"/>
  <c r="N199" i="1"/>
  <c r="O199" i="1"/>
  <c r="P199" i="1"/>
  <c r="Q199" i="1"/>
  <c r="R199" i="1"/>
  <c r="S199" i="1"/>
  <c r="T199" i="1"/>
  <c r="U199" i="1"/>
  <c r="J200" i="1"/>
  <c r="K200" i="1"/>
  <c r="L200" i="1"/>
  <c r="M200" i="1"/>
  <c r="N200" i="1"/>
  <c r="O200" i="1"/>
  <c r="P200" i="1"/>
  <c r="Q200" i="1"/>
  <c r="R200" i="1"/>
  <c r="S200" i="1"/>
  <c r="T200" i="1"/>
  <c r="U200" i="1"/>
  <c r="J201" i="1"/>
  <c r="K201" i="1"/>
  <c r="L201" i="1"/>
  <c r="M201" i="1"/>
  <c r="N201" i="1"/>
  <c r="O201" i="1"/>
  <c r="P201" i="1"/>
  <c r="Q201" i="1"/>
  <c r="R201" i="1"/>
  <c r="S201" i="1"/>
  <c r="T201" i="1"/>
  <c r="U201" i="1"/>
  <c r="J202" i="1"/>
  <c r="K202" i="1"/>
  <c r="L202" i="1"/>
  <c r="M202" i="1"/>
  <c r="N202" i="1"/>
  <c r="O202" i="1"/>
  <c r="P202" i="1"/>
  <c r="Q202" i="1"/>
  <c r="R202" i="1"/>
  <c r="S202" i="1"/>
  <c r="T202" i="1"/>
  <c r="U202" i="1"/>
  <c r="J203" i="1"/>
  <c r="K203" i="1"/>
  <c r="L203" i="1"/>
  <c r="M203" i="1"/>
  <c r="N203" i="1"/>
  <c r="O203" i="1"/>
  <c r="P203" i="1"/>
  <c r="Q203" i="1"/>
  <c r="R203" i="1"/>
  <c r="S203" i="1"/>
  <c r="T203" i="1"/>
  <c r="U203" i="1"/>
  <c r="J204" i="1"/>
  <c r="K204" i="1"/>
  <c r="L204" i="1"/>
  <c r="M204" i="1"/>
  <c r="N204" i="1"/>
  <c r="O204" i="1"/>
  <c r="P204" i="1"/>
  <c r="Q204" i="1"/>
  <c r="R204" i="1"/>
  <c r="S204" i="1"/>
  <c r="T204" i="1"/>
  <c r="U204" i="1"/>
  <c r="J205" i="1"/>
  <c r="K205" i="1"/>
  <c r="L205" i="1"/>
  <c r="M205" i="1"/>
  <c r="N205" i="1"/>
  <c r="O205" i="1"/>
  <c r="P205" i="1"/>
  <c r="Q205" i="1"/>
  <c r="R205" i="1"/>
  <c r="S205" i="1"/>
  <c r="T205" i="1"/>
  <c r="U205" i="1"/>
  <c r="J206" i="1"/>
  <c r="K206" i="1"/>
  <c r="L206" i="1"/>
  <c r="M206" i="1"/>
  <c r="N206" i="1"/>
  <c r="O206" i="1"/>
  <c r="P206" i="1"/>
  <c r="Q206" i="1"/>
  <c r="R206" i="1"/>
  <c r="S206" i="1"/>
  <c r="T206" i="1"/>
  <c r="U206" i="1"/>
  <c r="J207" i="1"/>
  <c r="K207" i="1"/>
  <c r="L207" i="1"/>
  <c r="M207" i="1"/>
  <c r="N207" i="1"/>
  <c r="O207" i="1"/>
  <c r="P207" i="1"/>
  <c r="Q207" i="1"/>
  <c r="R207" i="1"/>
  <c r="S207" i="1"/>
  <c r="T207" i="1"/>
  <c r="U207" i="1"/>
  <c r="J208" i="1"/>
  <c r="K208" i="1"/>
  <c r="L208" i="1"/>
  <c r="M208" i="1"/>
  <c r="N208" i="1"/>
  <c r="O208" i="1"/>
  <c r="P208" i="1"/>
  <c r="Q208" i="1"/>
  <c r="R208" i="1"/>
  <c r="S208" i="1"/>
  <c r="T208" i="1"/>
  <c r="U208" i="1"/>
  <c r="J209" i="1"/>
  <c r="K209" i="1"/>
  <c r="L209" i="1"/>
  <c r="M209" i="1"/>
  <c r="N209" i="1"/>
  <c r="O209" i="1"/>
  <c r="P209" i="1"/>
  <c r="Q209" i="1"/>
  <c r="R209" i="1"/>
  <c r="S209" i="1"/>
  <c r="T209" i="1"/>
  <c r="U209" i="1"/>
  <c r="J210" i="1"/>
  <c r="K210" i="1"/>
  <c r="L210" i="1"/>
  <c r="M210" i="1"/>
  <c r="N210" i="1"/>
  <c r="O210" i="1"/>
  <c r="P210" i="1"/>
  <c r="Q210" i="1"/>
  <c r="R210" i="1"/>
  <c r="S210" i="1"/>
  <c r="T210" i="1"/>
  <c r="U210" i="1"/>
  <c r="J211" i="1"/>
  <c r="K211" i="1"/>
  <c r="L211" i="1"/>
  <c r="M211" i="1"/>
  <c r="N211" i="1"/>
  <c r="O211" i="1"/>
  <c r="P211" i="1"/>
  <c r="Q211" i="1"/>
  <c r="R211" i="1"/>
  <c r="S211" i="1"/>
  <c r="T211" i="1"/>
  <c r="U211" i="1"/>
  <c r="J212" i="1"/>
  <c r="K212" i="1"/>
  <c r="L212" i="1"/>
  <c r="M212" i="1"/>
  <c r="N212" i="1"/>
  <c r="O212" i="1"/>
  <c r="P212" i="1"/>
  <c r="Q212" i="1"/>
  <c r="R212" i="1"/>
  <c r="S212" i="1"/>
  <c r="T212" i="1"/>
  <c r="U212" i="1"/>
  <c r="J213" i="1"/>
  <c r="K213" i="1"/>
  <c r="L213" i="1"/>
  <c r="M213" i="1"/>
  <c r="N213" i="1"/>
  <c r="O213" i="1"/>
  <c r="P213" i="1"/>
  <c r="Q213" i="1"/>
  <c r="R213" i="1"/>
  <c r="S213" i="1"/>
  <c r="T213" i="1"/>
  <c r="U213" i="1"/>
  <c r="J214" i="1"/>
  <c r="K214" i="1"/>
  <c r="L214" i="1"/>
  <c r="M214" i="1"/>
  <c r="N214" i="1"/>
  <c r="O214" i="1"/>
  <c r="P214" i="1"/>
  <c r="Q214" i="1"/>
  <c r="R214" i="1"/>
  <c r="S214" i="1"/>
  <c r="T214" i="1"/>
  <c r="U214" i="1"/>
  <c r="J215" i="1"/>
  <c r="K215" i="1"/>
  <c r="L215" i="1"/>
  <c r="M215" i="1"/>
  <c r="N215" i="1"/>
  <c r="O215" i="1"/>
  <c r="P215" i="1"/>
  <c r="Q215" i="1"/>
  <c r="R215" i="1"/>
  <c r="S215" i="1"/>
  <c r="T215" i="1"/>
  <c r="U215" i="1"/>
  <c r="J216" i="1"/>
  <c r="K216" i="1"/>
  <c r="L216" i="1"/>
  <c r="M216" i="1"/>
  <c r="N216" i="1"/>
  <c r="O216" i="1"/>
  <c r="P216" i="1"/>
  <c r="Q216" i="1"/>
  <c r="R216" i="1"/>
  <c r="S216" i="1"/>
  <c r="T216" i="1"/>
  <c r="U216" i="1"/>
  <c r="J217" i="1"/>
  <c r="K217" i="1"/>
  <c r="L217" i="1"/>
  <c r="M217" i="1"/>
  <c r="N217" i="1"/>
  <c r="O217" i="1"/>
  <c r="P217" i="1"/>
  <c r="Q217" i="1"/>
  <c r="R217" i="1"/>
  <c r="S217" i="1"/>
  <c r="T217" i="1"/>
  <c r="U217" i="1"/>
  <c r="J218" i="1"/>
  <c r="K218" i="1"/>
  <c r="L218" i="1"/>
  <c r="M218" i="1"/>
  <c r="N218" i="1"/>
  <c r="O218" i="1"/>
  <c r="P218" i="1"/>
  <c r="Q218" i="1"/>
  <c r="R218" i="1"/>
  <c r="S218" i="1"/>
  <c r="T218" i="1"/>
  <c r="U218" i="1"/>
  <c r="J219" i="1"/>
  <c r="K219" i="1"/>
  <c r="L219" i="1"/>
  <c r="M219" i="1"/>
  <c r="N219" i="1"/>
  <c r="O219" i="1"/>
  <c r="P219" i="1"/>
  <c r="Q219" i="1"/>
  <c r="R219" i="1"/>
  <c r="S219" i="1"/>
  <c r="T219" i="1"/>
  <c r="U219" i="1"/>
  <c r="J220" i="1"/>
  <c r="K220" i="1"/>
  <c r="L220" i="1"/>
  <c r="M220" i="1"/>
  <c r="N220" i="1"/>
  <c r="O220" i="1"/>
  <c r="P220" i="1"/>
  <c r="Q220" i="1"/>
  <c r="R220" i="1"/>
  <c r="S220" i="1"/>
  <c r="T220" i="1"/>
  <c r="U220" i="1"/>
  <c r="J221" i="1"/>
  <c r="K221" i="1"/>
  <c r="L221" i="1"/>
  <c r="M221" i="1"/>
  <c r="N221" i="1"/>
  <c r="O221" i="1"/>
  <c r="P221" i="1"/>
  <c r="Q221" i="1"/>
  <c r="R221" i="1"/>
  <c r="S221" i="1"/>
  <c r="T221" i="1"/>
  <c r="U221" i="1"/>
  <c r="J222" i="1"/>
  <c r="K222" i="1"/>
  <c r="L222" i="1"/>
  <c r="M222" i="1"/>
  <c r="N222" i="1"/>
  <c r="O222" i="1"/>
  <c r="P222" i="1"/>
  <c r="Q222" i="1"/>
  <c r="R222" i="1"/>
  <c r="S222" i="1"/>
  <c r="T222" i="1"/>
  <c r="U222" i="1"/>
  <c r="J223" i="1"/>
  <c r="K223" i="1"/>
  <c r="L223" i="1"/>
  <c r="M223" i="1"/>
  <c r="N223" i="1"/>
  <c r="O223" i="1"/>
  <c r="P223" i="1"/>
  <c r="Q223" i="1"/>
  <c r="R223" i="1"/>
  <c r="S223" i="1"/>
  <c r="T223" i="1"/>
  <c r="U223" i="1"/>
  <c r="J224" i="1"/>
  <c r="K224" i="1"/>
  <c r="L224" i="1"/>
  <c r="M224" i="1"/>
  <c r="N224" i="1"/>
  <c r="O224" i="1"/>
  <c r="P224" i="1"/>
  <c r="Q224" i="1"/>
  <c r="R224" i="1"/>
  <c r="S224" i="1"/>
  <c r="T224" i="1"/>
  <c r="U224" i="1"/>
  <c r="J225" i="1"/>
  <c r="K225" i="1"/>
  <c r="L225" i="1"/>
  <c r="M225" i="1"/>
  <c r="N225" i="1"/>
  <c r="O225" i="1"/>
  <c r="P225" i="1"/>
  <c r="Q225" i="1"/>
  <c r="R225" i="1"/>
  <c r="S225" i="1"/>
  <c r="T225" i="1"/>
  <c r="U225" i="1"/>
  <c r="J226" i="1"/>
  <c r="K226" i="1"/>
  <c r="L226" i="1"/>
  <c r="M226" i="1"/>
  <c r="N226" i="1"/>
  <c r="O226" i="1"/>
  <c r="P226" i="1"/>
  <c r="Q226" i="1"/>
  <c r="R226" i="1"/>
  <c r="S226" i="1"/>
  <c r="T226" i="1"/>
  <c r="U226" i="1"/>
  <c r="J227" i="1"/>
  <c r="K227" i="1"/>
  <c r="L227" i="1"/>
  <c r="M227" i="1"/>
  <c r="N227" i="1"/>
  <c r="O227" i="1"/>
  <c r="P227" i="1"/>
  <c r="Q227" i="1"/>
  <c r="R227" i="1"/>
  <c r="S227" i="1"/>
  <c r="T227" i="1"/>
  <c r="U227" i="1"/>
  <c r="J228" i="1"/>
  <c r="K228" i="1"/>
  <c r="L228" i="1"/>
  <c r="M228" i="1"/>
  <c r="N228" i="1"/>
  <c r="O228" i="1"/>
  <c r="P228" i="1"/>
  <c r="Q228" i="1"/>
  <c r="R228" i="1"/>
  <c r="S228" i="1"/>
  <c r="T228" i="1"/>
  <c r="U228" i="1"/>
  <c r="J229" i="1"/>
  <c r="K229" i="1"/>
  <c r="L229" i="1"/>
  <c r="M229" i="1"/>
  <c r="N229" i="1"/>
  <c r="O229" i="1"/>
  <c r="P229" i="1"/>
  <c r="Q229" i="1"/>
  <c r="R229" i="1"/>
  <c r="S229" i="1"/>
  <c r="T229" i="1"/>
  <c r="U229" i="1"/>
  <c r="J230" i="1"/>
  <c r="K230" i="1"/>
  <c r="L230" i="1"/>
  <c r="M230" i="1"/>
  <c r="N230" i="1"/>
  <c r="O230" i="1"/>
  <c r="P230" i="1"/>
  <c r="Q230" i="1"/>
  <c r="R230" i="1"/>
  <c r="S230" i="1"/>
  <c r="T230" i="1"/>
  <c r="U230" i="1"/>
  <c r="J231" i="1"/>
  <c r="K231" i="1"/>
  <c r="L231" i="1"/>
  <c r="M231" i="1"/>
  <c r="N231" i="1"/>
  <c r="O231" i="1"/>
  <c r="P231" i="1"/>
  <c r="Q231" i="1"/>
  <c r="R231" i="1"/>
  <c r="S231" i="1"/>
  <c r="T231" i="1"/>
  <c r="U231" i="1"/>
  <c r="J232" i="1"/>
  <c r="K232" i="1"/>
  <c r="L232" i="1"/>
  <c r="M232" i="1"/>
  <c r="N232" i="1"/>
  <c r="O232" i="1"/>
  <c r="P232" i="1"/>
  <c r="Q232" i="1"/>
  <c r="R232" i="1"/>
  <c r="S232" i="1"/>
  <c r="T232" i="1"/>
  <c r="U232" i="1"/>
  <c r="J233" i="1"/>
  <c r="K233" i="1"/>
  <c r="L233" i="1"/>
  <c r="M233" i="1"/>
  <c r="N233" i="1"/>
  <c r="O233" i="1"/>
  <c r="P233" i="1"/>
  <c r="Q233" i="1"/>
  <c r="R233" i="1"/>
  <c r="S233" i="1"/>
  <c r="T233" i="1"/>
  <c r="U233" i="1"/>
  <c r="J234" i="1"/>
  <c r="K234" i="1"/>
  <c r="L234" i="1"/>
  <c r="M234" i="1"/>
  <c r="N234" i="1"/>
  <c r="O234" i="1"/>
  <c r="P234" i="1"/>
  <c r="Q234" i="1"/>
  <c r="R234" i="1"/>
  <c r="S234" i="1"/>
  <c r="T234" i="1"/>
  <c r="U234" i="1"/>
  <c r="J235" i="1"/>
  <c r="K235" i="1"/>
  <c r="L235" i="1"/>
  <c r="M235" i="1"/>
  <c r="N235" i="1"/>
  <c r="O235" i="1"/>
  <c r="P235" i="1"/>
  <c r="Q235" i="1"/>
  <c r="R235" i="1"/>
  <c r="S235" i="1"/>
  <c r="T235" i="1"/>
  <c r="U235" i="1"/>
  <c r="J236" i="1"/>
  <c r="K236" i="1"/>
  <c r="L236" i="1"/>
  <c r="M236" i="1"/>
  <c r="N236" i="1"/>
  <c r="O236" i="1"/>
  <c r="P236" i="1"/>
  <c r="Q236" i="1"/>
  <c r="R236" i="1"/>
  <c r="S236" i="1"/>
  <c r="T236" i="1"/>
  <c r="U236" i="1"/>
  <c r="J237" i="1"/>
  <c r="K237" i="1"/>
  <c r="L237" i="1"/>
  <c r="M237" i="1"/>
  <c r="N237" i="1"/>
  <c r="O237" i="1"/>
  <c r="P237" i="1"/>
  <c r="Q237" i="1"/>
  <c r="R237" i="1"/>
  <c r="S237" i="1"/>
  <c r="T237" i="1"/>
  <c r="U237" i="1"/>
  <c r="J238" i="1"/>
  <c r="K238" i="1"/>
  <c r="L238" i="1"/>
  <c r="M238" i="1"/>
  <c r="N238" i="1"/>
  <c r="O238" i="1"/>
  <c r="P238" i="1"/>
  <c r="Q238" i="1"/>
  <c r="R238" i="1"/>
  <c r="S238" i="1"/>
  <c r="T238" i="1"/>
  <c r="U238" i="1"/>
  <c r="J239" i="1"/>
  <c r="K239" i="1"/>
  <c r="L239" i="1"/>
  <c r="M239" i="1"/>
  <c r="N239" i="1"/>
  <c r="O239" i="1"/>
  <c r="P239" i="1"/>
  <c r="Q239" i="1"/>
  <c r="R239" i="1"/>
  <c r="S239" i="1"/>
  <c r="T239" i="1"/>
  <c r="U239" i="1"/>
  <c r="J240" i="1"/>
  <c r="K240" i="1"/>
  <c r="L240" i="1"/>
  <c r="M240" i="1"/>
  <c r="N240" i="1"/>
  <c r="O240" i="1"/>
  <c r="P240" i="1"/>
  <c r="Q240" i="1"/>
  <c r="R240" i="1"/>
  <c r="S240" i="1"/>
  <c r="T240" i="1"/>
  <c r="U240" i="1"/>
  <c r="J241" i="1"/>
  <c r="K241" i="1"/>
  <c r="L241" i="1"/>
  <c r="M241" i="1"/>
  <c r="N241" i="1"/>
  <c r="O241" i="1"/>
  <c r="P241" i="1"/>
  <c r="Q241" i="1"/>
  <c r="R241" i="1"/>
  <c r="S241" i="1"/>
  <c r="T241" i="1"/>
  <c r="U241" i="1"/>
  <c r="J242" i="1"/>
  <c r="K242" i="1"/>
  <c r="L242" i="1"/>
  <c r="M242" i="1"/>
  <c r="N242" i="1"/>
  <c r="O242" i="1"/>
  <c r="P242" i="1"/>
  <c r="Q242" i="1"/>
  <c r="R242" i="1"/>
  <c r="S242" i="1"/>
  <c r="T242" i="1"/>
  <c r="U242" i="1"/>
  <c r="J243" i="1"/>
  <c r="K243" i="1"/>
  <c r="L243" i="1"/>
  <c r="M243" i="1"/>
  <c r="N243" i="1"/>
  <c r="O243" i="1"/>
  <c r="P243" i="1"/>
  <c r="Q243" i="1"/>
  <c r="R243" i="1"/>
  <c r="S243" i="1"/>
  <c r="T243" i="1"/>
  <c r="U243" i="1"/>
  <c r="J244" i="1"/>
  <c r="K244" i="1"/>
  <c r="L244" i="1"/>
  <c r="M244" i="1"/>
  <c r="N244" i="1"/>
  <c r="O244" i="1"/>
  <c r="P244" i="1"/>
  <c r="Q244" i="1"/>
  <c r="R244" i="1"/>
  <c r="S244" i="1"/>
  <c r="T244" i="1"/>
  <c r="U244" i="1"/>
  <c r="J246" i="1"/>
  <c r="K246" i="1"/>
  <c r="L246" i="1"/>
  <c r="M246" i="1"/>
  <c r="N246" i="1"/>
  <c r="O246" i="1"/>
  <c r="P246" i="1"/>
  <c r="Q246" i="1"/>
  <c r="R246" i="1"/>
  <c r="S246" i="1"/>
  <c r="T246" i="1"/>
  <c r="U246" i="1"/>
  <c r="J247" i="1"/>
  <c r="K247" i="1"/>
  <c r="L247" i="1"/>
  <c r="M247" i="1"/>
  <c r="N247" i="1"/>
  <c r="O247" i="1"/>
  <c r="P247" i="1"/>
  <c r="Q247" i="1"/>
  <c r="R247" i="1"/>
  <c r="S247" i="1"/>
  <c r="T247" i="1"/>
  <c r="U247" i="1"/>
  <c r="J248" i="1"/>
  <c r="K248" i="1"/>
  <c r="L248" i="1"/>
  <c r="M248" i="1"/>
  <c r="N248" i="1"/>
  <c r="O248" i="1"/>
  <c r="P248" i="1"/>
  <c r="Q248" i="1"/>
  <c r="R248" i="1"/>
  <c r="S248" i="1"/>
  <c r="T248" i="1"/>
  <c r="U248" i="1"/>
  <c r="J249" i="1"/>
  <c r="K249" i="1"/>
  <c r="L249" i="1"/>
  <c r="M249" i="1"/>
  <c r="N249" i="1"/>
  <c r="O249" i="1"/>
  <c r="P249" i="1"/>
  <c r="Q249" i="1"/>
  <c r="R249" i="1"/>
  <c r="S249" i="1"/>
  <c r="T249" i="1"/>
  <c r="U249" i="1"/>
  <c r="J250" i="1"/>
  <c r="K250" i="1"/>
  <c r="L250" i="1"/>
  <c r="M250" i="1"/>
  <c r="N250" i="1"/>
  <c r="O250" i="1"/>
  <c r="P250" i="1"/>
  <c r="Q250" i="1"/>
  <c r="R250" i="1"/>
  <c r="S250" i="1"/>
  <c r="T250" i="1"/>
  <c r="U250" i="1"/>
  <c r="J251" i="1"/>
  <c r="K251" i="1"/>
  <c r="L251" i="1"/>
  <c r="M251" i="1"/>
  <c r="N251" i="1"/>
  <c r="O251" i="1"/>
  <c r="P251" i="1"/>
  <c r="Q251" i="1"/>
  <c r="R251" i="1"/>
  <c r="S251" i="1"/>
  <c r="T251" i="1"/>
  <c r="U251" i="1"/>
  <c r="J252" i="1"/>
  <c r="K252" i="1"/>
  <c r="L252" i="1"/>
  <c r="M252" i="1"/>
  <c r="N252" i="1"/>
  <c r="O252" i="1"/>
  <c r="P252" i="1"/>
  <c r="Q252" i="1"/>
  <c r="R252" i="1"/>
  <c r="S252" i="1"/>
  <c r="T252" i="1"/>
  <c r="U252" i="1"/>
  <c r="J253" i="1"/>
  <c r="K253" i="1"/>
  <c r="L253" i="1"/>
  <c r="M253" i="1"/>
  <c r="N253" i="1"/>
  <c r="O253" i="1"/>
  <c r="P253" i="1"/>
  <c r="Q253" i="1"/>
  <c r="R253" i="1"/>
  <c r="S253" i="1"/>
  <c r="T253" i="1"/>
  <c r="U253" i="1"/>
  <c r="J254" i="1"/>
  <c r="K254" i="1"/>
  <c r="L254" i="1"/>
  <c r="M254" i="1"/>
  <c r="N254" i="1"/>
  <c r="O254" i="1"/>
  <c r="P254" i="1"/>
  <c r="Q254" i="1"/>
  <c r="R254" i="1"/>
  <c r="S254" i="1"/>
  <c r="T254" i="1"/>
  <c r="U254" i="1"/>
  <c r="K245" i="1"/>
  <c r="L245" i="1"/>
  <c r="M245" i="1"/>
  <c r="N245" i="1"/>
  <c r="O245" i="1"/>
  <c r="P245" i="1"/>
  <c r="Q245" i="1"/>
  <c r="R245" i="1"/>
  <c r="S245" i="1"/>
  <c r="T245" i="1"/>
  <c r="U245" i="1"/>
  <c r="J245" i="1"/>
  <c r="K58" i="3"/>
  <c r="N58" i="3"/>
  <c r="Q58" i="3"/>
  <c r="S58" i="3"/>
  <c r="L194" i="3"/>
  <c r="R194" i="3" s="1"/>
  <c r="Q194" i="3"/>
  <c r="L195" i="3"/>
  <c r="M195" i="3" s="1"/>
  <c r="Q195" i="3"/>
  <c r="L196" i="3"/>
  <c r="R196" i="3" s="1"/>
  <c r="P196" i="3"/>
  <c r="Q196" i="3"/>
  <c r="L197" i="3"/>
  <c r="M197" i="3" s="1"/>
  <c r="Q197" i="3"/>
  <c r="L198" i="3"/>
  <c r="R198" i="3" s="1"/>
  <c r="Q198" i="3"/>
  <c r="K194" i="3"/>
  <c r="N195" i="3"/>
  <c r="N196" i="3"/>
  <c r="K197" i="3"/>
  <c r="N198" i="3"/>
  <c r="N226" i="3"/>
  <c r="X5" i="1"/>
  <c r="Y5" i="1"/>
  <c r="Z5" i="1"/>
  <c r="AA5" i="1"/>
  <c r="X6" i="1"/>
  <c r="Y6" i="1"/>
  <c r="Z6" i="1"/>
  <c r="AA6" i="1"/>
  <c r="X7" i="1"/>
  <c r="Y7" i="1"/>
  <c r="Z7" i="1"/>
  <c r="AA7" i="1"/>
  <c r="X8" i="1"/>
  <c r="Y8" i="1"/>
  <c r="Z8" i="1"/>
  <c r="AA8" i="1"/>
  <c r="X9" i="1"/>
  <c r="Y9" i="1"/>
  <c r="Z9" i="1"/>
  <c r="AA9" i="1"/>
  <c r="X10" i="1"/>
  <c r="Y10" i="1"/>
  <c r="Z10" i="1"/>
  <c r="AA10" i="1"/>
  <c r="X11" i="1"/>
  <c r="Y11" i="1"/>
  <c r="Z11" i="1"/>
  <c r="AA11" i="1"/>
  <c r="X12" i="1"/>
  <c r="Y12" i="1"/>
  <c r="Z12" i="1"/>
  <c r="AA12" i="1"/>
  <c r="X13" i="1"/>
  <c r="Y13" i="1"/>
  <c r="Z13" i="1"/>
  <c r="AA13" i="1"/>
  <c r="X14" i="1"/>
  <c r="Y14" i="1"/>
  <c r="Z14" i="1"/>
  <c r="AA14" i="1"/>
  <c r="X15" i="1"/>
  <c r="Y15" i="1"/>
  <c r="Z15" i="1"/>
  <c r="AA15" i="1"/>
  <c r="X16" i="1"/>
  <c r="Y16" i="1"/>
  <c r="Z16" i="1"/>
  <c r="AA16" i="1"/>
  <c r="X17" i="1"/>
  <c r="Y17" i="1"/>
  <c r="Z17" i="1"/>
  <c r="AA17" i="1"/>
  <c r="X18" i="1"/>
  <c r="Y18" i="1"/>
  <c r="Z18" i="1"/>
  <c r="AA18" i="1"/>
  <c r="X19" i="1"/>
  <c r="Y19" i="1"/>
  <c r="Z19" i="1"/>
  <c r="AA19" i="1"/>
  <c r="X20" i="1"/>
  <c r="Y20" i="1"/>
  <c r="Z20" i="1"/>
  <c r="AA20" i="1"/>
  <c r="X21" i="1"/>
  <c r="Y21" i="1"/>
  <c r="Z21" i="1"/>
  <c r="AA21" i="1"/>
  <c r="X22" i="1"/>
  <c r="Y22" i="1"/>
  <c r="Z22" i="1"/>
  <c r="AA22" i="1"/>
  <c r="X23" i="1"/>
  <c r="Y23" i="1"/>
  <c r="Z23" i="1"/>
  <c r="AA23" i="1"/>
  <c r="X24" i="1"/>
  <c r="Y24" i="1"/>
  <c r="Z24" i="1"/>
  <c r="AA24" i="1"/>
  <c r="X25" i="1"/>
  <c r="Y25" i="1"/>
  <c r="Z25" i="1"/>
  <c r="AA25" i="1"/>
  <c r="X26" i="1"/>
  <c r="Y26" i="1"/>
  <c r="Z26" i="1"/>
  <c r="AA26" i="1"/>
  <c r="X27" i="1"/>
  <c r="Y27" i="1"/>
  <c r="Z27" i="1"/>
  <c r="AA27" i="1"/>
  <c r="X28" i="1"/>
  <c r="Y28" i="1"/>
  <c r="Z28" i="1"/>
  <c r="AA28" i="1"/>
  <c r="X29" i="1"/>
  <c r="Y29" i="1"/>
  <c r="Z29" i="1"/>
  <c r="AA29" i="1"/>
  <c r="X30" i="1"/>
  <c r="Y30" i="1"/>
  <c r="Z30" i="1"/>
  <c r="AA30" i="1"/>
  <c r="X31" i="1"/>
  <c r="Y31" i="1"/>
  <c r="Z31" i="1"/>
  <c r="AA31" i="1"/>
  <c r="X32" i="1"/>
  <c r="Y32" i="1"/>
  <c r="Z32" i="1"/>
  <c r="AA32" i="1"/>
  <c r="X33" i="1"/>
  <c r="Y33" i="1"/>
  <c r="Z33" i="1"/>
  <c r="AA33" i="1"/>
  <c r="X34" i="1"/>
  <c r="Y34" i="1"/>
  <c r="Z34" i="1"/>
  <c r="AA34" i="1"/>
  <c r="X35" i="1"/>
  <c r="Y35" i="1"/>
  <c r="Z35" i="1"/>
  <c r="AA35" i="1"/>
  <c r="X36" i="1"/>
  <c r="Y36" i="1"/>
  <c r="Z36" i="1"/>
  <c r="AA36" i="1"/>
  <c r="X37" i="1"/>
  <c r="Y37" i="1"/>
  <c r="Z37" i="1"/>
  <c r="AA37" i="1"/>
  <c r="X38" i="1"/>
  <c r="Y38" i="1"/>
  <c r="Z38" i="1"/>
  <c r="AA38" i="1"/>
  <c r="X39" i="1"/>
  <c r="Y39" i="1"/>
  <c r="Z39" i="1"/>
  <c r="AA39" i="1"/>
  <c r="X40" i="1"/>
  <c r="Y40" i="1"/>
  <c r="Z40" i="1"/>
  <c r="AA40" i="1"/>
  <c r="X41" i="1"/>
  <c r="Y41" i="1"/>
  <c r="Z41" i="1"/>
  <c r="AA41" i="1"/>
  <c r="X42" i="1"/>
  <c r="Y42" i="1"/>
  <c r="Z42" i="1"/>
  <c r="AA42" i="1"/>
  <c r="X43" i="1"/>
  <c r="Y43" i="1"/>
  <c r="Z43" i="1"/>
  <c r="AA43" i="1"/>
  <c r="X44" i="1"/>
  <c r="Y44" i="1"/>
  <c r="Z44" i="1"/>
  <c r="AA44" i="1"/>
  <c r="X45" i="1"/>
  <c r="Y45" i="1"/>
  <c r="Z45" i="1"/>
  <c r="AA45" i="1"/>
  <c r="X46" i="1"/>
  <c r="Y46" i="1"/>
  <c r="Z46" i="1"/>
  <c r="AA46" i="1"/>
  <c r="X47" i="1"/>
  <c r="Y47" i="1"/>
  <c r="Z47" i="1"/>
  <c r="AA47" i="1"/>
  <c r="X48" i="1"/>
  <c r="Y48" i="1"/>
  <c r="Z48" i="1"/>
  <c r="AA48" i="1"/>
  <c r="X49" i="1"/>
  <c r="Y49" i="1"/>
  <c r="Z49" i="1"/>
  <c r="AA49" i="1"/>
  <c r="X50" i="1"/>
  <c r="Y50" i="1"/>
  <c r="Z50" i="1"/>
  <c r="AA50" i="1"/>
  <c r="X51" i="1"/>
  <c r="Y51" i="1"/>
  <c r="Z51" i="1"/>
  <c r="AA51" i="1"/>
  <c r="X52" i="1"/>
  <c r="Y52" i="1"/>
  <c r="Z52" i="1"/>
  <c r="AA52" i="1"/>
  <c r="X53" i="1"/>
  <c r="Y53" i="1"/>
  <c r="Z53" i="1"/>
  <c r="AA53" i="1"/>
  <c r="X54" i="1"/>
  <c r="Y54" i="1"/>
  <c r="Z54" i="1"/>
  <c r="AA54" i="1"/>
  <c r="X55" i="1"/>
  <c r="Y55" i="1"/>
  <c r="Z55" i="1"/>
  <c r="AA55" i="1"/>
  <c r="X56" i="1"/>
  <c r="Y56" i="1"/>
  <c r="Z56" i="1"/>
  <c r="AA56" i="1"/>
  <c r="X57" i="1"/>
  <c r="Y57" i="1"/>
  <c r="Z57" i="1"/>
  <c r="AA57" i="1"/>
  <c r="X59" i="1"/>
  <c r="Y59" i="1"/>
  <c r="Z59" i="1"/>
  <c r="AA59" i="1"/>
  <c r="X60" i="1"/>
  <c r="Y60" i="1"/>
  <c r="Z60" i="1"/>
  <c r="AA60" i="1"/>
  <c r="X61" i="1"/>
  <c r="Y61" i="1"/>
  <c r="Z61" i="1"/>
  <c r="AA61" i="1"/>
  <c r="X62" i="1"/>
  <c r="Y62" i="1"/>
  <c r="Z62" i="1"/>
  <c r="AA62" i="1"/>
  <c r="X63" i="1"/>
  <c r="Y63" i="1"/>
  <c r="Z63" i="1"/>
  <c r="AA63" i="1"/>
  <c r="X64" i="1"/>
  <c r="Y64" i="1"/>
  <c r="Z64" i="1"/>
  <c r="AA64" i="1"/>
  <c r="X65" i="1"/>
  <c r="Y65" i="1"/>
  <c r="Z65" i="1"/>
  <c r="AA65" i="1"/>
  <c r="X66" i="1"/>
  <c r="Y66" i="1"/>
  <c r="Z66" i="1"/>
  <c r="AA66" i="1"/>
  <c r="X67" i="1"/>
  <c r="Y67" i="1"/>
  <c r="Z67" i="1"/>
  <c r="AA67" i="1"/>
  <c r="X68" i="1"/>
  <c r="Y68" i="1"/>
  <c r="Z68" i="1"/>
  <c r="AA68" i="1"/>
  <c r="X69" i="1"/>
  <c r="Y69" i="1"/>
  <c r="Z69" i="1"/>
  <c r="AA69" i="1"/>
  <c r="X70" i="1"/>
  <c r="Y70" i="1"/>
  <c r="Z70" i="1"/>
  <c r="AA70" i="1"/>
  <c r="X71" i="1"/>
  <c r="Y71" i="1"/>
  <c r="Z71" i="1"/>
  <c r="AA71" i="1"/>
  <c r="X72" i="1"/>
  <c r="Y72" i="1"/>
  <c r="Z72" i="1"/>
  <c r="AA72" i="1"/>
  <c r="X73" i="1"/>
  <c r="Y73" i="1"/>
  <c r="Z73" i="1"/>
  <c r="AA73" i="1"/>
  <c r="X74" i="1"/>
  <c r="Y74" i="1"/>
  <c r="Z74" i="1"/>
  <c r="AA74" i="1"/>
  <c r="X75" i="1"/>
  <c r="Y75" i="1"/>
  <c r="Z75" i="1"/>
  <c r="AA75" i="1"/>
  <c r="X76" i="1"/>
  <c r="Y76" i="1"/>
  <c r="Z76" i="1"/>
  <c r="AA76" i="1"/>
  <c r="X77" i="1"/>
  <c r="Y77" i="1"/>
  <c r="Z77" i="1"/>
  <c r="AA77" i="1"/>
  <c r="X78" i="1"/>
  <c r="Y78" i="1"/>
  <c r="Z78" i="1"/>
  <c r="AA78" i="1"/>
  <c r="X80" i="1"/>
  <c r="Y80" i="1"/>
  <c r="Z80" i="1"/>
  <c r="AA80" i="1"/>
  <c r="X81" i="1"/>
  <c r="Y81" i="1"/>
  <c r="Z81" i="1"/>
  <c r="AA81" i="1"/>
  <c r="X82" i="1"/>
  <c r="Y82" i="1"/>
  <c r="Z82" i="1"/>
  <c r="AA82" i="1"/>
  <c r="X83" i="1"/>
  <c r="Y83" i="1"/>
  <c r="Z83" i="1"/>
  <c r="AA83" i="1"/>
  <c r="X84" i="1"/>
  <c r="Y84" i="1"/>
  <c r="Z84" i="1"/>
  <c r="AA84" i="1"/>
  <c r="X85" i="1"/>
  <c r="Y85" i="1"/>
  <c r="Z85" i="1"/>
  <c r="AA85" i="1"/>
  <c r="X86" i="1"/>
  <c r="Y86" i="1"/>
  <c r="Z86" i="1"/>
  <c r="AA86" i="1"/>
  <c r="X87" i="1"/>
  <c r="Y87" i="1"/>
  <c r="Z87" i="1"/>
  <c r="AA87" i="1"/>
  <c r="X88" i="1"/>
  <c r="Y88" i="1"/>
  <c r="Z88" i="1"/>
  <c r="AA88" i="1"/>
  <c r="X89" i="1"/>
  <c r="Y89" i="1"/>
  <c r="Z89" i="1"/>
  <c r="AA89" i="1"/>
  <c r="X90" i="1"/>
  <c r="Y90" i="1"/>
  <c r="Z90" i="1"/>
  <c r="AA90" i="1"/>
  <c r="X91" i="1"/>
  <c r="Y91" i="1"/>
  <c r="Z91" i="1"/>
  <c r="AA91" i="1"/>
  <c r="X92" i="1"/>
  <c r="Y92" i="1"/>
  <c r="Z92" i="1"/>
  <c r="AA92" i="1"/>
  <c r="X93" i="1"/>
  <c r="Y93" i="1"/>
  <c r="Z93" i="1"/>
  <c r="AA93" i="1"/>
  <c r="X94" i="1"/>
  <c r="Y94" i="1"/>
  <c r="Z94" i="1"/>
  <c r="AA94" i="1"/>
  <c r="X95" i="1"/>
  <c r="Y95" i="1"/>
  <c r="Z95" i="1"/>
  <c r="AA95" i="1"/>
  <c r="X96" i="1"/>
  <c r="Y96" i="1"/>
  <c r="Z96" i="1"/>
  <c r="AA96" i="1"/>
  <c r="X97" i="1"/>
  <c r="Y97" i="1"/>
  <c r="Z97" i="1"/>
  <c r="AA97" i="1"/>
  <c r="X98" i="1"/>
  <c r="Y98" i="1"/>
  <c r="Z98" i="1"/>
  <c r="AA98" i="1"/>
  <c r="X99" i="1"/>
  <c r="Y99" i="1"/>
  <c r="Z99" i="1"/>
  <c r="AA99" i="1"/>
  <c r="X100" i="1"/>
  <c r="Y100" i="1"/>
  <c r="Z100" i="1"/>
  <c r="AA100" i="1"/>
  <c r="X101" i="1"/>
  <c r="Y101" i="1"/>
  <c r="Z101" i="1"/>
  <c r="AA101" i="1"/>
  <c r="X102" i="1"/>
  <c r="Y102" i="1"/>
  <c r="Z102" i="1"/>
  <c r="AA102" i="1"/>
  <c r="X103" i="1"/>
  <c r="Y103" i="1"/>
  <c r="Z103" i="1"/>
  <c r="AA103" i="1"/>
  <c r="X104" i="1"/>
  <c r="Y104" i="1"/>
  <c r="Z104" i="1"/>
  <c r="AA104" i="1"/>
  <c r="X105" i="1"/>
  <c r="Y105" i="1"/>
  <c r="Z105" i="1"/>
  <c r="AA105" i="1"/>
  <c r="X106" i="1"/>
  <c r="Y106" i="1"/>
  <c r="Z106" i="1"/>
  <c r="AA106" i="1"/>
  <c r="X107" i="1"/>
  <c r="Y107" i="1"/>
  <c r="Z107" i="1"/>
  <c r="AA107" i="1"/>
  <c r="X108" i="1"/>
  <c r="Y108" i="1"/>
  <c r="Z108" i="1"/>
  <c r="AA108" i="1"/>
  <c r="X109" i="1"/>
  <c r="Y109" i="1"/>
  <c r="Z109" i="1"/>
  <c r="AA109" i="1"/>
  <c r="X110" i="1"/>
  <c r="Y110" i="1"/>
  <c r="Z110" i="1"/>
  <c r="AA110" i="1"/>
  <c r="X111" i="1"/>
  <c r="Y111" i="1"/>
  <c r="Z111" i="1"/>
  <c r="AA111" i="1"/>
  <c r="X112" i="1"/>
  <c r="Y112" i="1"/>
  <c r="Z112" i="1"/>
  <c r="AA112" i="1"/>
  <c r="X113" i="1"/>
  <c r="Y113" i="1"/>
  <c r="Z113" i="1"/>
  <c r="AA113" i="1"/>
  <c r="X114" i="1"/>
  <c r="Y114" i="1"/>
  <c r="Z114" i="1"/>
  <c r="AA114" i="1"/>
  <c r="X115" i="1"/>
  <c r="Y115" i="1"/>
  <c r="Z115" i="1"/>
  <c r="AA115" i="1"/>
  <c r="X116" i="1"/>
  <c r="Y116" i="1"/>
  <c r="Z116" i="1"/>
  <c r="AA116" i="1"/>
  <c r="X117" i="1"/>
  <c r="Y117" i="1"/>
  <c r="Z117" i="1"/>
  <c r="AA117" i="1"/>
  <c r="X118" i="1"/>
  <c r="Y118" i="1"/>
  <c r="Z118" i="1"/>
  <c r="AA118" i="1"/>
  <c r="X119" i="1"/>
  <c r="Y119" i="1"/>
  <c r="Z119" i="1"/>
  <c r="AA119" i="1"/>
  <c r="X120" i="1"/>
  <c r="Y120" i="1"/>
  <c r="Z120" i="1"/>
  <c r="AA120" i="1"/>
  <c r="X121" i="1"/>
  <c r="Y121" i="1"/>
  <c r="Z121" i="1"/>
  <c r="AA121" i="1"/>
  <c r="X122" i="1"/>
  <c r="Y122" i="1"/>
  <c r="Z122" i="1"/>
  <c r="AA122" i="1"/>
  <c r="X123" i="1"/>
  <c r="Y123" i="1"/>
  <c r="Z123" i="1"/>
  <c r="AA123" i="1"/>
  <c r="X124" i="1"/>
  <c r="Y124" i="1"/>
  <c r="Z124" i="1"/>
  <c r="AA124" i="1"/>
  <c r="X125" i="1"/>
  <c r="Y125" i="1"/>
  <c r="Z125" i="1"/>
  <c r="AA125" i="1"/>
  <c r="X126" i="1"/>
  <c r="Y126" i="1"/>
  <c r="Z126" i="1"/>
  <c r="AA126" i="1"/>
  <c r="X127" i="1"/>
  <c r="Y127" i="1"/>
  <c r="Z127" i="1"/>
  <c r="AA127" i="1"/>
  <c r="X128" i="1"/>
  <c r="Y128" i="1"/>
  <c r="Z128" i="1"/>
  <c r="AA128" i="1"/>
  <c r="X129" i="1"/>
  <c r="Y129" i="1"/>
  <c r="Z129" i="1"/>
  <c r="AA129" i="1"/>
  <c r="X130" i="1"/>
  <c r="Y130" i="1"/>
  <c r="Z130" i="1"/>
  <c r="AA130" i="1"/>
  <c r="X131" i="1"/>
  <c r="Y131" i="1"/>
  <c r="Z131" i="1"/>
  <c r="AA131" i="1"/>
  <c r="X132" i="1"/>
  <c r="Y132" i="1"/>
  <c r="Z132" i="1"/>
  <c r="AA132" i="1"/>
  <c r="X133" i="1"/>
  <c r="Y133" i="1"/>
  <c r="Z133" i="1"/>
  <c r="AA133" i="1"/>
  <c r="X134" i="1"/>
  <c r="Y134" i="1"/>
  <c r="Z134" i="1"/>
  <c r="AA134" i="1"/>
  <c r="X135" i="1"/>
  <c r="Y135" i="1"/>
  <c r="Z135" i="1"/>
  <c r="AA135" i="1"/>
  <c r="X136" i="1"/>
  <c r="Y136" i="1"/>
  <c r="Z136" i="1"/>
  <c r="AA136" i="1"/>
  <c r="X137" i="1"/>
  <c r="Y137" i="1"/>
  <c r="Z137" i="1"/>
  <c r="AA137" i="1"/>
  <c r="X138" i="1"/>
  <c r="Y138" i="1"/>
  <c r="Z138" i="1"/>
  <c r="AA138" i="1"/>
  <c r="X139" i="1"/>
  <c r="Y139" i="1"/>
  <c r="Z139" i="1"/>
  <c r="AA139" i="1"/>
  <c r="X140" i="1"/>
  <c r="Y140" i="1"/>
  <c r="Z140" i="1"/>
  <c r="AA140" i="1"/>
  <c r="X141" i="1"/>
  <c r="Y141" i="1"/>
  <c r="Z141" i="1"/>
  <c r="AA141" i="1"/>
  <c r="X142" i="1"/>
  <c r="Y142" i="1"/>
  <c r="Z142" i="1"/>
  <c r="AA142" i="1"/>
  <c r="X143" i="1"/>
  <c r="Y143" i="1"/>
  <c r="Z143" i="1"/>
  <c r="AA143" i="1"/>
  <c r="X144" i="1"/>
  <c r="Y144" i="1"/>
  <c r="Z144" i="1"/>
  <c r="AA144" i="1"/>
  <c r="X145" i="1"/>
  <c r="Y145" i="1"/>
  <c r="Z145" i="1"/>
  <c r="AA145" i="1"/>
  <c r="X146" i="1"/>
  <c r="Y146" i="1"/>
  <c r="Z146" i="1"/>
  <c r="AA146" i="1"/>
  <c r="X147" i="1"/>
  <c r="Y147" i="1"/>
  <c r="Z147" i="1"/>
  <c r="AA147" i="1"/>
  <c r="X148" i="1"/>
  <c r="Y148" i="1"/>
  <c r="Z148" i="1"/>
  <c r="AA148" i="1"/>
  <c r="X149" i="1"/>
  <c r="Y149" i="1"/>
  <c r="Z149" i="1"/>
  <c r="AA149" i="1"/>
  <c r="X150" i="1"/>
  <c r="Y150" i="1"/>
  <c r="Z150" i="1"/>
  <c r="AA150" i="1"/>
  <c r="X151" i="1"/>
  <c r="Y151" i="1"/>
  <c r="Z151" i="1"/>
  <c r="AA151" i="1"/>
  <c r="X152" i="1"/>
  <c r="Y152" i="1"/>
  <c r="Z152" i="1"/>
  <c r="AA152" i="1"/>
  <c r="X153" i="1"/>
  <c r="Y153" i="1"/>
  <c r="Z153" i="1"/>
  <c r="AA153" i="1"/>
  <c r="X154" i="1"/>
  <c r="Y154" i="1"/>
  <c r="Z154" i="1"/>
  <c r="AA154" i="1"/>
  <c r="X155" i="1"/>
  <c r="Y155" i="1"/>
  <c r="Z155" i="1"/>
  <c r="AA155" i="1"/>
  <c r="X156" i="1"/>
  <c r="Y156" i="1"/>
  <c r="Z156" i="1"/>
  <c r="AA156" i="1"/>
  <c r="X157" i="1"/>
  <c r="Y157" i="1"/>
  <c r="Z157" i="1"/>
  <c r="AA157" i="1"/>
  <c r="X158" i="1"/>
  <c r="Y158" i="1"/>
  <c r="Z158" i="1"/>
  <c r="AA158" i="1"/>
  <c r="X159" i="1"/>
  <c r="Y159" i="1"/>
  <c r="Z159" i="1"/>
  <c r="AA159" i="1"/>
  <c r="X160" i="1"/>
  <c r="Y160" i="1"/>
  <c r="Z160" i="1"/>
  <c r="AA160" i="1"/>
  <c r="X161" i="1"/>
  <c r="Y161" i="1"/>
  <c r="Z161" i="1"/>
  <c r="AA161" i="1"/>
  <c r="X162" i="1"/>
  <c r="Y162" i="1"/>
  <c r="Z162" i="1"/>
  <c r="AA162" i="1"/>
  <c r="X163" i="1"/>
  <c r="Y163" i="1"/>
  <c r="Z163" i="1"/>
  <c r="AA163" i="1"/>
  <c r="X164" i="1"/>
  <c r="Y164" i="1"/>
  <c r="Z164" i="1"/>
  <c r="AA164" i="1"/>
  <c r="X165" i="1"/>
  <c r="Y165" i="1"/>
  <c r="Z165" i="1"/>
  <c r="AA165" i="1"/>
  <c r="X166" i="1"/>
  <c r="Y166" i="1"/>
  <c r="Z166" i="1"/>
  <c r="AA166" i="1"/>
  <c r="X167" i="1"/>
  <c r="Y167" i="1"/>
  <c r="Z167" i="1"/>
  <c r="AA167" i="1"/>
  <c r="X168" i="1"/>
  <c r="Y168" i="1"/>
  <c r="Z168" i="1"/>
  <c r="AA168" i="1"/>
  <c r="X169" i="1"/>
  <c r="Y169" i="1"/>
  <c r="Z169" i="1"/>
  <c r="AA169" i="1"/>
  <c r="X170" i="1"/>
  <c r="Y170" i="1"/>
  <c r="Z170" i="1"/>
  <c r="AA170" i="1"/>
  <c r="X171" i="1"/>
  <c r="Y171" i="1"/>
  <c r="Z171" i="1"/>
  <c r="AA171" i="1"/>
  <c r="X172" i="1"/>
  <c r="Y172" i="1"/>
  <c r="Z172" i="1"/>
  <c r="AA172" i="1"/>
  <c r="X173" i="1"/>
  <c r="Y173" i="1"/>
  <c r="Z173" i="1"/>
  <c r="AA173" i="1"/>
  <c r="X174" i="1"/>
  <c r="Y174" i="1"/>
  <c r="Z174" i="1"/>
  <c r="AA174" i="1"/>
  <c r="X175" i="1"/>
  <c r="Y175" i="1"/>
  <c r="Z175" i="1"/>
  <c r="AA175" i="1"/>
  <c r="X176" i="1"/>
  <c r="Y176" i="1"/>
  <c r="Z176" i="1"/>
  <c r="AA176" i="1"/>
  <c r="X177" i="1"/>
  <c r="Y177" i="1"/>
  <c r="Z177" i="1"/>
  <c r="AA177" i="1"/>
  <c r="X178" i="1"/>
  <c r="Y178" i="1"/>
  <c r="Z178" i="1"/>
  <c r="AA178" i="1"/>
  <c r="X179" i="1"/>
  <c r="Y179" i="1"/>
  <c r="Z179" i="1"/>
  <c r="AA179" i="1"/>
  <c r="X180" i="1"/>
  <c r="Y180" i="1"/>
  <c r="Z180" i="1"/>
  <c r="AA180" i="1"/>
  <c r="X181" i="1"/>
  <c r="Y181" i="1"/>
  <c r="Z181" i="1"/>
  <c r="AA181" i="1"/>
  <c r="X182" i="1"/>
  <c r="Y182" i="1"/>
  <c r="Z182" i="1"/>
  <c r="AA182" i="1"/>
  <c r="X183" i="1"/>
  <c r="Y183" i="1"/>
  <c r="Z183" i="1"/>
  <c r="AA183" i="1"/>
  <c r="X184" i="1"/>
  <c r="Y184" i="1"/>
  <c r="Z184" i="1"/>
  <c r="AA184" i="1"/>
  <c r="X185" i="1"/>
  <c r="Y185" i="1"/>
  <c r="Z185" i="1"/>
  <c r="AA185" i="1"/>
  <c r="X186" i="1"/>
  <c r="Y186" i="1"/>
  <c r="Z186" i="1"/>
  <c r="AA186" i="1"/>
  <c r="X187" i="1"/>
  <c r="Y187" i="1"/>
  <c r="Z187" i="1"/>
  <c r="AA187" i="1"/>
  <c r="X188" i="1"/>
  <c r="Y188" i="1"/>
  <c r="Z188" i="1"/>
  <c r="AA188" i="1"/>
  <c r="X189" i="1"/>
  <c r="Y189" i="1"/>
  <c r="Z189" i="1"/>
  <c r="AA189" i="1"/>
  <c r="X190" i="1"/>
  <c r="Y190" i="1"/>
  <c r="Z190" i="1"/>
  <c r="AA190" i="1"/>
  <c r="X191" i="1"/>
  <c r="Y191" i="1"/>
  <c r="Z191" i="1"/>
  <c r="AA191" i="1"/>
  <c r="X192" i="1"/>
  <c r="Y192" i="1"/>
  <c r="Z192" i="1"/>
  <c r="AA192" i="1"/>
  <c r="X193" i="1"/>
  <c r="Y193" i="1"/>
  <c r="Z193" i="1"/>
  <c r="AA193" i="1"/>
  <c r="X195" i="1"/>
  <c r="Y195" i="1"/>
  <c r="Z195" i="1"/>
  <c r="AA195" i="1"/>
  <c r="X197" i="1"/>
  <c r="Y197" i="1"/>
  <c r="Z197" i="1"/>
  <c r="AA197" i="1"/>
  <c r="X198" i="1"/>
  <c r="Y198" i="1"/>
  <c r="Z198" i="1"/>
  <c r="AA198" i="1"/>
  <c r="X199" i="1"/>
  <c r="Y199" i="1"/>
  <c r="Z199" i="1"/>
  <c r="AA199" i="1"/>
  <c r="X200" i="1"/>
  <c r="Y200" i="1"/>
  <c r="Z200" i="1"/>
  <c r="AA200" i="1"/>
  <c r="X201" i="1"/>
  <c r="Y201" i="1"/>
  <c r="Z201" i="1"/>
  <c r="AA201" i="1"/>
  <c r="X202" i="1"/>
  <c r="Y202" i="1"/>
  <c r="Z202" i="1"/>
  <c r="AA202" i="1"/>
  <c r="X203" i="1"/>
  <c r="Y203" i="1"/>
  <c r="Z203" i="1"/>
  <c r="AA203" i="1"/>
  <c r="X204" i="1"/>
  <c r="Y204" i="1"/>
  <c r="Z204" i="1"/>
  <c r="AA204" i="1"/>
  <c r="X205" i="1"/>
  <c r="Y205" i="1"/>
  <c r="Z205" i="1"/>
  <c r="AA205" i="1"/>
  <c r="X206" i="1"/>
  <c r="Y206" i="1"/>
  <c r="Z206" i="1"/>
  <c r="AA206" i="1"/>
  <c r="X207" i="1"/>
  <c r="Y207" i="1"/>
  <c r="Z207" i="1"/>
  <c r="AA207" i="1"/>
  <c r="X208" i="1"/>
  <c r="Y208" i="1"/>
  <c r="Z208" i="1"/>
  <c r="AA208" i="1"/>
  <c r="X209" i="1"/>
  <c r="Y209" i="1"/>
  <c r="Z209" i="1"/>
  <c r="AA209" i="1"/>
  <c r="X210" i="1"/>
  <c r="Y210" i="1"/>
  <c r="Z210" i="1"/>
  <c r="AA210" i="1"/>
  <c r="X211" i="1"/>
  <c r="Y211" i="1"/>
  <c r="Z211" i="1"/>
  <c r="AA211" i="1"/>
  <c r="X212" i="1"/>
  <c r="Y212" i="1"/>
  <c r="Z212" i="1"/>
  <c r="AA212" i="1"/>
  <c r="X213" i="1"/>
  <c r="Y213" i="1"/>
  <c r="Z213" i="1"/>
  <c r="AA213" i="1"/>
  <c r="X214" i="1"/>
  <c r="Y214" i="1"/>
  <c r="Z214" i="1"/>
  <c r="AA214" i="1"/>
  <c r="X215" i="1"/>
  <c r="Y215" i="1"/>
  <c r="Z215" i="1"/>
  <c r="AA215" i="1"/>
  <c r="X216" i="1"/>
  <c r="Y216" i="1"/>
  <c r="Z216" i="1"/>
  <c r="AA216" i="1"/>
  <c r="X217" i="1"/>
  <c r="Y217" i="1"/>
  <c r="Z217" i="1"/>
  <c r="AA217" i="1"/>
  <c r="X218" i="1"/>
  <c r="Y218" i="1"/>
  <c r="Z218" i="1"/>
  <c r="AA218" i="1"/>
  <c r="X219" i="1"/>
  <c r="Y219" i="1"/>
  <c r="Z219" i="1"/>
  <c r="AA219" i="1"/>
  <c r="X220" i="1"/>
  <c r="Y220" i="1"/>
  <c r="Z220" i="1"/>
  <c r="AA220" i="1"/>
  <c r="X221" i="1"/>
  <c r="Y221" i="1"/>
  <c r="Z221" i="1"/>
  <c r="AA221" i="1"/>
  <c r="X222" i="1"/>
  <c r="Y222" i="1"/>
  <c r="Z222" i="1"/>
  <c r="AA222" i="1"/>
  <c r="X223" i="1"/>
  <c r="Y223" i="1"/>
  <c r="Z223" i="1"/>
  <c r="AA223" i="1"/>
  <c r="X224" i="1"/>
  <c r="Y224" i="1"/>
  <c r="Z224" i="1"/>
  <c r="AA224" i="1"/>
  <c r="X225" i="1"/>
  <c r="Y225" i="1"/>
  <c r="Z225" i="1"/>
  <c r="AA225" i="1"/>
  <c r="X226" i="1"/>
  <c r="Y226" i="1"/>
  <c r="Z226" i="1"/>
  <c r="AA226" i="1"/>
  <c r="X227" i="1"/>
  <c r="Y227" i="1"/>
  <c r="Z227" i="1"/>
  <c r="AA227" i="1"/>
  <c r="X228" i="1"/>
  <c r="Y228" i="1"/>
  <c r="Z228" i="1"/>
  <c r="AA228" i="1"/>
  <c r="X229" i="1"/>
  <c r="Y229" i="1"/>
  <c r="Z229" i="1"/>
  <c r="AA229" i="1"/>
  <c r="X230" i="1"/>
  <c r="Y230" i="1"/>
  <c r="Z230" i="1"/>
  <c r="AA230" i="1"/>
  <c r="X231" i="1"/>
  <c r="Y231" i="1"/>
  <c r="Z231" i="1"/>
  <c r="AA231" i="1"/>
  <c r="X232" i="1"/>
  <c r="Y232" i="1"/>
  <c r="Z232" i="1"/>
  <c r="AA232" i="1"/>
  <c r="X233" i="1"/>
  <c r="Y233" i="1"/>
  <c r="Z233" i="1"/>
  <c r="AA233" i="1"/>
  <c r="X234" i="1"/>
  <c r="Y234" i="1"/>
  <c r="Z234" i="1"/>
  <c r="AA234" i="1"/>
  <c r="X235" i="1"/>
  <c r="Y235" i="1"/>
  <c r="Z235" i="1"/>
  <c r="AA235" i="1"/>
  <c r="X236" i="1"/>
  <c r="Y236" i="1"/>
  <c r="Z236" i="1"/>
  <c r="AA236" i="1"/>
  <c r="X237" i="1"/>
  <c r="Y237" i="1"/>
  <c r="Z237" i="1"/>
  <c r="AA237" i="1"/>
  <c r="X238" i="1"/>
  <c r="Y238" i="1"/>
  <c r="Z238" i="1"/>
  <c r="AA238" i="1"/>
  <c r="X239" i="1"/>
  <c r="Y239" i="1"/>
  <c r="Z239" i="1"/>
  <c r="AA239" i="1"/>
  <c r="X240" i="1"/>
  <c r="Y240" i="1"/>
  <c r="Z240" i="1"/>
  <c r="AA240" i="1"/>
  <c r="X241" i="1"/>
  <c r="Y241" i="1"/>
  <c r="Z241" i="1"/>
  <c r="AA241" i="1"/>
  <c r="X242" i="1"/>
  <c r="Y242" i="1"/>
  <c r="Z242" i="1"/>
  <c r="AA242" i="1"/>
  <c r="X243" i="1"/>
  <c r="Y243" i="1"/>
  <c r="Z243" i="1"/>
  <c r="AA243" i="1"/>
  <c r="X244" i="1"/>
  <c r="Y244" i="1"/>
  <c r="Z244" i="1"/>
  <c r="AA244" i="1"/>
  <c r="X245" i="1"/>
  <c r="Y245" i="1"/>
  <c r="Z245" i="1"/>
  <c r="AA245" i="1"/>
  <c r="X246" i="1"/>
  <c r="Y246" i="1"/>
  <c r="Z246" i="1"/>
  <c r="AA246" i="1"/>
  <c r="X247" i="1"/>
  <c r="Y247" i="1"/>
  <c r="Z247" i="1"/>
  <c r="AA247" i="1"/>
  <c r="X248" i="1"/>
  <c r="Y248" i="1"/>
  <c r="Z248" i="1"/>
  <c r="AA248" i="1"/>
  <c r="X249" i="1"/>
  <c r="Y249" i="1"/>
  <c r="Z249" i="1"/>
  <c r="AA249" i="1"/>
  <c r="X250" i="1"/>
  <c r="Y250" i="1"/>
  <c r="Z250" i="1"/>
  <c r="AA250" i="1"/>
  <c r="X251" i="1"/>
  <c r="Y251" i="1"/>
  <c r="Z251" i="1"/>
  <c r="AA251" i="1"/>
  <c r="X252" i="1"/>
  <c r="Y252" i="1"/>
  <c r="Z252" i="1"/>
  <c r="AA252" i="1"/>
  <c r="X253" i="1"/>
  <c r="Y253" i="1"/>
  <c r="Z253" i="1"/>
  <c r="AA253" i="1"/>
  <c r="X254" i="1"/>
  <c r="Y254" i="1"/>
  <c r="Z254" i="1"/>
  <c r="AA254" i="1"/>
  <c r="X255" i="1"/>
  <c r="Y255" i="1"/>
  <c r="Z255" i="1"/>
  <c r="AA255" i="1"/>
  <c r="X256" i="1"/>
  <c r="Y256" i="1"/>
  <c r="Z256" i="1"/>
  <c r="AA256" i="1"/>
  <c r="X257" i="1"/>
  <c r="Y257" i="1"/>
  <c r="Z257" i="1"/>
  <c r="AA257" i="1"/>
  <c r="AA3" i="1"/>
  <c r="AA4" i="1"/>
  <c r="AA2" i="1"/>
  <c r="Z4" i="1"/>
  <c r="Z2" i="1"/>
  <c r="Z3" i="1"/>
  <c r="Y4" i="1"/>
  <c r="Y2" i="1"/>
  <c r="Y3" i="1"/>
  <c r="X3" i="1"/>
  <c r="X4" i="1"/>
  <c r="X2" i="1"/>
  <c r="S257" i="3"/>
  <c r="Q257" i="3"/>
  <c r="L257" i="3"/>
  <c r="S255" i="3"/>
  <c r="Q255" i="3"/>
  <c r="L255" i="3"/>
  <c r="M255" i="3" s="1"/>
  <c r="S254" i="3"/>
  <c r="Q254" i="3"/>
  <c r="L254" i="3"/>
  <c r="O254" i="3" s="1"/>
  <c r="S253" i="3"/>
  <c r="Q253" i="3"/>
  <c r="L253" i="3"/>
  <c r="R253" i="3" s="1"/>
  <c r="S252" i="3"/>
  <c r="Q252" i="3"/>
  <c r="L252" i="3"/>
  <c r="R252" i="3" s="1"/>
  <c r="S251" i="3"/>
  <c r="Q251" i="3"/>
  <c r="L251" i="3"/>
  <c r="P251" i="3" s="1"/>
  <c r="S250" i="3"/>
  <c r="Q250" i="3"/>
  <c r="L250" i="3"/>
  <c r="S249" i="3"/>
  <c r="Q249" i="3"/>
  <c r="L249" i="3"/>
  <c r="R249" i="3" s="1"/>
  <c r="S248" i="3"/>
  <c r="Q248" i="3"/>
  <c r="L248" i="3"/>
  <c r="P248" i="3" s="1"/>
  <c r="S247" i="3"/>
  <c r="Q247" i="3"/>
  <c r="L247" i="3"/>
  <c r="M247" i="3" s="1"/>
  <c r="S246" i="3"/>
  <c r="Q246" i="3"/>
  <c r="L246" i="3"/>
  <c r="M246" i="3" s="1"/>
  <c r="S245" i="3"/>
  <c r="Q245" i="3"/>
  <c r="L245" i="3"/>
  <c r="M245" i="3" s="1"/>
  <c r="S243" i="3"/>
  <c r="Q243" i="3"/>
  <c r="L243" i="3"/>
  <c r="P243" i="3" s="1"/>
  <c r="S242" i="3"/>
  <c r="Q242" i="3"/>
  <c r="L242" i="3"/>
  <c r="R242" i="3" s="1"/>
  <c r="S241" i="3"/>
  <c r="Q241" i="3"/>
  <c r="L241" i="3"/>
  <c r="S240" i="3"/>
  <c r="Q240" i="3"/>
  <c r="L240" i="3"/>
  <c r="M240" i="3" s="1"/>
  <c r="S239" i="3"/>
  <c r="Q239" i="3"/>
  <c r="L239" i="3"/>
  <c r="M239" i="3" s="1"/>
  <c r="S238" i="3"/>
  <c r="Q238" i="3"/>
  <c r="L238" i="3"/>
  <c r="P238" i="3" s="1"/>
  <c r="S237" i="3"/>
  <c r="Q237" i="3"/>
  <c r="L237" i="3"/>
  <c r="M237" i="3" s="1"/>
  <c r="S235" i="3"/>
  <c r="Q235" i="3"/>
  <c r="L235" i="3"/>
  <c r="S234" i="3"/>
  <c r="Q234" i="3"/>
  <c r="L234" i="3"/>
  <c r="R234" i="3" s="1"/>
  <c r="S233" i="3"/>
  <c r="Q233" i="3"/>
  <c r="L233" i="3"/>
  <c r="R233" i="3" s="1"/>
  <c r="S232" i="3"/>
  <c r="Q232" i="3"/>
  <c r="L232" i="3"/>
  <c r="R232" i="3" s="1"/>
  <c r="S231" i="3"/>
  <c r="Q231" i="3"/>
  <c r="L231" i="3"/>
  <c r="R231" i="3" s="1"/>
  <c r="S230" i="3"/>
  <c r="Q230" i="3"/>
  <c r="L230" i="3"/>
  <c r="P230" i="3" s="1"/>
  <c r="S229" i="3"/>
  <c r="Q229" i="3"/>
  <c r="L229" i="3"/>
  <c r="S228" i="3"/>
  <c r="Q228" i="3"/>
  <c r="L228" i="3"/>
  <c r="R228" i="3" s="1"/>
  <c r="Q217" i="3"/>
  <c r="S217" i="3"/>
  <c r="L218" i="3"/>
  <c r="Q218" i="3"/>
  <c r="S218" i="3"/>
  <c r="Q219" i="3"/>
  <c r="S219" i="3"/>
  <c r="Q220" i="3"/>
  <c r="S220" i="3"/>
  <c r="L221" i="3"/>
  <c r="O221" i="3" s="1"/>
  <c r="Q221" i="3"/>
  <c r="S221" i="3"/>
  <c r="Q222" i="3"/>
  <c r="S222" i="3"/>
  <c r="L223" i="3"/>
  <c r="Q223" i="3"/>
  <c r="S223" i="3"/>
  <c r="Q224" i="3"/>
  <c r="S224" i="3"/>
  <c r="L225" i="3"/>
  <c r="M225" i="3" s="1"/>
  <c r="Q225" i="3"/>
  <c r="S225" i="3"/>
  <c r="L226" i="3"/>
  <c r="M226" i="3" s="1"/>
  <c r="Q226" i="3"/>
  <c r="S226" i="3"/>
  <c r="S216" i="3"/>
  <c r="Q216" i="3"/>
  <c r="L213" i="3"/>
  <c r="M213" i="3" s="1"/>
  <c r="Q213" i="3"/>
  <c r="S213" i="3"/>
  <c r="L214" i="3"/>
  <c r="P214" i="3" s="1"/>
  <c r="Q214" i="3"/>
  <c r="S214" i="3"/>
  <c r="S212" i="3"/>
  <c r="Q212" i="3"/>
  <c r="L212" i="3"/>
  <c r="M212" i="3" s="1"/>
  <c r="L209" i="3"/>
  <c r="Q209" i="3"/>
  <c r="S209" i="3"/>
  <c r="L210" i="3"/>
  <c r="P210" i="3" s="1"/>
  <c r="Q210" i="3"/>
  <c r="S210" i="3"/>
  <c r="S208" i="3"/>
  <c r="Q208" i="3"/>
  <c r="L208" i="3"/>
  <c r="Q168" i="3"/>
  <c r="S168" i="3"/>
  <c r="Q169" i="3"/>
  <c r="S169" i="3"/>
  <c r="Q170" i="3"/>
  <c r="S170" i="3"/>
  <c r="Q171" i="3"/>
  <c r="S171" i="3"/>
  <c r="L172" i="3"/>
  <c r="O172" i="3" s="1"/>
  <c r="Q172" i="3"/>
  <c r="S172" i="3"/>
  <c r="L173" i="3"/>
  <c r="Q173" i="3"/>
  <c r="S173" i="3"/>
  <c r="L174" i="3"/>
  <c r="O174" i="3" s="1"/>
  <c r="Q174" i="3"/>
  <c r="S174" i="3"/>
  <c r="L175" i="3"/>
  <c r="M175" i="3" s="1"/>
  <c r="Q175" i="3"/>
  <c r="S175" i="3"/>
  <c r="L176" i="3"/>
  <c r="O176" i="3" s="1"/>
  <c r="Q176" i="3"/>
  <c r="S176" i="3"/>
  <c r="L177" i="3"/>
  <c r="M177" i="3" s="1"/>
  <c r="Q177" i="3"/>
  <c r="S177" i="3"/>
  <c r="L178" i="3"/>
  <c r="M178" i="3" s="1"/>
  <c r="Q178" i="3"/>
  <c r="S178" i="3"/>
  <c r="L179" i="3"/>
  <c r="M179" i="3" s="1"/>
  <c r="Q179" i="3"/>
  <c r="S179" i="3"/>
  <c r="L180" i="3"/>
  <c r="O180" i="3" s="1"/>
  <c r="Q180" i="3"/>
  <c r="S180" i="3"/>
  <c r="L181" i="3"/>
  <c r="M181" i="3" s="1"/>
  <c r="Q181" i="3"/>
  <c r="S181" i="3"/>
  <c r="L182" i="3"/>
  <c r="M182" i="3" s="1"/>
  <c r="Q182" i="3"/>
  <c r="S182" i="3"/>
  <c r="L183" i="3"/>
  <c r="Q183" i="3"/>
  <c r="S183" i="3"/>
  <c r="L184" i="3"/>
  <c r="O184" i="3" s="1"/>
  <c r="Q184" i="3"/>
  <c r="S184" i="3"/>
  <c r="L185" i="3"/>
  <c r="Q185" i="3"/>
  <c r="S185" i="3"/>
  <c r="L186" i="3"/>
  <c r="Q186" i="3"/>
  <c r="S186" i="3"/>
  <c r="L187" i="3"/>
  <c r="P187" i="3" s="1"/>
  <c r="Q187" i="3"/>
  <c r="S187" i="3"/>
  <c r="L188" i="3"/>
  <c r="Q188" i="3"/>
  <c r="S188" i="3"/>
  <c r="L189" i="3"/>
  <c r="Q189" i="3"/>
  <c r="S189" i="3"/>
  <c r="L190" i="3"/>
  <c r="M190" i="3" s="1"/>
  <c r="Q190" i="3"/>
  <c r="S190" i="3"/>
  <c r="L191" i="3"/>
  <c r="O191" i="3" s="1"/>
  <c r="Q191" i="3"/>
  <c r="S191" i="3"/>
  <c r="L192" i="3"/>
  <c r="O192" i="3" s="1"/>
  <c r="Q192" i="3"/>
  <c r="S192" i="3"/>
  <c r="L193" i="3"/>
  <c r="R193" i="3" s="1"/>
  <c r="Q193" i="3"/>
  <c r="S193" i="3"/>
  <c r="S195" i="3"/>
  <c r="S197" i="3"/>
  <c r="S198" i="3"/>
  <c r="L199" i="3"/>
  <c r="O199" i="3" s="1"/>
  <c r="Q199" i="3"/>
  <c r="S199" i="3"/>
  <c r="L200" i="3"/>
  <c r="M200" i="3" s="1"/>
  <c r="Q200" i="3"/>
  <c r="S200" i="3"/>
  <c r="L201" i="3"/>
  <c r="R201" i="3" s="1"/>
  <c r="Q201" i="3"/>
  <c r="S201" i="3"/>
  <c r="L202" i="3"/>
  <c r="M202" i="3" s="1"/>
  <c r="Q202" i="3"/>
  <c r="S202" i="3"/>
  <c r="L203" i="3"/>
  <c r="R203" i="3" s="1"/>
  <c r="Q203" i="3"/>
  <c r="S203" i="3"/>
  <c r="L204" i="3"/>
  <c r="M204" i="3" s="1"/>
  <c r="Q204" i="3"/>
  <c r="S204" i="3"/>
  <c r="L205" i="3"/>
  <c r="Q205" i="3"/>
  <c r="S205" i="3"/>
  <c r="L206" i="3"/>
  <c r="Q206" i="3"/>
  <c r="S206" i="3"/>
  <c r="S167" i="3"/>
  <c r="Q167" i="3"/>
  <c r="Q132" i="3"/>
  <c r="S132" i="3"/>
  <c r="Q133" i="3"/>
  <c r="S133" i="3"/>
  <c r="L134" i="3"/>
  <c r="P134" i="3" s="1"/>
  <c r="Q134" i="3"/>
  <c r="S134" i="3"/>
  <c r="Q135" i="3"/>
  <c r="S135" i="3"/>
  <c r="Q136" i="3"/>
  <c r="S136" i="3"/>
  <c r="L137" i="3"/>
  <c r="O137" i="3" s="1"/>
  <c r="Q137" i="3"/>
  <c r="S137" i="3"/>
  <c r="L138" i="3"/>
  <c r="R138" i="3" s="1"/>
  <c r="Q138" i="3"/>
  <c r="S138" i="3"/>
  <c r="L139" i="3"/>
  <c r="R139" i="3" s="1"/>
  <c r="Q139" i="3"/>
  <c r="S139" i="3"/>
  <c r="Q140" i="3"/>
  <c r="S140" i="3"/>
  <c r="Q141" i="3"/>
  <c r="S141" i="3"/>
  <c r="Q142" i="3"/>
  <c r="S142" i="3"/>
  <c r="Q143" i="3"/>
  <c r="S143" i="3"/>
  <c r="Q144" i="3"/>
  <c r="S144" i="3"/>
  <c r="L145" i="3"/>
  <c r="M145" i="3" s="1"/>
  <c r="Q145" i="3"/>
  <c r="S145" i="3"/>
  <c r="Q146" i="3"/>
  <c r="S146" i="3"/>
  <c r="L147" i="3"/>
  <c r="M147" i="3" s="1"/>
  <c r="Q147" i="3"/>
  <c r="S147" i="3"/>
  <c r="Q148" i="3"/>
  <c r="S148" i="3"/>
  <c r="L149" i="3"/>
  <c r="R149" i="3" s="1"/>
  <c r="Q149" i="3"/>
  <c r="S149" i="3"/>
  <c r="L150" i="3"/>
  <c r="M150" i="3" s="1"/>
  <c r="Q150" i="3"/>
  <c r="S150" i="3"/>
  <c r="L151" i="3"/>
  <c r="P151" i="3" s="1"/>
  <c r="Q151" i="3"/>
  <c r="S151" i="3"/>
  <c r="L152" i="3"/>
  <c r="R152" i="3" s="1"/>
  <c r="Q152" i="3"/>
  <c r="S152" i="3"/>
  <c r="L153" i="3"/>
  <c r="O153" i="3" s="1"/>
  <c r="Q153" i="3"/>
  <c r="S153" i="3"/>
  <c r="L154" i="3"/>
  <c r="O154" i="3" s="1"/>
  <c r="Q154" i="3"/>
  <c r="S154" i="3"/>
  <c r="L155" i="3"/>
  <c r="Q155" i="3"/>
  <c r="S155" i="3"/>
  <c r="L156" i="3"/>
  <c r="M156" i="3" s="1"/>
  <c r="Q156" i="3"/>
  <c r="S156" i="3"/>
  <c r="L157" i="3"/>
  <c r="O157" i="3" s="1"/>
  <c r="Q157" i="3"/>
  <c r="S157" i="3"/>
  <c r="L158" i="3"/>
  <c r="Q158" i="3"/>
  <c r="S158" i="3"/>
  <c r="L159" i="3"/>
  <c r="M159" i="3" s="1"/>
  <c r="Q159" i="3"/>
  <c r="S159" i="3"/>
  <c r="L160" i="3"/>
  <c r="O160" i="3" s="1"/>
  <c r="Q160" i="3"/>
  <c r="S160" i="3"/>
  <c r="L161" i="3"/>
  <c r="M161" i="3" s="1"/>
  <c r="Q161" i="3"/>
  <c r="S161" i="3"/>
  <c r="L162" i="3"/>
  <c r="M162" i="3" s="1"/>
  <c r="Q162" i="3"/>
  <c r="S162" i="3"/>
  <c r="L163" i="3"/>
  <c r="O163" i="3" s="1"/>
  <c r="Q163" i="3"/>
  <c r="S163" i="3"/>
  <c r="L164" i="3"/>
  <c r="M164" i="3" s="1"/>
  <c r="Q164" i="3"/>
  <c r="S164" i="3"/>
  <c r="L165" i="3"/>
  <c r="R165" i="3" s="1"/>
  <c r="Q165" i="3"/>
  <c r="S165" i="3"/>
  <c r="S131" i="3"/>
  <c r="Q131" i="3"/>
  <c r="L105" i="3"/>
  <c r="M105" i="3" s="1"/>
  <c r="Q105" i="3"/>
  <c r="S105" i="3"/>
  <c r="Q106" i="3"/>
  <c r="S106" i="3"/>
  <c r="Q107" i="3"/>
  <c r="S107" i="3"/>
  <c r="Q108" i="3"/>
  <c r="S108" i="3"/>
  <c r="Q109" i="3"/>
  <c r="S109" i="3"/>
  <c r="Q110" i="3"/>
  <c r="S110" i="3"/>
  <c r="Q111" i="3"/>
  <c r="S111" i="3"/>
  <c r="Q112" i="3"/>
  <c r="S112" i="3"/>
  <c r="Q113" i="3"/>
  <c r="S113" i="3"/>
  <c r="L114" i="3"/>
  <c r="R114" i="3" s="1"/>
  <c r="Q114" i="3"/>
  <c r="S114" i="3"/>
  <c r="L115" i="3"/>
  <c r="R115" i="3" s="1"/>
  <c r="Q115" i="3"/>
  <c r="S115" i="3"/>
  <c r="L116" i="3"/>
  <c r="P116" i="3" s="1"/>
  <c r="Q116" i="3"/>
  <c r="S116" i="3"/>
  <c r="Q117" i="3"/>
  <c r="S117" i="3"/>
  <c r="Q118" i="3"/>
  <c r="S118" i="3"/>
  <c r="Q119" i="3"/>
  <c r="S119" i="3"/>
  <c r="Q120" i="3"/>
  <c r="S120" i="3"/>
  <c r="L121" i="3"/>
  <c r="M121" i="3" s="1"/>
  <c r="Q121" i="3"/>
  <c r="S121" i="3"/>
  <c r="Q122" i="3"/>
  <c r="S122" i="3"/>
  <c r="L123" i="3"/>
  <c r="P123" i="3" s="1"/>
  <c r="Q123" i="3"/>
  <c r="S123" i="3"/>
  <c r="Q124" i="3"/>
  <c r="S124" i="3"/>
  <c r="L125" i="3"/>
  <c r="M125" i="3" s="1"/>
  <c r="Q125" i="3"/>
  <c r="S125" i="3"/>
  <c r="L126" i="3"/>
  <c r="Q126" i="3"/>
  <c r="S126" i="3"/>
  <c r="L127" i="3"/>
  <c r="O127" i="3" s="1"/>
  <c r="Q127" i="3"/>
  <c r="S127" i="3"/>
  <c r="L128" i="3"/>
  <c r="Q128" i="3"/>
  <c r="S128" i="3"/>
  <c r="Q129" i="3"/>
  <c r="S129" i="3"/>
  <c r="S104" i="3"/>
  <c r="Q104" i="3"/>
  <c r="L104" i="3"/>
  <c r="L96" i="3"/>
  <c r="M96" i="3" s="1"/>
  <c r="Q96" i="3"/>
  <c r="S96" i="3"/>
  <c r="L97" i="3"/>
  <c r="P97" i="3" s="1"/>
  <c r="Q97" i="3"/>
  <c r="S97" i="3"/>
  <c r="L98" i="3"/>
  <c r="Q98" i="3"/>
  <c r="S98" i="3"/>
  <c r="L99" i="3"/>
  <c r="Q99" i="3"/>
  <c r="S99" i="3"/>
  <c r="L100" i="3"/>
  <c r="M100" i="3" s="1"/>
  <c r="Q100" i="3"/>
  <c r="S100" i="3"/>
  <c r="L101" i="3"/>
  <c r="O101" i="3" s="1"/>
  <c r="Q101" i="3"/>
  <c r="S101" i="3"/>
  <c r="L102" i="3"/>
  <c r="O102" i="3" s="1"/>
  <c r="Q102" i="3"/>
  <c r="S102" i="3"/>
  <c r="S95" i="3"/>
  <c r="Q95" i="3"/>
  <c r="L95" i="3"/>
  <c r="L93" i="3"/>
  <c r="R93" i="3" s="1"/>
  <c r="Q93" i="3"/>
  <c r="S93" i="3"/>
  <c r="S92" i="3"/>
  <c r="Q92" i="3"/>
  <c r="L92" i="3"/>
  <c r="M92" i="3" s="1"/>
  <c r="L77" i="3"/>
  <c r="O77" i="3" s="1"/>
  <c r="Q77" i="3"/>
  <c r="S77" i="3"/>
  <c r="L78" i="3"/>
  <c r="P78" i="3" s="1"/>
  <c r="Q78" i="3"/>
  <c r="S78" i="3"/>
  <c r="Q79" i="3"/>
  <c r="S79" i="3"/>
  <c r="Q81" i="3"/>
  <c r="S81" i="3"/>
  <c r="Q82" i="3"/>
  <c r="S82" i="3"/>
  <c r="L83" i="3"/>
  <c r="Q83" i="3"/>
  <c r="S83" i="3"/>
  <c r="L84" i="3"/>
  <c r="O84" i="3" s="1"/>
  <c r="Q84" i="3"/>
  <c r="S84" i="3"/>
  <c r="L85" i="3"/>
  <c r="Q85" i="3"/>
  <c r="S85" i="3"/>
  <c r="L86" i="3"/>
  <c r="M86" i="3" s="1"/>
  <c r="Q86" i="3"/>
  <c r="S86" i="3"/>
  <c r="L87" i="3"/>
  <c r="P87" i="3" s="1"/>
  <c r="Q87" i="3"/>
  <c r="S87" i="3"/>
  <c r="Q88" i="3"/>
  <c r="Q89" i="3"/>
  <c r="Q90" i="3"/>
  <c r="S90" i="3"/>
  <c r="S76" i="3"/>
  <c r="Q76" i="3"/>
  <c r="L50" i="3"/>
  <c r="P50" i="3" s="1"/>
  <c r="Q50" i="3"/>
  <c r="S50" i="3"/>
  <c r="L51" i="3"/>
  <c r="M51" i="3" s="1"/>
  <c r="Q51" i="3"/>
  <c r="S51" i="3"/>
  <c r="L52" i="3"/>
  <c r="P52" i="3" s="1"/>
  <c r="Q52" i="3"/>
  <c r="S52" i="3"/>
  <c r="L53" i="3"/>
  <c r="P53" i="3" s="1"/>
  <c r="Q53" i="3"/>
  <c r="S53" i="3"/>
  <c r="L54" i="3"/>
  <c r="M54" i="3" s="1"/>
  <c r="Q54" i="3"/>
  <c r="S54" i="3"/>
  <c r="L55" i="3"/>
  <c r="M55" i="3" s="1"/>
  <c r="Q55" i="3"/>
  <c r="S55" i="3"/>
  <c r="L56" i="3"/>
  <c r="M56" i="3" s="1"/>
  <c r="Q56" i="3"/>
  <c r="S56" i="3"/>
  <c r="L57" i="3"/>
  <c r="P57" i="3" s="1"/>
  <c r="Q57" i="3"/>
  <c r="S57" i="3"/>
  <c r="Q59" i="3"/>
  <c r="Q60" i="3"/>
  <c r="L61" i="3"/>
  <c r="P61" i="3" s="1"/>
  <c r="Q61" i="3"/>
  <c r="S61" i="3"/>
  <c r="L62" i="3"/>
  <c r="P62" i="3" s="1"/>
  <c r="Q62" i="3"/>
  <c r="S62" i="3"/>
  <c r="L63" i="3"/>
  <c r="M63" i="3" s="1"/>
  <c r="Q63" i="3"/>
  <c r="S63" i="3"/>
  <c r="Q64" i="3"/>
  <c r="S64" i="3"/>
  <c r="Q65" i="3"/>
  <c r="S65" i="3"/>
  <c r="Q66" i="3"/>
  <c r="S66" i="3"/>
  <c r="L67" i="3"/>
  <c r="P67" i="3" s="1"/>
  <c r="Q67" i="3"/>
  <c r="S67" i="3"/>
  <c r="L68" i="3"/>
  <c r="P68" i="3" s="1"/>
  <c r="Q68" i="3"/>
  <c r="S68" i="3"/>
  <c r="L69" i="3"/>
  <c r="M69" i="3" s="1"/>
  <c r="Q69" i="3"/>
  <c r="S69" i="3"/>
  <c r="Q70" i="3"/>
  <c r="S70" i="3"/>
  <c r="Q71" i="3"/>
  <c r="S71" i="3"/>
  <c r="Q72" i="3"/>
  <c r="S72" i="3"/>
  <c r="Q73" i="3"/>
  <c r="S73" i="3"/>
  <c r="Q74" i="3"/>
  <c r="S74" i="3"/>
  <c r="S49" i="3"/>
  <c r="Q49" i="3"/>
  <c r="L49" i="3"/>
  <c r="M49" i="3" s="1"/>
  <c r="L31" i="3"/>
  <c r="M31" i="3" s="1"/>
  <c r="Q31" i="3"/>
  <c r="S31" i="3"/>
  <c r="L32" i="3"/>
  <c r="P32" i="3" s="1"/>
  <c r="Q32" i="3"/>
  <c r="S32" i="3"/>
  <c r="Q33" i="3"/>
  <c r="S33" i="3"/>
  <c r="Q34" i="3"/>
  <c r="S34" i="3"/>
  <c r="Q35" i="3"/>
  <c r="S35" i="3"/>
  <c r="Q36" i="3"/>
  <c r="S36" i="3"/>
  <c r="Q37" i="3"/>
  <c r="S37" i="3"/>
  <c r="Q38" i="3"/>
  <c r="S38" i="3"/>
  <c r="Q39" i="3"/>
  <c r="Q40" i="3"/>
  <c r="Q41" i="3"/>
  <c r="S41" i="3"/>
  <c r="Q42" i="3"/>
  <c r="S42" i="3"/>
  <c r="Q43" i="3"/>
  <c r="S43" i="3"/>
  <c r="Q44" i="3"/>
  <c r="S44" i="3"/>
  <c r="L45" i="3"/>
  <c r="M45" i="3" s="1"/>
  <c r="Q45" i="3"/>
  <c r="S45" i="3"/>
  <c r="L46" i="3"/>
  <c r="M46" i="3" s="1"/>
  <c r="Q46" i="3"/>
  <c r="S46" i="3"/>
  <c r="Q47" i="3"/>
  <c r="S47" i="3"/>
  <c r="L4" i="3"/>
  <c r="M4" i="3" s="1"/>
  <c r="Q4" i="3"/>
  <c r="S4" i="3"/>
  <c r="L5" i="3"/>
  <c r="M5" i="3" s="1"/>
  <c r="Q5" i="3"/>
  <c r="S5" i="3"/>
  <c r="Q6" i="3"/>
  <c r="S6" i="3"/>
  <c r="L7" i="3"/>
  <c r="P7" i="3" s="1"/>
  <c r="Q7" i="3"/>
  <c r="S7" i="3"/>
  <c r="Q8" i="3"/>
  <c r="S8" i="3"/>
  <c r="L10" i="3"/>
  <c r="Q10" i="3"/>
  <c r="S10" i="3"/>
  <c r="Q11" i="3"/>
  <c r="S11" i="3"/>
  <c r="Q12" i="3"/>
  <c r="S12" i="3"/>
  <c r="Q13" i="3"/>
  <c r="S13" i="3"/>
  <c r="Q14" i="3"/>
  <c r="S14" i="3"/>
  <c r="L15" i="3"/>
  <c r="Q15" i="3"/>
  <c r="S15" i="3"/>
  <c r="L16" i="3"/>
  <c r="M16" i="3" s="1"/>
  <c r="Q16" i="3"/>
  <c r="S16" i="3"/>
  <c r="Q17" i="3"/>
  <c r="S17" i="3"/>
  <c r="L18" i="3"/>
  <c r="M18" i="3" s="1"/>
  <c r="Q18" i="3"/>
  <c r="S18" i="3"/>
  <c r="Q19" i="3"/>
  <c r="S19" i="3"/>
  <c r="L20" i="3"/>
  <c r="M20" i="3" s="1"/>
  <c r="Q20" i="3"/>
  <c r="S20" i="3"/>
  <c r="L21" i="3"/>
  <c r="M21" i="3" s="1"/>
  <c r="Q21" i="3"/>
  <c r="S21" i="3"/>
  <c r="L22" i="3"/>
  <c r="M22" i="3" s="1"/>
  <c r="Q22" i="3"/>
  <c r="S22" i="3"/>
  <c r="L23" i="3"/>
  <c r="P23" i="3" s="1"/>
  <c r="Q23" i="3"/>
  <c r="S23" i="3"/>
  <c r="Q24" i="3"/>
  <c r="S24" i="3"/>
  <c r="L25" i="3"/>
  <c r="R25" i="3" s="1"/>
  <c r="Q25" i="3"/>
  <c r="S25" i="3"/>
  <c r="L26" i="3"/>
  <c r="O26" i="3" s="1"/>
  <c r="Q26" i="3"/>
  <c r="S26" i="3"/>
  <c r="L27" i="3"/>
  <c r="Q27" i="3"/>
  <c r="S27" i="3"/>
  <c r="L28" i="3"/>
  <c r="M28" i="3" s="1"/>
  <c r="Q28" i="3"/>
  <c r="S28" i="3"/>
  <c r="Q30" i="3"/>
  <c r="S30" i="3"/>
  <c r="S3" i="3"/>
  <c r="Q3" i="3"/>
  <c r="L3" i="3"/>
  <c r="M3" i="3" s="1"/>
  <c r="U235" i="3" l="1"/>
  <c r="R80" i="3"/>
  <c r="P80" i="3"/>
  <c r="I189" i="1"/>
  <c r="I256" i="1"/>
  <c r="I257" i="1"/>
  <c r="I255" i="1"/>
  <c r="U233" i="3"/>
  <c r="U190" i="3"/>
  <c r="U238" i="3"/>
  <c r="U206" i="3"/>
  <c r="U4" i="3"/>
  <c r="U254" i="3"/>
  <c r="U222" i="3"/>
  <c r="U182" i="3"/>
  <c r="U178" i="3"/>
  <c r="U174" i="3"/>
  <c r="U158" i="3"/>
  <c r="U142" i="3"/>
  <c r="U126" i="3"/>
  <c r="U110" i="3"/>
  <c r="U94" i="3"/>
  <c r="U78" i="3"/>
  <c r="U62" i="3"/>
  <c r="U46" i="3"/>
  <c r="U30" i="3"/>
  <c r="U14" i="3"/>
  <c r="U56" i="3"/>
  <c r="U48" i="3"/>
  <c r="U121" i="3"/>
  <c r="U227" i="3"/>
  <c r="U252" i="3"/>
  <c r="U231" i="3"/>
  <c r="U105" i="3"/>
  <c r="U89" i="3"/>
  <c r="U24" i="3"/>
  <c r="U179" i="3"/>
  <c r="U232" i="3"/>
  <c r="U41" i="3"/>
  <c r="U90" i="3"/>
  <c r="U29" i="3"/>
  <c r="U17" i="3"/>
  <c r="U5" i="3"/>
  <c r="U123" i="3"/>
  <c r="U115" i="3"/>
  <c r="U50" i="3"/>
  <c r="U124" i="3"/>
  <c r="U87" i="3"/>
  <c r="U250" i="3"/>
  <c r="U201" i="3"/>
  <c r="U136" i="3"/>
  <c r="U128" i="3"/>
  <c r="U71" i="3"/>
  <c r="U67" i="3"/>
  <c r="U10" i="3"/>
  <c r="U109" i="3"/>
  <c r="U101" i="3"/>
  <c r="U256" i="3"/>
  <c r="U244" i="3"/>
  <c r="U138" i="3"/>
  <c r="U8" i="3"/>
  <c r="U163" i="3"/>
  <c r="U57" i="3"/>
  <c r="U49" i="3"/>
  <c r="U45" i="3"/>
  <c r="U253" i="3"/>
  <c r="U66" i="3"/>
  <c r="U119" i="3"/>
  <c r="U54" i="3"/>
  <c r="U107" i="3"/>
  <c r="U99" i="3"/>
  <c r="U152" i="3"/>
  <c r="U144" i="3"/>
  <c r="U108" i="3"/>
  <c r="U83" i="3"/>
  <c r="U189" i="3"/>
  <c r="U185" i="3"/>
  <c r="U181" i="3"/>
  <c r="U177" i="3"/>
  <c r="U120" i="3"/>
  <c r="U51" i="3"/>
  <c r="U211" i="3"/>
  <c r="U215" i="3"/>
  <c r="U195" i="3"/>
  <c r="U16" i="3"/>
  <c r="U199" i="3"/>
  <c r="U53" i="3"/>
  <c r="U228" i="3"/>
  <c r="U147" i="3"/>
  <c r="U33" i="3"/>
  <c r="U82" i="3"/>
  <c r="U249" i="3"/>
  <c r="U9" i="3"/>
  <c r="U173" i="3"/>
  <c r="U169" i="3"/>
  <c r="U161" i="3"/>
  <c r="U104" i="3"/>
  <c r="U35" i="3"/>
  <c r="U70" i="3"/>
  <c r="U13" i="3"/>
  <c r="U168" i="3"/>
  <c r="U2" i="3"/>
  <c r="U91" i="3"/>
  <c r="U243" i="3"/>
  <c r="U218" i="3"/>
  <c r="U214" i="3"/>
  <c r="U210" i="3"/>
  <c r="U157" i="3"/>
  <c r="U153" i="3"/>
  <c r="U145" i="3"/>
  <c r="U88" i="3"/>
  <c r="U19" i="3"/>
  <c r="U40" i="3"/>
  <c r="U236" i="3"/>
  <c r="U248" i="3"/>
  <c r="U73" i="3"/>
  <c r="U61" i="3"/>
  <c r="U257" i="3"/>
  <c r="U131" i="3"/>
  <c r="U86" i="3"/>
  <c r="U25" i="3"/>
  <c r="U200" i="3"/>
  <c r="U184" i="3"/>
  <c r="U176" i="3"/>
  <c r="U229" i="3"/>
  <c r="U103" i="3"/>
  <c r="U217" i="3"/>
  <c r="U239" i="3"/>
  <c r="U198" i="3"/>
  <c r="U194" i="3"/>
  <c r="U141" i="3"/>
  <c r="U137" i="3"/>
  <c r="U72" i="3"/>
  <c r="U3" i="3"/>
  <c r="U240" i="3"/>
  <c r="U219" i="3"/>
  <c r="U186" i="3"/>
  <c r="U58" i="3"/>
  <c r="U207" i="3"/>
  <c r="U149" i="3"/>
  <c r="U116" i="3"/>
  <c r="U112" i="3"/>
  <c r="U220" i="3"/>
  <c r="U203" i="3"/>
  <c r="U170" i="3"/>
  <c r="U75" i="3"/>
  <c r="U42" i="3"/>
  <c r="U245" i="3"/>
  <c r="U224" i="3"/>
  <c r="U191" i="3"/>
  <c r="U166" i="3"/>
  <c r="U162" i="3"/>
  <c r="U133" i="3"/>
  <c r="U129" i="3"/>
  <c r="U100" i="3"/>
  <c r="U96" i="3"/>
  <c r="U76" i="3"/>
  <c r="U63" i="3"/>
  <c r="U38" i="3"/>
  <c r="U34" i="3"/>
  <c r="U241" i="3"/>
  <c r="U204" i="3"/>
  <c r="U187" i="3"/>
  <c r="U154" i="3"/>
  <c r="U125" i="3"/>
  <c r="U59" i="3"/>
  <c r="U26" i="3"/>
  <c r="U237" i="3"/>
  <c r="U216" i="3"/>
  <c r="U212" i="3"/>
  <c r="U208" i="3"/>
  <c r="U183" i="3"/>
  <c r="U175" i="3"/>
  <c r="U150" i="3"/>
  <c r="U146" i="3"/>
  <c r="U117" i="3"/>
  <c r="U113" i="3"/>
  <c r="U84" i="3"/>
  <c r="U80" i="3"/>
  <c r="U60" i="3"/>
  <c r="U55" i="3"/>
  <c r="U47" i="3"/>
  <c r="U22" i="3"/>
  <c r="U18" i="3"/>
  <c r="U148" i="3"/>
  <c r="U111" i="3"/>
  <c r="U20" i="3"/>
  <c r="U202" i="3"/>
  <c r="U74" i="3"/>
  <c r="U223" i="3"/>
  <c r="U165" i="3"/>
  <c r="U132" i="3"/>
  <c r="U95" i="3"/>
  <c r="U37" i="3"/>
  <c r="U92" i="3"/>
  <c r="U79" i="3"/>
  <c r="U21" i="3"/>
  <c r="U188" i="3"/>
  <c r="U171" i="3"/>
  <c r="U43" i="3"/>
  <c r="U246" i="3"/>
  <c r="U225" i="3"/>
  <c r="U196" i="3"/>
  <c r="U192" i="3"/>
  <c r="U172" i="3"/>
  <c r="U167" i="3"/>
  <c r="U159" i="3"/>
  <c r="U134" i="3"/>
  <c r="U130" i="3"/>
  <c r="U97" i="3"/>
  <c r="U68" i="3"/>
  <c r="U64" i="3"/>
  <c r="U44" i="3"/>
  <c r="U39" i="3"/>
  <c r="U31" i="3"/>
  <c r="U6" i="3"/>
  <c r="U242" i="3"/>
  <c r="U221" i="3"/>
  <c r="U155" i="3"/>
  <c r="U122" i="3"/>
  <c r="U93" i="3"/>
  <c r="U27" i="3"/>
  <c r="U255" i="3"/>
  <c r="U234" i="3"/>
  <c r="U213" i="3"/>
  <c r="U209" i="3"/>
  <c r="U180" i="3"/>
  <c r="U156" i="3"/>
  <c r="U151" i="3"/>
  <c r="U143" i="3"/>
  <c r="U118" i="3"/>
  <c r="U114" i="3"/>
  <c r="U85" i="3"/>
  <c r="U81" i="3"/>
  <c r="U52" i="3"/>
  <c r="U28" i="3"/>
  <c r="U23" i="3"/>
  <c r="U15" i="3"/>
  <c r="U251" i="3"/>
  <c r="U230" i="3"/>
  <c r="U205" i="3"/>
  <c r="U139" i="3"/>
  <c r="U106" i="3"/>
  <c r="U77" i="3"/>
  <c r="U11" i="3"/>
  <c r="U247" i="3"/>
  <c r="U226" i="3"/>
  <c r="U197" i="3"/>
  <c r="U193" i="3"/>
  <c r="U164" i="3"/>
  <c r="U160" i="3"/>
  <c r="U140" i="3"/>
  <c r="U135" i="3"/>
  <c r="U127" i="3"/>
  <c r="U102" i="3"/>
  <c r="U98" i="3"/>
  <c r="U69" i="3"/>
  <c r="U65" i="3"/>
  <c r="U36" i="3"/>
  <c r="U32" i="3"/>
  <c r="U12" i="3"/>
  <c r="U7" i="3"/>
  <c r="I120" i="1"/>
  <c r="I116" i="1"/>
  <c r="I112" i="1"/>
  <c r="I55" i="1"/>
  <c r="I76" i="1"/>
  <c r="I59" i="1"/>
  <c r="I250" i="1"/>
  <c r="I221" i="1"/>
  <c r="I161" i="1"/>
  <c r="I185" i="1"/>
  <c r="I181" i="1"/>
  <c r="I177" i="1"/>
  <c r="I173" i="1"/>
  <c r="I157" i="1"/>
  <c r="I141" i="1"/>
  <c r="I125" i="1"/>
  <c r="I109" i="1"/>
  <c r="I93" i="1"/>
  <c r="I77" i="1"/>
  <c r="I61" i="1"/>
  <c r="I45" i="1"/>
  <c r="I29" i="1"/>
  <c r="I13" i="1"/>
  <c r="I51" i="1"/>
  <c r="I205" i="1"/>
  <c r="I249" i="1"/>
  <c r="I247" i="1"/>
  <c r="I242" i="1"/>
  <c r="I238" i="1"/>
  <c r="I47" i="1"/>
  <c r="I226" i="1"/>
  <c r="I222" i="1"/>
  <c r="I169" i="1"/>
  <c r="I100" i="1"/>
  <c r="I218" i="1"/>
  <c r="I214" i="1"/>
  <c r="I206" i="1"/>
  <c r="I149" i="1"/>
  <c r="I145" i="1"/>
  <c r="I80" i="1"/>
  <c r="I23" i="1"/>
  <c r="I19" i="1"/>
  <c r="I15" i="1"/>
  <c r="I198" i="1"/>
  <c r="I190" i="1"/>
  <c r="I129" i="1"/>
  <c r="I68" i="1"/>
  <c r="I64" i="1"/>
  <c r="I44" i="1"/>
  <c r="I3" i="1"/>
  <c r="I244" i="1"/>
  <c r="I186" i="1"/>
  <c r="I121" i="1"/>
  <c r="I113" i="1"/>
  <c r="I56" i="1"/>
  <c r="I52" i="1"/>
  <c r="I48" i="1"/>
  <c r="I220" i="1"/>
  <c r="I166" i="1"/>
  <c r="I158" i="1"/>
  <c r="I105" i="1"/>
  <c r="I40" i="1"/>
  <c r="I36" i="1"/>
  <c r="I32" i="1"/>
  <c r="I12" i="1"/>
  <c r="I215" i="1"/>
  <c r="I211" i="1"/>
  <c r="I24" i="1"/>
  <c r="I20" i="1"/>
  <c r="I16" i="1"/>
  <c r="I199" i="1"/>
  <c r="I195" i="1"/>
  <c r="I187" i="1"/>
  <c r="I138" i="1"/>
  <c r="I126" i="1"/>
  <c r="I69" i="1"/>
  <c r="I65" i="1"/>
  <c r="I253" i="1"/>
  <c r="I240" i="1"/>
  <c r="I183" i="1"/>
  <c r="I179" i="1"/>
  <c r="I175" i="1"/>
  <c r="I172" i="1"/>
  <c r="I171" i="1"/>
  <c r="I122" i="1"/>
  <c r="I118" i="1"/>
  <c r="I114" i="1"/>
  <c r="I110" i="1"/>
  <c r="I57" i="1"/>
  <c r="I53" i="1"/>
  <c r="I49" i="1"/>
  <c r="I33" i="1"/>
  <c r="I165" i="1"/>
  <c r="I96" i="1"/>
  <c r="I60" i="1"/>
  <c r="I43" i="1"/>
  <c r="I39" i="1"/>
  <c r="I35" i="1"/>
  <c r="I31" i="1"/>
  <c r="I246" i="1"/>
  <c r="I27" i="1"/>
  <c r="I137" i="1"/>
  <c r="I236" i="1"/>
  <c r="I174" i="1"/>
  <c r="I117" i="1"/>
  <c r="I28" i="1"/>
  <c r="I204" i="1"/>
  <c r="I150" i="1"/>
  <c r="I81" i="1"/>
  <c r="I188" i="1"/>
  <c r="I130" i="1"/>
  <c r="I73" i="1"/>
  <c r="I245" i="1"/>
  <c r="I232" i="1"/>
  <c r="I228" i="1"/>
  <c r="I224" i="1"/>
  <c r="I167" i="1"/>
  <c r="I163" i="1"/>
  <c r="I159" i="1"/>
  <c r="I156" i="1"/>
  <c r="I155" i="1"/>
  <c r="I106" i="1"/>
  <c r="I102" i="1"/>
  <c r="I98" i="1"/>
  <c r="I94" i="1"/>
  <c r="I41" i="1"/>
  <c r="I37" i="1"/>
  <c r="I17" i="1"/>
  <c r="I230" i="1"/>
  <c r="I7" i="1"/>
  <c r="I241" i="1"/>
  <c r="I170" i="1"/>
  <c r="I142" i="1"/>
  <c r="I85" i="1"/>
  <c r="I4" i="1"/>
  <c r="I216" i="1"/>
  <c r="I212" i="1"/>
  <c r="I208" i="1"/>
  <c r="I151" i="1"/>
  <c r="I147" i="1"/>
  <c r="I143" i="1"/>
  <c r="I140" i="1"/>
  <c r="I139" i="1"/>
  <c r="I90" i="1"/>
  <c r="I86" i="1"/>
  <c r="I82" i="1"/>
  <c r="I78" i="1"/>
  <c r="I25" i="1"/>
  <c r="I21" i="1"/>
  <c r="I234" i="1"/>
  <c r="I133" i="1"/>
  <c r="I243" i="1"/>
  <c r="I235" i="1"/>
  <c r="I231" i="1"/>
  <c r="I101" i="1"/>
  <c r="I154" i="1"/>
  <c r="I146" i="1"/>
  <c r="I8" i="1"/>
  <c r="I200" i="1"/>
  <c r="I196" i="1"/>
  <c r="I192" i="1"/>
  <c r="I135" i="1"/>
  <c r="I131" i="1"/>
  <c r="I127" i="1"/>
  <c r="I124" i="1"/>
  <c r="I123" i="1"/>
  <c r="I74" i="1"/>
  <c r="I70" i="1"/>
  <c r="I66" i="1"/>
  <c r="I62" i="1"/>
  <c r="I9" i="1"/>
  <c r="I5" i="1"/>
  <c r="I88" i="1"/>
  <c r="I194" i="1"/>
  <c r="I11" i="1"/>
  <c r="I207" i="1"/>
  <c r="I191" i="1"/>
  <c r="I134" i="1"/>
  <c r="I254" i="1"/>
  <c r="I237" i="1"/>
  <c r="I184" i="1"/>
  <c r="I180" i="1"/>
  <c r="I176" i="1"/>
  <c r="I119" i="1"/>
  <c r="I115" i="1"/>
  <c r="I111" i="1"/>
  <c r="I108" i="1"/>
  <c r="I58" i="1"/>
  <c r="I54" i="1"/>
  <c r="I50" i="1"/>
  <c r="I46" i="1"/>
  <c r="I239" i="1"/>
  <c r="I178" i="1"/>
  <c r="I227" i="1"/>
  <c r="I162" i="1"/>
  <c r="I97" i="1"/>
  <c r="I203" i="1"/>
  <c r="I252" i="1"/>
  <c r="I233" i="1"/>
  <c r="I229" i="1"/>
  <c r="I225" i="1"/>
  <c r="I168" i="1"/>
  <c r="I164" i="1"/>
  <c r="I160" i="1"/>
  <c r="I107" i="1"/>
  <c r="I103" i="1"/>
  <c r="I99" i="1"/>
  <c r="I95" i="1"/>
  <c r="I42" i="1"/>
  <c r="I38" i="1"/>
  <c r="I34" i="1"/>
  <c r="I30" i="1"/>
  <c r="I248" i="1"/>
  <c r="I104" i="1"/>
  <c r="I210" i="1"/>
  <c r="I202" i="1"/>
  <c r="I72" i="1"/>
  <c r="I182" i="1"/>
  <c r="I219" i="1"/>
  <c r="I89" i="1"/>
  <c r="I251" i="1"/>
  <c r="I217" i="1"/>
  <c r="I213" i="1"/>
  <c r="I209" i="1"/>
  <c r="I152" i="1"/>
  <c r="I148" i="1"/>
  <c r="I144" i="1"/>
  <c r="I91" i="1"/>
  <c r="I87" i="1"/>
  <c r="I83" i="1"/>
  <c r="I79" i="1"/>
  <c r="I26" i="1"/>
  <c r="I22" i="1"/>
  <c r="I18" i="1"/>
  <c r="I14" i="1"/>
  <c r="I153" i="1"/>
  <c r="I84" i="1"/>
  <c r="I223" i="1"/>
  <c r="I201" i="1"/>
  <c r="I197" i="1"/>
  <c r="I193" i="1"/>
  <c r="I136" i="1"/>
  <c r="I132" i="1"/>
  <c r="I128" i="1"/>
  <c r="I92" i="1"/>
  <c r="I75" i="1"/>
  <c r="I71" i="1"/>
  <c r="I67" i="1"/>
  <c r="I63" i="1"/>
  <c r="I10" i="1"/>
  <c r="I6" i="1"/>
  <c r="I2" i="1"/>
  <c r="M196" i="3"/>
  <c r="P181" i="3"/>
  <c r="R195" i="3"/>
  <c r="R197" i="3"/>
  <c r="P197" i="3"/>
  <c r="O197" i="3"/>
  <c r="L58" i="3"/>
  <c r="K196" i="3"/>
  <c r="K198" i="3"/>
  <c r="P195" i="3"/>
  <c r="O195" i="3"/>
  <c r="N197" i="3"/>
  <c r="P194" i="3"/>
  <c r="O194" i="3"/>
  <c r="M194" i="3"/>
  <c r="K195" i="3"/>
  <c r="P198" i="3"/>
  <c r="O196" i="3"/>
  <c r="N194" i="3"/>
  <c r="O198" i="3"/>
  <c r="M198" i="3"/>
  <c r="K36" i="3"/>
  <c r="K107" i="3"/>
  <c r="N87" i="3"/>
  <c r="R87" i="3" s="1"/>
  <c r="K154" i="3"/>
  <c r="N193" i="3"/>
  <c r="N208" i="3"/>
  <c r="R208" i="3" s="1"/>
  <c r="N250" i="3"/>
  <c r="K241" i="3"/>
  <c r="K214" i="3"/>
  <c r="K161" i="3"/>
  <c r="N153" i="3"/>
  <c r="N137" i="3"/>
  <c r="K128" i="3"/>
  <c r="K120" i="3"/>
  <c r="N112" i="3"/>
  <c r="K104" i="3"/>
  <c r="K85" i="3"/>
  <c r="N76" i="3"/>
  <c r="K67" i="3"/>
  <c r="N59" i="3"/>
  <c r="S59" i="3" s="1"/>
  <c r="K50" i="3"/>
  <c r="N35" i="3"/>
  <c r="K170" i="3"/>
  <c r="K178" i="3"/>
  <c r="N186" i="3"/>
  <c r="N204" i="3"/>
  <c r="K34" i="3"/>
  <c r="N16" i="3"/>
  <c r="R16" i="3" s="1"/>
  <c r="N257" i="3"/>
  <c r="K249" i="3"/>
  <c r="N240" i="3"/>
  <c r="R240" i="3" s="1"/>
  <c r="N152" i="3"/>
  <c r="K136" i="3"/>
  <c r="K127" i="3"/>
  <c r="K119" i="3"/>
  <c r="L74" i="3"/>
  <c r="N66" i="3"/>
  <c r="K49" i="3"/>
  <c r="K33" i="3"/>
  <c r="K17" i="3"/>
  <c r="N188" i="3"/>
  <c r="K46" i="3"/>
  <c r="K20" i="3"/>
  <c r="N205" i="3"/>
  <c r="N32" i="3"/>
  <c r="R32" i="3" s="1"/>
  <c r="K221" i="3"/>
  <c r="N159" i="3"/>
  <c r="K143" i="3"/>
  <c r="K135" i="3"/>
  <c r="N92" i="3"/>
  <c r="K83" i="3"/>
  <c r="L65" i="3"/>
  <c r="M65" i="3" s="1"/>
  <c r="N47" i="3"/>
  <c r="N180" i="3"/>
  <c r="L30" i="3"/>
  <c r="M30" i="3" s="1"/>
  <c r="K247" i="3"/>
  <c r="K173" i="3"/>
  <c r="K44" i="3"/>
  <c r="N22" i="3"/>
  <c r="R22" i="3" s="1"/>
  <c r="K254" i="3"/>
  <c r="K246" i="3"/>
  <c r="K237" i="3"/>
  <c r="K209" i="3"/>
  <c r="K165" i="3"/>
  <c r="N157" i="3"/>
  <c r="K149" i="3"/>
  <c r="K141" i="3"/>
  <c r="L133" i="3"/>
  <c r="P133" i="3" s="1"/>
  <c r="K124" i="3"/>
  <c r="K108" i="3"/>
  <c r="N99" i="3"/>
  <c r="K71" i="3"/>
  <c r="N63" i="3"/>
  <c r="R63" i="3" s="1"/>
  <c r="K54" i="3"/>
  <c r="L43" i="3"/>
  <c r="M43" i="3" s="1"/>
  <c r="N6" i="3"/>
  <c r="N167" i="3"/>
  <c r="N150" i="3"/>
  <c r="K117" i="3"/>
  <c r="K100" i="3"/>
  <c r="N21" i="3"/>
  <c r="R21" i="3" s="1"/>
  <c r="K174" i="3"/>
  <c r="N190" i="3"/>
  <c r="L42" i="3"/>
  <c r="N218" i="3"/>
  <c r="K164" i="3"/>
  <c r="K148" i="3"/>
  <c r="K132" i="3"/>
  <c r="N79" i="3"/>
  <c r="K24" i="3"/>
  <c r="N235" i="3"/>
  <c r="K191" i="3"/>
  <c r="N26" i="3"/>
  <c r="N192" i="3"/>
  <c r="K38" i="3"/>
  <c r="K27" i="3"/>
  <c r="N252" i="3"/>
  <c r="K216" i="3"/>
  <c r="N146" i="3"/>
  <c r="N129" i="3"/>
  <c r="N77" i="3"/>
  <c r="N37" i="3"/>
  <c r="N253" i="3"/>
  <c r="N217" i="3"/>
  <c r="K147" i="3"/>
  <c r="L131" i="3"/>
  <c r="M131" i="3" s="1"/>
  <c r="N97" i="3"/>
  <c r="N28" i="3"/>
  <c r="K72" i="3"/>
  <c r="K242" i="3"/>
  <c r="K53" i="3"/>
  <c r="N86" i="3"/>
  <c r="K200" i="3"/>
  <c r="L14" i="3"/>
  <c r="M14" i="3" s="1"/>
  <c r="N185" i="3"/>
  <c r="L12" i="3"/>
  <c r="M12" i="3" s="1"/>
  <c r="K90" i="3"/>
  <c r="N155" i="3"/>
  <c r="K184" i="3"/>
  <c r="N139" i="3"/>
  <c r="K229" i="3"/>
  <c r="N245" i="3"/>
  <c r="K11" i="3"/>
  <c r="K156" i="3"/>
  <c r="K224" i="3"/>
  <c r="N251" i="3"/>
  <c r="K121" i="3"/>
  <c r="K140" i="3"/>
  <c r="N10" i="3"/>
  <c r="R10" i="3" s="1"/>
  <c r="K88" i="3"/>
  <c r="N4" i="3"/>
  <c r="R4" i="3" s="1"/>
  <c r="K105" i="3"/>
  <c r="K183" i="3"/>
  <c r="N5" i="3"/>
  <c r="R5" i="3" s="1"/>
  <c r="N169" i="3"/>
  <c r="K55" i="3"/>
  <c r="K13" i="3"/>
  <c r="K70" i="3"/>
  <c r="L106" i="3"/>
  <c r="K138" i="3"/>
  <c r="K182" i="3"/>
  <c r="P221" i="3"/>
  <c r="P54" i="3"/>
  <c r="R199" i="3"/>
  <c r="R192" i="3"/>
  <c r="P164" i="3"/>
  <c r="P192" i="3"/>
  <c r="M68" i="3"/>
  <c r="O201" i="3"/>
  <c r="R100" i="3"/>
  <c r="O202" i="3"/>
  <c r="P149" i="3"/>
  <c r="P163" i="3"/>
  <c r="P46" i="3"/>
  <c r="O78" i="3"/>
  <c r="P102" i="3"/>
  <c r="P115" i="3"/>
  <c r="O164" i="3"/>
  <c r="O179" i="3"/>
  <c r="O193" i="3"/>
  <c r="M252" i="3"/>
  <c r="M187" i="3"/>
  <c r="M165" i="3"/>
  <c r="R179" i="3"/>
  <c r="R96" i="3"/>
  <c r="R163" i="3"/>
  <c r="P193" i="3"/>
  <c r="P179" i="3"/>
  <c r="R97" i="3"/>
  <c r="O97" i="3"/>
  <c r="M188" i="3"/>
  <c r="O188" i="3"/>
  <c r="R188" i="3"/>
  <c r="R158" i="3"/>
  <c r="O158" i="3"/>
  <c r="O85" i="3"/>
  <c r="P85" i="3"/>
  <c r="P205" i="3"/>
  <c r="M205" i="3"/>
  <c r="R218" i="3"/>
  <c r="P218" i="3"/>
  <c r="K102" i="3"/>
  <c r="R214" i="3"/>
  <c r="O214" i="3"/>
  <c r="R123" i="3"/>
  <c r="O123" i="3"/>
  <c r="O177" i="3"/>
  <c r="R235" i="3"/>
  <c r="M235" i="3"/>
  <c r="M57" i="3"/>
  <c r="P203" i="3"/>
  <c r="M50" i="3"/>
  <c r="P138" i="3"/>
  <c r="M199" i="3"/>
  <c r="M193" i="3"/>
  <c r="P147" i="3"/>
  <c r="R172" i="3"/>
  <c r="M172" i="3"/>
  <c r="P213" i="3"/>
  <c r="M163" i="3"/>
  <c r="P31" i="3"/>
  <c r="P100" i="3"/>
  <c r="P165" i="3"/>
  <c r="R161" i="3"/>
  <c r="N71" i="3"/>
  <c r="R102" i="3"/>
  <c r="O165" i="3"/>
  <c r="O149" i="3"/>
  <c r="P202" i="3"/>
  <c r="M231" i="3"/>
  <c r="M123" i="3"/>
  <c r="P145" i="3"/>
  <c r="M115" i="3"/>
  <c r="O218" i="3"/>
  <c r="M203" i="3"/>
  <c r="O61" i="3"/>
  <c r="R181" i="3"/>
  <c r="M201" i="3"/>
  <c r="M102" i="3"/>
  <c r="P125" i="3"/>
  <c r="R156" i="3"/>
  <c r="M87" i="3"/>
  <c r="P156" i="3"/>
  <c r="P201" i="3"/>
  <c r="R184" i="3"/>
  <c r="O181" i="3"/>
  <c r="P177" i="3"/>
  <c r="M67" i="3"/>
  <c r="O100" i="3"/>
  <c r="O115" i="3"/>
  <c r="O203" i="3"/>
  <c r="O187" i="3"/>
  <c r="K226" i="3"/>
  <c r="M238" i="3"/>
  <c r="M184" i="3"/>
  <c r="M242" i="3"/>
  <c r="M53" i="3"/>
  <c r="P96" i="3"/>
  <c r="R202" i="3"/>
  <c r="P190" i="3"/>
  <c r="P172" i="3"/>
  <c r="M234" i="3"/>
  <c r="M151" i="3"/>
  <c r="M232" i="3"/>
  <c r="M154" i="3"/>
  <c r="M153" i="3"/>
  <c r="M101" i="3"/>
  <c r="P152" i="3"/>
  <c r="M7" i="3"/>
  <c r="M230" i="3"/>
  <c r="M192" i="3"/>
  <c r="M97" i="3"/>
  <c r="P158" i="3"/>
  <c r="O152" i="3"/>
  <c r="P188" i="3"/>
  <c r="M254" i="3"/>
  <c r="M149" i="3"/>
  <c r="O242" i="3"/>
  <c r="P242" i="3"/>
  <c r="O253" i="3"/>
  <c r="P246" i="3"/>
  <c r="O20" i="3"/>
  <c r="R246" i="3"/>
  <c r="K76" i="3"/>
  <c r="R121" i="3"/>
  <c r="M233" i="3"/>
  <c r="M253" i="3"/>
  <c r="M218" i="3"/>
  <c r="M32" i="3"/>
  <c r="M84" i="3"/>
  <c r="P161" i="3"/>
  <c r="R204" i="3"/>
  <c r="P199" i="3"/>
  <c r="O255" i="3"/>
  <c r="M251" i="3"/>
  <c r="M25" i="3"/>
  <c r="R84" i="3"/>
  <c r="N102" i="3"/>
  <c r="P121" i="3"/>
  <c r="P114" i="3"/>
  <c r="O161" i="3"/>
  <c r="R154" i="3"/>
  <c r="O151" i="3"/>
  <c r="P184" i="3"/>
  <c r="R226" i="3"/>
  <c r="O232" i="3"/>
  <c r="P255" i="3"/>
  <c r="M249" i="3"/>
  <c r="M214" i="3"/>
  <c r="M137" i="3"/>
  <c r="M23" i="3"/>
  <c r="M160" i="3"/>
  <c r="O25" i="3"/>
  <c r="R230" i="3"/>
  <c r="O121" i="3"/>
  <c r="O114" i="3"/>
  <c r="P204" i="3"/>
  <c r="R190" i="3"/>
  <c r="P232" i="3"/>
  <c r="M248" i="3"/>
  <c r="M134" i="3"/>
  <c r="O246" i="3"/>
  <c r="M116" i="3"/>
  <c r="P253" i="3"/>
  <c r="P69" i="3"/>
  <c r="P84" i="3"/>
  <c r="P154" i="3"/>
  <c r="O204" i="3"/>
  <c r="R177" i="3"/>
  <c r="P226" i="3"/>
  <c r="R255" i="3"/>
  <c r="M243" i="3"/>
  <c r="M62" i="3"/>
  <c r="O83" i="3"/>
  <c r="M83" i="3"/>
  <c r="M128" i="3"/>
  <c r="P128" i="3"/>
  <c r="M98" i="3"/>
  <c r="O98" i="3"/>
  <c r="P98" i="3"/>
  <c r="R98" i="3"/>
  <c r="R185" i="3"/>
  <c r="O185" i="3"/>
  <c r="P185" i="3"/>
  <c r="M185" i="3"/>
  <c r="M10" i="3"/>
  <c r="O138" i="3"/>
  <c r="M138" i="3"/>
  <c r="R159" i="3"/>
  <c r="M157" i="3"/>
  <c r="P157" i="3"/>
  <c r="R157" i="3"/>
  <c r="R175" i="3"/>
  <c r="R173" i="3"/>
  <c r="M173" i="3"/>
  <c r="N74" i="3"/>
  <c r="O206" i="3"/>
  <c r="P206" i="3"/>
  <c r="M206" i="3"/>
  <c r="R206" i="3"/>
  <c r="R178" i="3"/>
  <c r="P178" i="3"/>
  <c r="O178" i="3"/>
  <c r="M114" i="3"/>
  <c r="P159" i="3"/>
  <c r="P175" i="3"/>
  <c r="R221" i="3"/>
  <c r="M221" i="3"/>
  <c r="M52" i="3"/>
  <c r="N212" i="3"/>
  <c r="R212" i="3" s="1"/>
  <c r="P99" i="3"/>
  <c r="O99" i="3"/>
  <c r="M99" i="3"/>
  <c r="R250" i="3"/>
  <c r="M250" i="3"/>
  <c r="M208" i="3"/>
  <c r="M27" i="3"/>
  <c r="R104" i="3"/>
  <c r="M104" i="3"/>
  <c r="P240" i="3"/>
  <c r="M191" i="3"/>
  <c r="P191" i="3"/>
  <c r="R191" i="3"/>
  <c r="M26" i="3"/>
  <c r="M77" i="3"/>
  <c r="R77" i="3"/>
  <c r="P77" i="3"/>
  <c r="R164" i="3"/>
  <c r="O159" i="3"/>
  <c r="O150" i="3"/>
  <c r="P150" i="3"/>
  <c r="R150" i="3"/>
  <c r="O175" i="3"/>
  <c r="M209" i="3"/>
  <c r="P209" i="3"/>
  <c r="P105" i="3"/>
  <c r="R105" i="3"/>
  <c r="P186" i="3"/>
  <c r="M186" i="3"/>
  <c r="R186" i="3"/>
  <c r="O183" i="3"/>
  <c r="P183" i="3"/>
  <c r="R183" i="3"/>
  <c r="M183" i="3"/>
  <c r="O86" i="3"/>
  <c r="P86" i="3"/>
  <c r="R86" i="3"/>
  <c r="R155" i="3"/>
  <c r="O155" i="3"/>
  <c r="P155" i="3"/>
  <c r="M155" i="3"/>
  <c r="M180" i="3"/>
  <c r="R85" i="3"/>
  <c r="M85" i="3"/>
  <c r="P127" i="3"/>
  <c r="M127" i="3"/>
  <c r="R127" i="3"/>
  <c r="M152" i="3"/>
  <c r="R15" i="3"/>
  <c r="M15" i="3"/>
  <c r="O15" i="3"/>
  <c r="O229" i="3"/>
  <c r="M229" i="3"/>
  <c r="P51" i="3"/>
  <c r="O105" i="3"/>
  <c r="O186" i="3"/>
  <c r="R257" i="3"/>
  <c r="M257" i="3"/>
  <c r="M210" i="3"/>
  <c r="K203" i="3"/>
  <c r="N67" i="3"/>
  <c r="R67" i="3" s="1"/>
  <c r="R61" i="3"/>
  <c r="M61" i="3"/>
  <c r="M93" i="3"/>
  <c r="O93" i="3"/>
  <c r="P93" i="3"/>
  <c r="R126" i="3"/>
  <c r="M126" i="3"/>
  <c r="O234" i="3"/>
  <c r="M228" i="3"/>
  <c r="O96" i="3"/>
  <c r="O189" i="3"/>
  <c r="M189" i="3"/>
  <c r="P174" i="3"/>
  <c r="M174" i="3"/>
  <c r="R174" i="3"/>
  <c r="P234" i="3"/>
  <c r="O223" i="3"/>
  <c r="M223" i="3"/>
  <c r="P241" i="3"/>
  <c r="M241" i="3"/>
  <c r="O28" i="3"/>
  <c r="O139" i="3"/>
  <c r="P139" i="3"/>
  <c r="M139" i="3"/>
  <c r="R78" i="3"/>
  <c r="M78" i="3"/>
  <c r="O7" i="3"/>
  <c r="R95" i="3"/>
  <c r="M95" i="3"/>
  <c r="P176" i="3"/>
  <c r="R176" i="3"/>
  <c r="M176" i="3"/>
  <c r="N54" i="3"/>
  <c r="R54" i="3" s="1"/>
  <c r="N165" i="3"/>
  <c r="O205" i="3"/>
  <c r="O190" i="3"/>
  <c r="M158" i="3"/>
  <c r="R251" i="3"/>
  <c r="O257" i="3"/>
  <c r="P257" i="3"/>
  <c r="O248" i="3"/>
  <c r="O250" i="3"/>
  <c r="R248" i="3"/>
  <c r="P250" i="3"/>
  <c r="O247" i="3"/>
  <c r="P254" i="3"/>
  <c r="O249" i="3"/>
  <c r="R254" i="3"/>
  <c r="O252" i="3"/>
  <c r="P252" i="3"/>
  <c r="P245" i="3"/>
  <c r="P247" i="3"/>
  <c r="R247" i="3"/>
  <c r="P249" i="3"/>
  <c r="O245" i="3"/>
  <c r="R245" i="3"/>
  <c r="O251" i="3"/>
  <c r="O241" i="3"/>
  <c r="R241" i="3"/>
  <c r="P237" i="3"/>
  <c r="P239" i="3"/>
  <c r="P229" i="3"/>
  <c r="O231" i="3"/>
  <c r="P233" i="3"/>
  <c r="R229" i="3"/>
  <c r="P231" i="3"/>
  <c r="O228" i="3"/>
  <c r="P235" i="3"/>
  <c r="P228" i="3"/>
  <c r="O233" i="3"/>
  <c r="O235" i="3"/>
  <c r="O230" i="3"/>
  <c r="R225" i="3"/>
  <c r="P225" i="3"/>
  <c r="R223" i="3"/>
  <c r="O225" i="3"/>
  <c r="P223" i="3"/>
  <c r="P212" i="3"/>
  <c r="P208" i="3"/>
  <c r="P200" i="3"/>
  <c r="P182" i="3"/>
  <c r="R180" i="3"/>
  <c r="R205" i="3"/>
  <c r="O200" i="3"/>
  <c r="P189" i="3"/>
  <c r="R187" i="3"/>
  <c r="O182" i="3"/>
  <c r="P173" i="3"/>
  <c r="R182" i="3"/>
  <c r="R189" i="3"/>
  <c r="P180" i="3"/>
  <c r="O173" i="3"/>
  <c r="R200" i="3"/>
  <c r="O156" i="3"/>
  <c r="R162" i="3"/>
  <c r="R153" i="3"/>
  <c r="R137" i="3"/>
  <c r="O162" i="3"/>
  <c r="P153" i="3"/>
  <c r="R151" i="3"/>
  <c r="P137" i="3"/>
  <c r="P160" i="3"/>
  <c r="P162" i="3"/>
  <c r="R160" i="3"/>
  <c r="P126" i="3"/>
  <c r="O126" i="3"/>
  <c r="O104" i="3"/>
  <c r="P104" i="3"/>
  <c r="R101" i="3"/>
  <c r="P101" i="3"/>
  <c r="R99" i="3"/>
  <c r="O95" i="3"/>
  <c r="P95" i="3"/>
  <c r="O92" i="3"/>
  <c r="P92" i="3"/>
  <c r="R92" i="3"/>
  <c r="P83" i="3"/>
  <c r="R83" i="3"/>
  <c r="P56" i="3"/>
  <c r="P55" i="3"/>
  <c r="P63" i="3"/>
  <c r="P49" i="3"/>
  <c r="R45" i="3"/>
  <c r="P45" i="3"/>
  <c r="O45" i="3"/>
  <c r="K21" i="3"/>
  <c r="P28" i="3"/>
  <c r="R26" i="3"/>
  <c r="P4" i="3"/>
  <c r="P25" i="3"/>
  <c r="P15" i="3"/>
  <c r="P27" i="3"/>
  <c r="R20" i="3"/>
  <c r="P20" i="3"/>
  <c r="R28" i="3"/>
  <c r="P22" i="3"/>
  <c r="P18" i="3"/>
  <c r="P10" i="3"/>
  <c r="P16" i="3"/>
  <c r="P21" i="3"/>
  <c r="R7" i="3"/>
  <c r="P5" i="3"/>
  <c r="P26" i="3"/>
  <c r="P3" i="3"/>
  <c r="E235" i="3" l="1"/>
  <c r="F235" i="3"/>
  <c r="E60" i="3"/>
  <c r="F60" i="3"/>
  <c r="F128" i="3"/>
  <c r="E128" i="3"/>
  <c r="E36" i="3"/>
  <c r="F36" i="3"/>
  <c r="F92" i="3"/>
  <c r="E92" i="3"/>
  <c r="F141" i="3"/>
  <c r="E141" i="3"/>
  <c r="F89" i="3"/>
  <c r="E89" i="3"/>
  <c r="F139" i="3"/>
  <c r="E139" i="3"/>
  <c r="F204" i="3"/>
  <c r="E204" i="3"/>
  <c r="F158" i="3"/>
  <c r="E158" i="3"/>
  <c r="F205" i="3"/>
  <c r="E205" i="3"/>
  <c r="F113" i="3"/>
  <c r="E113" i="3"/>
  <c r="E40" i="3"/>
  <c r="F40" i="3"/>
  <c r="E45" i="3"/>
  <c r="F45" i="3"/>
  <c r="F132" i="3"/>
  <c r="E132" i="3"/>
  <c r="F252" i="3"/>
  <c r="E252" i="3"/>
  <c r="E12" i="3"/>
  <c r="F12" i="3"/>
  <c r="E21" i="3"/>
  <c r="F21" i="3"/>
  <c r="E61" i="3"/>
  <c r="F61" i="3"/>
  <c r="E71" i="3"/>
  <c r="F71" i="3"/>
  <c r="F156" i="3"/>
  <c r="E156" i="3"/>
  <c r="F195" i="3"/>
  <c r="E195" i="3"/>
  <c r="E11" i="3"/>
  <c r="F11" i="3"/>
  <c r="E55" i="3"/>
  <c r="F55" i="3"/>
  <c r="E72" i="3"/>
  <c r="F72" i="3"/>
  <c r="E54" i="3"/>
  <c r="F54" i="3"/>
  <c r="E32" i="3"/>
  <c r="F32" i="3"/>
  <c r="F79" i="3"/>
  <c r="E79" i="3"/>
  <c r="F137" i="3"/>
  <c r="E137" i="3"/>
  <c r="F119" i="3"/>
  <c r="E119" i="3"/>
  <c r="F68" i="3"/>
  <c r="E68" i="3"/>
  <c r="F187" i="3"/>
  <c r="E187" i="3"/>
  <c r="E70" i="3"/>
  <c r="F70" i="3"/>
  <c r="F66" i="3"/>
  <c r="E66" i="3"/>
  <c r="E209" i="3"/>
  <c r="F209" i="3"/>
  <c r="F84" i="3"/>
  <c r="E84" i="3"/>
  <c r="E35" i="3"/>
  <c r="F35" i="3"/>
  <c r="F201" i="3"/>
  <c r="E201" i="3"/>
  <c r="F95" i="3"/>
  <c r="E95" i="3"/>
  <c r="F198" i="3"/>
  <c r="E198" i="3"/>
  <c r="F174" i="3"/>
  <c r="E174" i="3"/>
  <c r="E44" i="3"/>
  <c r="F44" i="3"/>
  <c r="F224" i="3"/>
  <c r="E224" i="3"/>
  <c r="E16" i="3"/>
  <c r="F16" i="3"/>
  <c r="F179" i="3"/>
  <c r="E179" i="3"/>
  <c r="F77" i="3"/>
  <c r="E77" i="3"/>
  <c r="F245" i="3"/>
  <c r="E245" i="3"/>
  <c r="F126" i="3"/>
  <c r="E126" i="3"/>
  <c r="F180" i="3"/>
  <c r="E180" i="3"/>
  <c r="F42" i="3"/>
  <c r="E42" i="3"/>
  <c r="F142" i="3"/>
  <c r="E142" i="3"/>
  <c r="E97" i="3"/>
  <c r="F97" i="3"/>
  <c r="F105" i="3"/>
  <c r="E105" i="3"/>
  <c r="E69" i="3"/>
  <c r="F69" i="3"/>
  <c r="F170" i="3"/>
  <c r="E170" i="3"/>
  <c r="E51" i="3"/>
  <c r="F51" i="3"/>
  <c r="F231" i="3"/>
  <c r="E231" i="3"/>
  <c r="E234" i="3"/>
  <c r="F234" i="3"/>
  <c r="E87" i="3"/>
  <c r="F87" i="3"/>
  <c r="E13" i="3"/>
  <c r="F13" i="3"/>
  <c r="F194" i="3"/>
  <c r="E194" i="3"/>
  <c r="E19" i="3"/>
  <c r="F19" i="3"/>
  <c r="E73" i="3"/>
  <c r="F73" i="3"/>
  <c r="F161" i="3"/>
  <c r="E161" i="3"/>
  <c r="F151" i="3"/>
  <c r="E151" i="3"/>
  <c r="F125" i="3"/>
  <c r="E125" i="3"/>
  <c r="F168" i="3"/>
  <c r="E168" i="3"/>
  <c r="F110" i="3"/>
  <c r="E110" i="3"/>
  <c r="E64" i="3"/>
  <c r="F64" i="3"/>
  <c r="F154" i="3"/>
  <c r="E154" i="3"/>
  <c r="E24" i="3"/>
  <c r="F24" i="3"/>
  <c r="F106" i="3"/>
  <c r="E106" i="3"/>
  <c r="F80" i="3"/>
  <c r="E80" i="3"/>
  <c r="F248" i="3"/>
  <c r="E248" i="3"/>
  <c r="F136" i="3"/>
  <c r="E136" i="3"/>
  <c r="E65" i="3"/>
  <c r="F65" i="3"/>
  <c r="F37" i="3"/>
  <c r="E37" i="3"/>
  <c r="F253" i="3"/>
  <c r="E253" i="3"/>
  <c r="F213" i="3"/>
  <c r="E213" i="3"/>
  <c r="F241" i="3"/>
  <c r="E241" i="3"/>
  <c r="F104" i="3"/>
  <c r="E104" i="3"/>
  <c r="F250" i="3"/>
  <c r="E250" i="3"/>
  <c r="F98" i="3"/>
  <c r="E98" i="3"/>
  <c r="F230" i="3"/>
  <c r="E230" i="3"/>
  <c r="F134" i="3"/>
  <c r="E134" i="3"/>
  <c r="F117" i="3"/>
  <c r="E117" i="3"/>
  <c r="E34" i="3"/>
  <c r="F34" i="3"/>
  <c r="F203" i="3"/>
  <c r="E203" i="3"/>
  <c r="F239" i="3"/>
  <c r="E239" i="3"/>
  <c r="F120" i="3"/>
  <c r="E120" i="3"/>
  <c r="F49" i="3"/>
  <c r="E49" i="3"/>
  <c r="F178" i="3"/>
  <c r="E178" i="3"/>
  <c r="E57" i="3"/>
  <c r="F57" i="3"/>
  <c r="F15" i="3"/>
  <c r="E15" i="3"/>
  <c r="F150" i="3"/>
  <c r="E150" i="3"/>
  <c r="F112" i="3"/>
  <c r="E112" i="3"/>
  <c r="F145" i="3"/>
  <c r="E145" i="3"/>
  <c r="E222" i="3"/>
  <c r="F222" i="3"/>
  <c r="F135" i="3"/>
  <c r="E135" i="3"/>
  <c r="E23" i="3"/>
  <c r="F23" i="3"/>
  <c r="F93" i="3"/>
  <c r="E93" i="3"/>
  <c r="F172" i="3"/>
  <c r="E172" i="3"/>
  <c r="E74" i="3"/>
  <c r="F74" i="3"/>
  <c r="F175" i="3"/>
  <c r="E175" i="3"/>
  <c r="F76" i="3"/>
  <c r="E76" i="3"/>
  <c r="F116" i="3"/>
  <c r="E116" i="3"/>
  <c r="F229" i="3"/>
  <c r="E229" i="3"/>
  <c r="F153" i="3"/>
  <c r="E153" i="3"/>
  <c r="F185" i="3"/>
  <c r="E185" i="3"/>
  <c r="F8" i="3"/>
  <c r="E8" i="3"/>
  <c r="F115" i="3"/>
  <c r="E115" i="3"/>
  <c r="E254" i="3"/>
  <c r="F254" i="3"/>
  <c r="F177" i="3"/>
  <c r="E177" i="3"/>
  <c r="E27" i="3"/>
  <c r="F27" i="3"/>
  <c r="E223" i="3"/>
  <c r="F223" i="3"/>
  <c r="F63" i="3"/>
  <c r="E63" i="3"/>
  <c r="F173" i="3"/>
  <c r="E173" i="3"/>
  <c r="E121" i="3"/>
  <c r="F121" i="3"/>
  <c r="F140" i="3"/>
  <c r="E140" i="3"/>
  <c r="E28" i="3"/>
  <c r="F28" i="3"/>
  <c r="E122" i="3"/>
  <c r="F122" i="3"/>
  <c r="E192" i="3"/>
  <c r="F192" i="3"/>
  <c r="F202" i="3"/>
  <c r="E202" i="3"/>
  <c r="F183" i="3"/>
  <c r="E183" i="3"/>
  <c r="F96" i="3"/>
  <c r="E96" i="3"/>
  <c r="F149" i="3"/>
  <c r="E149" i="3"/>
  <c r="E176" i="3"/>
  <c r="F176" i="3"/>
  <c r="E157" i="3"/>
  <c r="F157" i="3"/>
  <c r="F249" i="3"/>
  <c r="E249" i="3"/>
  <c r="F189" i="3"/>
  <c r="E189" i="3"/>
  <c r="F138" i="3"/>
  <c r="E138" i="3"/>
  <c r="F123" i="3"/>
  <c r="E123" i="3"/>
  <c r="E56" i="3"/>
  <c r="F56" i="3"/>
  <c r="F4" i="3"/>
  <c r="E4" i="3"/>
  <c r="F255" i="3"/>
  <c r="E255" i="3"/>
  <c r="F146" i="3"/>
  <c r="E146" i="3"/>
  <c r="F217" i="3"/>
  <c r="E217" i="3"/>
  <c r="E182" i="3"/>
  <c r="F182" i="3"/>
  <c r="F127" i="3"/>
  <c r="E127" i="3"/>
  <c r="E50" i="3"/>
  <c r="F50" i="3"/>
  <c r="E155" i="3"/>
  <c r="F155" i="3"/>
  <c r="E196" i="3"/>
  <c r="F196" i="3"/>
  <c r="F208" i="3"/>
  <c r="E208" i="3"/>
  <c r="F210" i="3"/>
  <c r="E210" i="3"/>
  <c r="E83" i="3"/>
  <c r="F83" i="3"/>
  <c r="E5" i="3"/>
  <c r="F5" i="3"/>
  <c r="E14" i="3"/>
  <c r="F14" i="3"/>
  <c r="F164" i="3"/>
  <c r="E164" i="3"/>
  <c r="E81" i="3"/>
  <c r="F81" i="3"/>
  <c r="F221" i="3"/>
  <c r="E221" i="3"/>
  <c r="F225" i="3"/>
  <c r="E225" i="3"/>
  <c r="F111" i="3"/>
  <c r="E111" i="3"/>
  <c r="F212" i="3"/>
  <c r="E212" i="3"/>
  <c r="F129" i="3"/>
  <c r="E129" i="3"/>
  <c r="E58" i="3"/>
  <c r="F58" i="3"/>
  <c r="F200" i="3"/>
  <c r="E200" i="3"/>
  <c r="F214" i="3"/>
  <c r="E214" i="3"/>
  <c r="E33" i="3"/>
  <c r="F33" i="3"/>
  <c r="F108" i="3"/>
  <c r="E108" i="3"/>
  <c r="E17" i="3"/>
  <c r="F17" i="3"/>
  <c r="F30" i="3"/>
  <c r="E30" i="3"/>
  <c r="F238" i="3"/>
  <c r="E238" i="3"/>
  <c r="F102" i="3"/>
  <c r="E102" i="3"/>
  <c r="E159" i="3"/>
  <c r="F159" i="3"/>
  <c r="E38" i="3"/>
  <c r="F38" i="3"/>
  <c r="F88" i="3"/>
  <c r="E88" i="3"/>
  <c r="F167" i="3"/>
  <c r="E167" i="3"/>
  <c r="F181" i="3"/>
  <c r="E181" i="3"/>
  <c r="F160" i="3"/>
  <c r="E160" i="3"/>
  <c r="E52" i="3"/>
  <c r="F52" i="3"/>
  <c r="E20" i="3"/>
  <c r="F20" i="3"/>
  <c r="F100" i="3"/>
  <c r="E100" i="3"/>
  <c r="F184" i="3"/>
  <c r="E184" i="3"/>
  <c r="E82" i="3"/>
  <c r="F82" i="3"/>
  <c r="F206" i="3"/>
  <c r="E206" i="3"/>
  <c r="F193" i="3"/>
  <c r="E193" i="3"/>
  <c r="F85" i="3"/>
  <c r="E85" i="3"/>
  <c r="F242" i="3"/>
  <c r="E242" i="3"/>
  <c r="F246" i="3"/>
  <c r="E246" i="3"/>
  <c r="F148" i="3"/>
  <c r="E148" i="3"/>
  <c r="F216" i="3"/>
  <c r="E216" i="3"/>
  <c r="F133" i="3"/>
  <c r="E133" i="3"/>
  <c r="F186" i="3"/>
  <c r="E186" i="3"/>
  <c r="E25" i="3"/>
  <c r="F25" i="3"/>
  <c r="F218" i="3"/>
  <c r="E218" i="3"/>
  <c r="F147" i="3"/>
  <c r="E147" i="3"/>
  <c r="F144" i="3"/>
  <c r="E144" i="3"/>
  <c r="F101" i="3"/>
  <c r="E101" i="3"/>
  <c r="F46" i="3"/>
  <c r="E46" i="3"/>
  <c r="F190" i="3"/>
  <c r="E190" i="3"/>
  <c r="F197" i="3"/>
  <c r="E197" i="3"/>
  <c r="F114" i="3"/>
  <c r="E114" i="3"/>
  <c r="E6" i="3"/>
  <c r="F6" i="3"/>
  <c r="E43" i="3"/>
  <c r="F43" i="3"/>
  <c r="E18" i="3"/>
  <c r="F18" i="3"/>
  <c r="E237" i="3"/>
  <c r="F237" i="3"/>
  <c r="F162" i="3"/>
  <c r="E162" i="3"/>
  <c r="F219" i="3"/>
  <c r="E219" i="3"/>
  <c r="F86" i="3"/>
  <c r="E86" i="3"/>
  <c r="F243" i="3"/>
  <c r="E243" i="3"/>
  <c r="E228" i="3"/>
  <c r="F228" i="3"/>
  <c r="F152" i="3"/>
  <c r="E152" i="3"/>
  <c r="F109" i="3"/>
  <c r="E109" i="3"/>
  <c r="F90" i="3"/>
  <c r="E90" i="3"/>
  <c r="E62" i="3"/>
  <c r="F62" i="3"/>
  <c r="F251" i="3"/>
  <c r="E251" i="3"/>
  <c r="F165" i="3"/>
  <c r="E165" i="3"/>
  <c r="F220" i="3"/>
  <c r="E220" i="3"/>
  <c r="F169" i="3"/>
  <c r="E169" i="3"/>
  <c r="F124" i="3"/>
  <c r="E124" i="3"/>
  <c r="F163" i="3"/>
  <c r="E163" i="3"/>
  <c r="F226" i="3"/>
  <c r="E226" i="3"/>
  <c r="E118" i="3"/>
  <c r="F118" i="3"/>
  <c r="E31" i="3"/>
  <c r="F31" i="3"/>
  <c r="F171" i="3"/>
  <c r="E171" i="3"/>
  <c r="E22" i="3"/>
  <c r="F22" i="3"/>
  <c r="E26" i="3"/>
  <c r="F26" i="3"/>
  <c r="F240" i="3"/>
  <c r="E240" i="3"/>
  <c r="E131" i="3"/>
  <c r="F131" i="3"/>
  <c r="E53" i="3"/>
  <c r="F53" i="3"/>
  <c r="F99" i="3"/>
  <c r="E99" i="3"/>
  <c r="F10" i="3"/>
  <c r="E10" i="3"/>
  <c r="E41" i="3"/>
  <c r="F41" i="3"/>
  <c r="E78" i="3"/>
  <c r="F78" i="3"/>
  <c r="F7" i="3"/>
  <c r="E7" i="3"/>
  <c r="F247" i="3"/>
  <c r="E247" i="3"/>
  <c r="E143" i="3"/>
  <c r="F143" i="3"/>
  <c r="E39" i="3"/>
  <c r="F39" i="3"/>
  <c r="E188" i="3"/>
  <c r="F188" i="3"/>
  <c r="E47" i="3"/>
  <c r="F47" i="3"/>
  <c r="E59" i="3"/>
  <c r="F59" i="3"/>
  <c r="F191" i="3"/>
  <c r="E191" i="3"/>
  <c r="F3" i="3"/>
  <c r="E3" i="3"/>
  <c r="F257" i="3"/>
  <c r="E257" i="3"/>
  <c r="F199" i="3"/>
  <c r="E199" i="3"/>
  <c r="F107" i="3"/>
  <c r="E107" i="3"/>
  <c r="E67" i="3"/>
  <c r="F67" i="3"/>
  <c r="E232" i="3"/>
  <c r="F232" i="3"/>
  <c r="E233" i="3"/>
  <c r="F233" i="3"/>
  <c r="K73" i="3"/>
  <c r="L73" i="3"/>
  <c r="M73" i="3" s="1"/>
  <c r="M58" i="3"/>
  <c r="P58" i="3"/>
  <c r="R58" i="3"/>
  <c r="K86" i="3"/>
  <c r="K37" i="3"/>
  <c r="N249" i="3"/>
  <c r="K6" i="3"/>
  <c r="N43" i="3"/>
  <c r="R43" i="3" s="1"/>
  <c r="K188" i="3"/>
  <c r="N111" i="3"/>
  <c r="L119" i="3"/>
  <c r="M119" i="3" s="1"/>
  <c r="N85" i="3"/>
  <c r="K65" i="3"/>
  <c r="N36" i="3"/>
  <c r="N119" i="3"/>
  <c r="L36" i="3"/>
  <c r="M36" i="3" s="1"/>
  <c r="L111" i="3"/>
  <c r="P111" i="3" s="1"/>
  <c r="N221" i="3"/>
  <c r="K87" i="3"/>
  <c r="L107" i="3"/>
  <c r="M107" i="3" s="1"/>
  <c r="K74" i="3"/>
  <c r="K111" i="3"/>
  <c r="N170" i="3"/>
  <c r="N179" i="3"/>
  <c r="L47" i="3"/>
  <c r="R47" i="3" s="1"/>
  <c r="N171" i="3"/>
  <c r="N223" i="3"/>
  <c r="K92" i="3"/>
  <c r="N46" i="3"/>
  <c r="R46" i="3" s="1"/>
  <c r="L171" i="3"/>
  <c r="P171" i="3" s="1"/>
  <c r="N107" i="3"/>
  <c r="K223" i="3"/>
  <c r="N238" i="3"/>
  <c r="R238" i="3" s="1"/>
  <c r="N230" i="3"/>
  <c r="K257" i="3"/>
  <c r="N214" i="3"/>
  <c r="K238" i="3"/>
  <c r="K59" i="3"/>
  <c r="K213" i="3"/>
  <c r="N149" i="3"/>
  <c r="N34" i="3"/>
  <c r="K125" i="3"/>
  <c r="N187" i="3"/>
  <c r="N182" i="3"/>
  <c r="K190" i="3"/>
  <c r="N144" i="3"/>
  <c r="L118" i="3"/>
  <c r="P118" i="3" s="1"/>
  <c r="N90" i="3"/>
  <c r="N117" i="3"/>
  <c r="L117" i="3"/>
  <c r="M117" i="3" s="1"/>
  <c r="N19" i="3"/>
  <c r="K153" i="3"/>
  <c r="K19" i="3"/>
  <c r="K145" i="3"/>
  <c r="N199" i="3"/>
  <c r="L170" i="3"/>
  <c r="M170" i="3" s="1"/>
  <c r="L34" i="3"/>
  <c r="P34" i="3" s="1"/>
  <c r="K199" i="3"/>
  <c r="K222" i="3"/>
  <c r="L59" i="3"/>
  <c r="M59" i="3" s="1"/>
  <c r="N133" i="3"/>
  <c r="R133" i="3" s="1"/>
  <c r="L37" i="3"/>
  <c r="M37" i="3" s="1"/>
  <c r="N56" i="3"/>
  <c r="R56" i="3" s="1"/>
  <c r="L35" i="3"/>
  <c r="R35" i="3" s="1"/>
  <c r="N93" i="3"/>
  <c r="N172" i="3"/>
  <c r="K7" i="3"/>
  <c r="N83" i="3"/>
  <c r="K47" i="3"/>
  <c r="L222" i="3"/>
  <c r="P222" i="3" s="1"/>
  <c r="K240" i="3"/>
  <c r="K63" i="3"/>
  <c r="K144" i="3"/>
  <c r="K171" i="3"/>
  <c r="L120" i="3"/>
  <c r="P120" i="3" s="1"/>
  <c r="L124" i="3"/>
  <c r="P124" i="3" s="1"/>
  <c r="N104" i="3"/>
  <c r="N145" i="3"/>
  <c r="R145" i="3" s="1"/>
  <c r="K93" i="3"/>
  <c r="N7" i="3"/>
  <c r="N222" i="3"/>
  <c r="N73" i="3"/>
  <c r="L44" i="3"/>
  <c r="M44" i="3" s="1"/>
  <c r="N50" i="3"/>
  <c r="R50" i="3" s="1"/>
  <c r="K212" i="3"/>
  <c r="N33" i="3"/>
  <c r="N213" i="3"/>
  <c r="R213" i="3" s="1"/>
  <c r="N105" i="3"/>
  <c r="K217" i="3"/>
  <c r="N20" i="3"/>
  <c r="L6" i="3"/>
  <c r="P6" i="3" s="1"/>
  <c r="K152" i="3"/>
  <c r="L143" i="3"/>
  <c r="K137" i="3"/>
  <c r="N120" i="3"/>
  <c r="K150" i="3"/>
  <c r="K205" i="3"/>
  <c r="M133" i="3"/>
  <c r="K160" i="3"/>
  <c r="N128" i="3"/>
  <c r="R128" i="3" s="1"/>
  <c r="N160" i="3"/>
  <c r="K133" i="3"/>
  <c r="K134" i="3"/>
  <c r="K126" i="3"/>
  <c r="K181" i="3"/>
  <c r="N18" i="3"/>
  <c r="R18" i="3" s="1"/>
  <c r="K16" i="3"/>
  <c r="K35" i="3"/>
  <c r="N125" i="3"/>
  <c r="R125" i="3" s="1"/>
  <c r="K187" i="3"/>
  <c r="N126" i="3"/>
  <c r="N189" i="3"/>
  <c r="K18" i="3"/>
  <c r="L33" i="3"/>
  <c r="P33" i="3" s="1"/>
  <c r="N65" i="3"/>
  <c r="R65" i="3" s="1"/>
  <c r="N178" i="3"/>
  <c r="N143" i="3"/>
  <c r="L17" i="3"/>
  <c r="M17" i="3" s="1"/>
  <c r="N225" i="3"/>
  <c r="N17" i="3"/>
  <c r="N84" i="3"/>
  <c r="N174" i="3"/>
  <c r="K225" i="3"/>
  <c r="L167" i="3"/>
  <c r="P167" i="3" s="1"/>
  <c r="N57" i="3"/>
  <c r="R57" i="3" s="1"/>
  <c r="K230" i="3"/>
  <c r="K84" i="3"/>
  <c r="K208" i="3"/>
  <c r="N148" i="3"/>
  <c r="K186" i="3"/>
  <c r="L90" i="3"/>
  <c r="M90" i="3" s="1"/>
  <c r="N124" i="3"/>
  <c r="L135" i="3"/>
  <c r="M135" i="3" s="1"/>
  <c r="K69" i="3"/>
  <c r="N142" i="3"/>
  <c r="K57" i="3"/>
  <c r="K31" i="3"/>
  <c r="K15" i="3"/>
  <c r="K193" i="3"/>
  <c r="N161" i="3"/>
  <c r="L19" i="3"/>
  <c r="P19" i="3" s="1"/>
  <c r="L142" i="3"/>
  <c r="P142" i="3" s="1"/>
  <c r="K151" i="3"/>
  <c r="N31" i="3"/>
  <c r="R31" i="3" s="1"/>
  <c r="N15" i="3"/>
  <c r="N108" i="3"/>
  <c r="L76" i="3"/>
  <c r="M76" i="3" s="1"/>
  <c r="N154" i="3"/>
  <c r="P43" i="3"/>
  <c r="N203" i="3"/>
  <c r="K142" i="3"/>
  <c r="N151" i="3"/>
  <c r="N30" i="3"/>
  <c r="R30" i="3" s="1"/>
  <c r="N38" i="3"/>
  <c r="L217" i="3"/>
  <c r="M217" i="3" s="1"/>
  <c r="K43" i="3"/>
  <c r="L136" i="3"/>
  <c r="K252" i="3"/>
  <c r="L224" i="3"/>
  <c r="M224" i="3" s="1"/>
  <c r="L216" i="3"/>
  <c r="M216" i="3" s="1"/>
  <c r="K245" i="3"/>
  <c r="N216" i="3"/>
  <c r="L169" i="3"/>
  <c r="P169" i="3" s="1"/>
  <c r="N200" i="3"/>
  <c r="K139" i="3"/>
  <c r="K179" i="3"/>
  <c r="K169" i="3"/>
  <c r="N44" i="3"/>
  <c r="N248" i="3"/>
  <c r="N134" i="3"/>
  <c r="R134" i="3" s="1"/>
  <c r="K251" i="3"/>
  <c r="K116" i="3"/>
  <c r="N136" i="3"/>
  <c r="N55" i="3"/>
  <c r="R55" i="3" s="1"/>
  <c r="N224" i="3"/>
  <c r="K155" i="3"/>
  <c r="N201" i="3"/>
  <c r="L140" i="3"/>
  <c r="P140" i="3" s="1"/>
  <c r="K201" i="3"/>
  <c r="K66" i="3"/>
  <c r="N12" i="3"/>
  <c r="R12" i="3" s="1"/>
  <c r="N164" i="3"/>
  <c r="K253" i="3"/>
  <c r="K30" i="3"/>
  <c r="N69" i="3"/>
  <c r="R69" i="3" s="1"/>
  <c r="N254" i="3"/>
  <c r="M106" i="3"/>
  <c r="P106" i="3"/>
  <c r="N243" i="3"/>
  <c r="R243" i="3" s="1"/>
  <c r="K243" i="3"/>
  <c r="K52" i="3"/>
  <c r="L109" i="3"/>
  <c r="M109" i="3" s="1"/>
  <c r="K122" i="3"/>
  <c r="L122" i="3"/>
  <c r="P122" i="3" s="1"/>
  <c r="N184" i="3"/>
  <c r="K233" i="3"/>
  <c r="N233" i="3"/>
  <c r="N175" i="3"/>
  <c r="K175" i="3"/>
  <c r="L8" i="3"/>
  <c r="M8" i="3" s="1"/>
  <c r="N8" i="3"/>
  <c r="N3" i="3"/>
  <c r="R3" i="3" s="1"/>
  <c r="K3" i="3"/>
  <c r="N176" i="3"/>
  <c r="K176" i="3"/>
  <c r="K26" i="3"/>
  <c r="K235" i="3"/>
  <c r="L24" i="3"/>
  <c r="M24" i="3" s="1"/>
  <c r="N191" i="3"/>
  <c r="K62" i="3"/>
  <c r="N62" i="3"/>
  <c r="R62" i="3" s="1"/>
  <c r="L39" i="3"/>
  <c r="K39" i="3"/>
  <c r="N53" i="3"/>
  <c r="R53" i="3" s="1"/>
  <c r="L72" i="3"/>
  <c r="M72" i="3" s="1"/>
  <c r="N229" i="3"/>
  <c r="N121" i="3"/>
  <c r="L60" i="3"/>
  <c r="N60" i="3"/>
  <c r="S60" i="3" s="1"/>
  <c r="K60" i="3"/>
  <c r="K61" i="3"/>
  <c r="N177" i="3"/>
  <c r="K177" i="3"/>
  <c r="K77" i="3"/>
  <c r="N234" i="3"/>
  <c r="K234" i="3"/>
  <c r="K163" i="3"/>
  <c r="N163" i="3"/>
  <c r="L41" i="3"/>
  <c r="K41" i="3"/>
  <c r="N41" i="3"/>
  <c r="K210" i="3"/>
  <c r="N210" i="3"/>
  <c r="R210" i="3" s="1"/>
  <c r="K68" i="3"/>
  <c r="N68" i="3"/>
  <c r="R68" i="3" s="1"/>
  <c r="N96" i="3"/>
  <c r="K96" i="3"/>
  <c r="N39" i="3"/>
  <c r="S39" i="3" s="1"/>
  <c r="K185" i="3"/>
  <c r="N255" i="3"/>
  <c r="K255" i="3"/>
  <c r="K42" i="3"/>
  <c r="L71" i="3"/>
  <c r="M71" i="3" s="1"/>
  <c r="N209" i="3"/>
  <c r="R209" i="3" s="1"/>
  <c r="N27" i="3"/>
  <c r="R27" i="3" s="1"/>
  <c r="N45" i="3"/>
  <c r="P131" i="3"/>
  <c r="L108" i="3"/>
  <c r="P108" i="3" s="1"/>
  <c r="K45" i="3"/>
  <c r="N116" i="3"/>
  <c r="R116" i="3" s="1"/>
  <c r="K5" i="3"/>
  <c r="L13" i="3"/>
  <c r="M13" i="3" s="1"/>
  <c r="K167" i="3"/>
  <c r="K22" i="3"/>
  <c r="L89" i="3"/>
  <c r="N89" i="3"/>
  <c r="S89" i="3" s="1"/>
  <c r="L129" i="3"/>
  <c r="M129" i="3" s="1"/>
  <c r="N51" i="3"/>
  <c r="R51" i="3" s="1"/>
  <c r="K101" i="3"/>
  <c r="N101" i="3"/>
  <c r="N115" i="3"/>
  <c r="K115" i="3"/>
  <c r="K25" i="3"/>
  <c r="N25" i="3"/>
  <c r="L64" i="3"/>
  <c r="M64" i="3" s="1"/>
  <c r="N64" i="3"/>
  <c r="K64" i="3"/>
  <c r="N220" i="3"/>
  <c r="L220" i="3"/>
  <c r="M220" i="3" s="1"/>
  <c r="K220" i="3"/>
  <c r="N239" i="3"/>
  <c r="R239" i="3" s="1"/>
  <c r="K239" i="3"/>
  <c r="N114" i="3"/>
  <c r="K114" i="3"/>
  <c r="N228" i="3"/>
  <c r="K228" i="3"/>
  <c r="K81" i="3"/>
  <c r="L81" i="3"/>
  <c r="N82" i="3"/>
  <c r="K82" i="3"/>
  <c r="K40" i="3"/>
  <c r="L40" i="3"/>
  <c r="P40" i="3" s="1"/>
  <c r="N242" i="3"/>
  <c r="K110" i="3"/>
  <c r="N110" i="3"/>
  <c r="L110" i="3"/>
  <c r="P110" i="3" s="1"/>
  <c r="N81" i="3"/>
  <c r="K51" i="3"/>
  <c r="K232" i="3"/>
  <c r="N232" i="3"/>
  <c r="K28" i="3"/>
  <c r="N247" i="3"/>
  <c r="K97" i="3"/>
  <c r="K202" i="3"/>
  <c r="N202" i="3"/>
  <c r="K158" i="3"/>
  <c r="N158" i="3"/>
  <c r="N98" i="3"/>
  <c r="K98" i="3"/>
  <c r="K23" i="3"/>
  <c r="N23" i="3"/>
  <c r="R23" i="3" s="1"/>
  <c r="K95" i="3"/>
  <c r="N95" i="3"/>
  <c r="K146" i="3"/>
  <c r="L146" i="3"/>
  <c r="M146" i="3" s="1"/>
  <c r="N40" i="3"/>
  <c r="S40" i="3" s="1"/>
  <c r="N14" i="3"/>
  <c r="R14" i="3" s="1"/>
  <c r="L168" i="3"/>
  <c r="N168" i="3"/>
  <c r="N123" i="3"/>
  <c r="K123" i="3"/>
  <c r="K219" i="3"/>
  <c r="L219" i="3"/>
  <c r="M219" i="3" s="1"/>
  <c r="N219" i="3"/>
  <c r="K206" i="3"/>
  <c r="N206" i="3"/>
  <c r="N127" i="3"/>
  <c r="N42" i="3"/>
  <c r="R42" i="3" s="1"/>
  <c r="K89" i="3"/>
  <c r="K129" i="3"/>
  <c r="L82" i="3"/>
  <c r="M82" i="3" s="1"/>
  <c r="K14" i="3"/>
  <c r="K168" i="3"/>
  <c r="N78" i="3"/>
  <c r="K78" i="3"/>
  <c r="L113" i="3"/>
  <c r="N113" i="3"/>
  <c r="K113" i="3"/>
  <c r="K79" i="3"/>
  <c r="L79" i="3"/>
  <c r="M79" i="3" s="1"/>
  <c r="N24" i="3"/>
  <c r="N109" i="3"/>
  <c r="K56" i="3"/>
  <c r="N181" i="3"/>
  <c r="N49" i="3"/>
  <c r="R49" i="3" s="1"/>
  <c r="N135" i="3"/>
  <c r="K180" i="3"/>
  <c r="N72" i="3"/>
  <c r="N173" i="3"/>
  <c r="N237" i="3"/>
  <c r="R237" i="3" s="1"/>
  <c r="N61" i="3"/>
  <c r="K157" i="3"/>
  <c r="N246" i="3"/>
  <c r="L11" i="3"/>
  <c r="M11" i="3" s="1"/>
  <c r="N138" i="3"/>
  <c r="N147" i="3"/>
  <c r="R147" i="3" s="1"/>
  <c r="N241" i="3"/>
  <c r="N11" i="3"/>
  <c r="L88" i="3"/>
  <c r="P88" i="3" s="1"/>
  <c r="K10" i="3"/>
  <c r="K172" i="3"/>
  <c r="K159" i="3"/>
  <c r="K106" i="3"/>
  <c r="K12" i="3"/>
  <c r="N131" i="3"/>
  <c r="R131" i="3" s="1"/>
  <c r="K112" i="3"/>
  <c r="N106" i="3"/>
  <c r="R106" i="3" s="1"/>
  <c r="L66" i="3"/>
  <c r="M66" i="3" s="1"/>
  <c r="L148" i="3"/>
  <c r="P148" i="3" s="1"/>
  <c r="K250" i="3"/>
  <c r="N183" i="3"/>
  <c r="L70" i="3"/>
  <c r="P70" i="3" s="1"/>
  <c r="K99" i="3"/>
  <c r="K218" i="3"/>
  <c r="K192" i="3"/>
  <c r="K162" i="3"/>
  <c r="P12" i="3"/>
  <c r="L112" i="3"/>
  <c r="R112" i="3" s="1"/>
  <c r="K231" i="3"/>
  <c r="N118" i="3"/>
  <c r="L132" i="3"/>
  <c r="M132" i="3" s="1"/>
  <c r="K4" i="3"/>
  <c r="K189" i="3"/>
  <c r="N88" i="3"/>
  <c r="S88" i="3" s="1"/>
  <c r="N162" i="3"/>
  <c r="N156" i="3"/>
  <c r="N100" i="3"/>
  <c r="N132" i="3"/>
  <c r="K204" i="3"/>
  <c r="K109" i="3"/>
  <c r="K131" i="3"/>
  <c r="N140" i="3"/>
  <c r="L141" i="3"/>
  <c r="P141" i="3" s="1"/>
  <c r="N70" i="3"/>
  <c r="P65" i="3"/>
  <c r="K32" i="3"/>
  <c r="K8" i="3"/>
  <c r="N231" i="3"/>
  <c r="K118" i="3"/>
  <c r="L144" i="3"/>
  <c r="M144" i="3" s="1"/>
  <c r="K248" i="3"/>
  <c r="N13" i="3"/>
  <c r="L38" i="3"/>
  <c r="M38" i="3" s="1"/>
  <c r="N141" i="3"/>
  <c r="N52" i="3"/>
  <c r="R52" i="3" s="1"/>
  <c r="N122" i="3"/>
  <c r="P14" i="3"/>
  <c r="P36" i="3"/>
  <c r="P42" i="3"/>
  <c r="M42" i="3"/>
  <c r="P30" i="3"/>
  <c r="R74" i="3"/>
  <c r="M74" i="3"/>
  <c r="P74" i="3"/>
  <c r="M47" i="3"/>
  <c r="P47" i="3" l="1"/>
  <c r="P35" i="3"/>
  <c r="M35" i="3"/>
  <c r="P73" i="3"/>
  <c r="P119" i="3"/>
  <c r="R119" i="3"/>
  <c r="R73" i="3"/>
  <c r="R8" i="3"/>
  <c r="R143" i="3"/>
  <c r="P107" i="3"/>
  <c r="R36" i="3"/>
  <c r="R6" i="3"/>
  <c r="M6" i="3"/>
  <c r="O80" i="3" s="1"/>
  <c r="M124" i="3"/>
  <c r="M171" i="3"/>
  <c r="R171" i="3"/>
  <c r="R111" i="3"/>
  <c r="P37" i="3"/>
  <c r="R37" i="3"/>
  <c r="M111" i="3"/>
  <c r="R107" i="3"/>
  <c r="P44" i="3"/>
  <c r="R33" i="3"/>
  <c r="R167" i="3"/>
  <c r="M167" i="3"/>
  <c r="M122" i="3"/>
  <c r="P117" i="3"/>
  <c r="P59" i="3"/>
  <c r="R59" i="3"/>
  <c r="R34" i="3"/>
  <c r="M118" i="3"/>
  <c r="R79" i="3"/>
  <c r="R118" i="3"/>
  <c r="M142" i="3"/>
  <c r="R19" i="3"/>
  <c r="R142" i="3"/>
  <c r="R117" i="3"/>
  <c r="M169" i="3"/>
  <c r="P217" i="3"/>
  <c r="R222" i="3"/>
  <c r="R170" i="3"/>
  <c r="P135" i="3"/>
  <c r="P143" i="3"/>
  <c r="M143" i="3"/>
  <c r="R129" i="3"/>
  <c r="M110" i="3"/>
  <c r="P90" i="3"/>
  <c r="M141" i="3"/>
  <c r="R136" i="3"/>
  <c r="P109" i="3"/>
  <c r="R11" i="3"/>
  <c r="M222" i="3"/>
  <c r="R135" i="3"/>
  <c r="R110" i="3"/>
  <c r="P17" i="3"/>
  <c r="P170" i="3"/>
  <c r="R141" i="3"/>
  <c r="R76" i="3"/>
  <c r="P76" i="3"/>
  <c r="R81" i="3"/>
  <c r="R120" i="3"/>
  <c r="M33" i="3"/>
  <c r="R109" i="3"/>
  <c r="R224" i="3"/>
  <c r="R17" i="3"/>
  <c r="R44" i="3"/>
  <c r="M120" i="3"/>
  <c r="P216" i="3"/>
  <c r="R216" i="3"/>
  <c r="M34" i="3"/>
  <c r="R124" i="3"/>
  <c r="P224" i="3"/>
  <c r="P79" i="3"/>
  <c r="R89" i="3"/>
  <c r="P129" i="3"/>
  <c r="R72" i="3"/>
  <c r="R24" i="3"/>
  <c r="R220" i="3"/>
  <c r="M19" i="3"/>
  <c r="P81" i="3"/>
  <c r="R217" i="3"/>
  <c r="M81" i="3"/>
  <c r="R66" i="3"/>
  <c r="P24" i="3"/>
  <c r="R82" i="3"/>
  <c r="P82" i="3"/>
  <c r="R140" i="3"/>
  <c r="M112" i="3"/>
  <c r="M140" i="3"/>
  <c r="R169" i="3"/>
  <c r="R41" i="3"/>
  <c r="R108" i="3"/>
  <c r="R90" i="3"/>
  <c r="R146" i="3"/>
  <c r="R60" i="3"/>
  <c r="P71" i="3"/>
  <c r="P136" i="3"/>
  <c r="R113" i="3"/>
  <c r="P13" i="3"/>
  <c r="R71" i="3"/>
  <c r="M148" i="3"/>
  <c r="R40" i="3"/>
  <c r="M40" i="3"/>
  <c r="R13" i="3"/>
  <c r="M136" i="3"/>
  <c r="R88" i="3"/>
  <c r="R39" i="3"/>
  <c r="P220" i="3"/>
  <c r="M108" i="3"/>
  <c r="P113" i="3"/>
  <c r="P144" i="3"/>
  <c r="P72" i="3"/>
  <c r="R38" i="3"/>
  <c r="P38" i="3"/>
  <c r="P64" i="3"/>
  <c r="R148" i="3"/>
  <c r="R122" i="3"/>
  <c r="P8" i="3"/>
  <c r="M39" i="3"/>
  <c r="P39" i="3"/>
  <c r="M88" i="3"/>
  <c r="M41" i="3"/>
  <c r="P41" i="3"/>
  <c r="M60" i="3"/>
  <c r="P60" i="3"/>
  <c r="P219" i="3"/>
  <c r="R70" i="3"/>
  <c r="P168" i="3"/>
  <c r="M168" i="3"/>
  <c r="P132" i="3"/>
  <c r="M70" i="3"/>
  <c r="P112" i="3"/>
  <c r="P11" i="3"/>
  <c r="R219" i="3"/>
  <c r="R64" i="3"/>
  <c r="M113" i="3"/>
  <c r="P146" i="3"/>
  <c r="R132" i="3"/>
  <c r="M89" i="3"/>
  <c r="P89" i="3"/>
  <c r="R144" i="3"/>
  <c r="P66" i="3"/>
  <c r="R168" i="3"/>
  <c r="O58" i="3" l="1"/>
  <c r="O219" i="3"/>
  <c r="O13" i="3"/>
  <c r="O141" i="3"/>
  <c r="O168" i="3"/>
  <c r="O110" i="3"/>
  <c r="O8" i="3"/>
  <c r="O17" i="3"/>
  <c r="O30" i="3"/>
  <c r="O6" i="3"/>
  <c r="O14" i="3"/>
  <c r="O12" i="3"/>
  <c r="O133" i="3"/>
  <c r="O167" i="3"/>
  <c r="O11" i="3"/>
  <c r="O240" i="3"/>
  <c r="O70" i="3"/>
  <c r="O42" i="3"/>
  <c r="O216" i="3"/>
  <c r="O170" i="3"/>
  <c r="O89" i="3"/>
  <c r="O131" i="3"/>
  <c r="O143" i="3"/>
  <c r="O113" i="3"/>
  <c r="O66" i="3"/>
  <c r="O142" i="3"/>
  <c r="O169" i="3"/>
  <c r="O90" i="3"/>
  <c r="O71" i="3"/>
  <c r="O79" i="3"/>
  <c r="O74" i="3"/>
  <c r="O112" i="3"/>
  <c r="O35" i="3"/>
  <c r="O33" i="3"/>
  <c r="O135" i="3"/>
  <c r="O132" i="3"/>
  <c r="O16" i="3"/>
  <c r="O50" i="3"/>
  <c r="O209" i="3"/>
  <c r="O212" i="3"/>
  <c r="O19" i="3"/>
  <c r="O51" i="3"/>
  <c r="O136" i="3"/>
  <c r="O69" i="3"/>
  <c r="O148" i="3"/>
  <c r="O134" i="3"/>
  <c r="O40" i="3"/>
  <c r="O36" i="3"/>
  <c r="O44" i="3"/>
  <c r="O55" i="3"/>
  <c r="O108" i="3"/>
  <c r="O73" i="3"/>
  <c r="O56" i="3"/>
  <c r="O24" i="3"/>
  <c r="O57" i="3"/>
  <c r="O81" i="3"/>
  <c r="O208" i="3"/>
  <c r="O54" i="3"/>
  <c r="O72" i="3"/>
  <c r="O34" i="3"/>
  <c r="O171" i="3"/>
  <c r="O243" i="3"/>
  <c r="O118" i="3"/>
  <c r="O239" i="3"/>
  <c r="O27" i="3"/>
  <c r="O39" i="3"/>
  <c r="O107" i="3"/>
  <c r="O22" i="3"/>
  <c r="O213" i="3"/>
  <c r="O144" i="3"/>
  <c r="O5" i="3"/>
  <c r="O32" i="3"/>
  <c r="O217" i="3"/>
  <c r="O43" i="3"/>
  <c r="O62" i="3"/>
  <c r="O67" i="3"/>
  <c r="O21" i="3"/>
  <c r="O145" i="3"/>
  <c r="O120" i="3"/>
  <c r="O238" i="3"/>
  <c r="O224" i="3"/>
  <c r="O31" i="3"/>
  <c r="O237" i="3"/>
  <c r="O220" i="3"/>
  <c r="O23" i="3"/>
  <c r="O210" i="3"/>
  <c r="O117" i="3"/>
  <c r="O76" i="3"/>
  <c r="O146" i="3"/>
  <c r="O65" i="3"/>
  <c r="O18" i="3"/>
  <c r="O106" i="3"/>
  <c r="O52" i="3"/>
  <c r="O60" i="3"/>
  <c r="O49" i="3"/>
  <c r="O111" i="3"/>
  <c r="O226" i="3"/>
  <c r="O3" i="3"/>
  <c r="O124" i="3"/>
  <c r="O82" i="3"/>
  <c r="O46" i="3"/>
  <c r="O129" i="3"/>
  <c r="O222" i="3"/>
  <c r="O38" i="3"/>
  <c r="O140" i="3"/>
  <c r="O53" i="3"/>
  <c r="O88" i="3"/>
  <c r="O41" i="3"/>
  <c r="O63" i="3"/>
  <c r="O119" i="3"/>
  <c r="O68" i="3"/>
  <c r="O37" i="3"/>
  <c r="O47" i="3"/>
  <c r="O87" i="3"/>
  <c r="O109" i="3"/>
  <c r="O10" i="3"/>
  <c r="O116" i="3"/>
  <c r="O147" i="3"/>
  <c r="O125" i="3"/>
  <c r="O4" i="3"/>
  <c r="O128" i="3"/>
  <c r="O59" i="3"/>
  <c r="O122" i="3"/>
  <c r="O6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syon</author>
  </authors>
  <commentList>
    <comment ref="G1" authorId="0" shapeId="0" xr:uid="{E205DB28-D7CC-45BC-9E1E-9566FC7EC0CF}">
      <text>
        <r>
          <rPr>
            <b/>
            <sz val="9"/>
            <color indexed="81"/>
            <rFont val="MS P ゴシック"/>
            <family val="3"/>
            <charset val="128"/>
          </rPr>
          <t>◆ 維持
(defaultNormalKeysに含めない)</t>
        </r>
      </text>
    </comment>
  </commentList>
</comments>
</file>

<file path=xl/sharedStrings.xml><?xml version="1.0" encoding="utf-8"?>
<sst xmlns="http://schemas.openxmlformats.org/spreadsheetml/2006/main" count="3872" uniqueCount="850">
  <si>
    <t>■ Help</t>
  </si>
  <si>
    <t>&lt;Alt-s&gt;</t>
  </si>
  <si>
    <t>Toggle SurfingKeys on current site</t>
  </si>
  <si>
    <t>&lt;Alt-i&gt;</t>
  </si>
  <si>
    <t>Enter PassThrough mode to temporarily suppress SurfingKeys</t>
  </si>
  <si>
    <t>p</t>
  </si>
  <si>
    <t>Enter ephemeral PassThrough mode to temporarily suppress SurfingKeys</t>
  </si>
  <si>
    <t>?</t>
  </si>
  <si>
    <t>Show usage</t>
  </si>
  <si>
    <t>;ql</t>
  </si>
  <si>
    <t>Show last action</t>
  </si>
  <si>
    <t>.</t>
  </si>
  <si>
    <t>Repeat last action</t>
  </si>
  <si>
    <t>■ Mouse Click</t>
  </si>
  <si>
    <t>cf</t>
  </si>
  <si>
    <t>Open multiple links in a new tab</t>
  </si>
  <si>
    <t>Go to the first edit box</t>
  </si>
  <si>
    <t>gf</t>
  </si>
  <si>
    <t>Open a link in non-active new tab</t>
  </si>
  <si>
    <t>[[</t>
  </si>
  <si>
    <t>Click on the previous link on current page</t>
  </si>
  <si>
    <t>]]</t>
  </si>
  <si>
    <t>Click on the next link on current page</t>
  </si>
  <si>
    <t>;m</t>
  </si>
  <si>
    <t>mouse out last element</t>
  </si>
  <si>
    <t>;fs</t>
  </si>
  <si>
    <t>Display hints to focus scrollable elements</t>
  </si>
  <si>
    <t>;di</t>
  </si>
  <si>
    <t>Download image</t>
  </si>
  <si>
    <t>O</t>
  </si>
  <si>
    <t>Open detected links from text</t>
  </si>
  <si>
    <t>f</t>
  </si>
  <si>
    <t>Open a link, press SHIFT to flip overlapped hints, hold SPACE to hide hints</t>
  </si>
  <si>
    <t>af</t>
  </si>
  <si>
    <t>Open a link in active new tab</t>
  </si>
  <si>
    <t>C</t>
  </si>
  <si>
    <t>&lt;Ctrl-h&gt;</t>
  </si>
  <si>
    <t>Mouse over elements.</t>
  </si>
  <si>
    <t>&lt;Ctrl-j&gt;</t>
  </si>
  <si>
    <t>Mouse out elements.</t>
  </si>
  <si>
    <t>i</t>
  </si>
  <si>
    <t>Go to edit box</t>
  </si>
  <si>
    <t>I</t>
  </si>
  <si>
    <t>Go to edit box with vim editor</t>
  </si>
  <si>
    <t>&lt;Ctrl-i&gt;</t>
  </si>
  <si>
    <t>q</t>
  </si>
  <si>
    <t>Click on an Image or a button</t>
  </si>
  <si>
    <t>&lt;Ctrl-Alt-i&gt;</t>
  </si>
  <si>
    <t>Go to edit box with neo vim editor</t>
  </si>
  <si>
    <t>■ Scroll Page / Element</t>
  </si>
  <si>
    <t>cS</t>
  </si>
  <si>
    <t>Reset scroll target</t>
  </si>
  <si>
    <t>cs</t>
  </si>
  <si>
    <t>Change scroll target</t>
  </si>
  <si>
    <t>e</t>
  </si>
  <si>
    <t>Scroll half page up</t>
  </si>
  <si>
    <t>d</t>
  </si>
  <si>
    <t>Scroll half page down</t>
  </si>
  <si>
    <t>gg</t>
  </si>
  <si>
    <t>Scroll to the top of the page</t>
  </si>
  <si>
    <t>G</t>
  </si>
  <si>
    <t>Scroll to the bottom of the page</t>
  </si>
  <si>
    <t>j</t>
  </si>
  <si>
    <t>Scroll down</t>
  </si>
  <si>
    <t>k</t>
  </si>
  <si>
    <t>Scroll up</t>
  </si>
  <si>
    <t>h</t>
  </si>
  <si>
    <t>Scroll left</t>
  </si>
  <si>
    <t>l</t>
  </si>
  <si>
    <t>Scroll right</t>
  </si>
  <si>
    <t>$</t>
  </si>
  <si>
    <t>Scroll all the way to the right</t>
  </si>
  <si>
    <t>%</t>
  </si>
  <si>
    <t>Scroll to percentage of current page</t>
  </si>
  <si>
    <t>;w</t>
  </si>
  <si>
    <t>Focus top window</t>
  </si>
  <si>
    <t>w</t>
  </si>
  <si>
    <t>Switch frames</t>
  </si>
  <si>
    <t>u</t>
  </si>
  <si>
    <t>■ Tabs</t>
  </si>
  <si>
    <t>yt</t>
  </si>
  <si>
    <t>Duplicate current tab</t>
  </si>
  <si>
    <t>yT</t>
  </si>
  <si>
    <t>Duplicate current tab in background</t>
  </si>
  <si>
    <t>g0</t>
  </si>
  <si>
    <t>Go to the first tab</t>
  </si>
  <si>
    <t>g$</t>
  </si>
  <si>
    <t>Go to the last tab</t>
  </si>
  <si>
    <t>gx0</t>
  </si>
  <si>
    <t>Close all tabs on left</t>
  </si>
  <si>
    <t>gxt</t>
  </si>
  <si>
    <t>Close tab on left</t>
  </si>
  <si>
    <t>gxT</t>
  </si>
  <si>
    <t>Close tab on right</t>
  </si>
  <si>
    <t>gx$</t>
  </si>
  <si>
    <t>Close all tabs on right</t>
  </si>
  <si>
    <t>gxx</t>
  </si>
  <si>
    <t>Close all tabs except current one</t>
  </si>
  <si>
    <t>E</t>
  </si>
  <si>
    <t>R</t>
  </si>
  <si>
    <t>Go one tab right</t>
  </si>
  <si>
    <t>T</t>
  </si>
  <si>
    <t>Choose a tab</t>
  </si>
  <si>
    <t>;gt</t>
  </si>
  <si>
    <t>Gather filtered tabs into current window</t>
  </si>
  <si>
    <t>;gw</t>
  </si>
  <si>
    <t>Gather all tabs into current window</t>
  </si>
  <si>
    <t>zr</t>
  </si>
  <si>
    <t>zoom reset</t>
  </si>
  <si>
    <t>zi</t>
  </si>
  <si>
    <t>zoom in</t>
  </si>
  <si>
    <t>zo</t>
  </si>
  <si>
    <t>zoom out</t>
  </si>
  <si>
    <t>&lt;Alt-p&gt;</t>
  </si>
  <si>
    <t>pin/unpin current tab</t>
  </si>
  <si>
    <t>&lt;Alt-m&gt;</t>
  </si>
  <si>
    <t>mute/unmute current tab</t>
  </si>
  <si>
    <t>on</t>
  </si>
  <si>
    <t>Open newtab</t>
  </si>
  <si>
    <t>x</t>
  </si>
  <si>
    <t>Close current tab</t>
  </si>
  <si>
    <t>X</t>
  </si>
  <si>
    <t>Restore closed tab</t>
  </si>
  <si>
    <t>W</t>
  </si>
  <si>
    <t>Move current tab to another window</t>
  </si>
  <si>
    <t>&lt;&lt;</t>
  </si>
  <si>
    <t>Move current tab to left</t>
  </si>
  <si>
    <t>&gt;&gt;</t>
  </si>
  <si>
    <t>Move current tab to right</t>
  </si>
  <si>
    <t>■ Page Navigation</t>
  </si>
  <si>
    <t>gu</t>
  </si>
  <si>
    <t>Go up one path in the URL</t>
  </si>
  <si>
    <t>gT</t>
  </si>
  <si>
    <t>Go to first activated tab</t>
  </si>
  <si>
    <t>gt</t>
  </si>
  <si>
    <t>Go to last activated tab</t>
  </si>
  <si>
    <t>g?</t>
  </si>
  <si>
    <t>Reload current page without query string(all parts after question mark)</t>
  </si>
  <si>
    <t>g#</t>
  </si>
  <si>
    <t>Reload current page without hash fragment</t>
  </si>
  <si>
    <t>gU</t>
  </si>
  <si>
    <t>Go to root of current URL hierarchy</t>
  </si>
  <si>
    <t>;u</t>
  </si>
  <si>
    <t>Edit current URL with vim editor, and open in new tab</t>
  </si>
  <si>
    <t>;U</t>
  </si>
  <si>
    <t>Edit current URL with vim editor, and reload</t>
  </si>
  <si>
    <t>B</t>
  </si>
  <si>
    <t>Go one tab history back</t>
  </si>
  <si>
    <t>F</t>
  </si>
  <si>
    <t>Go one tab history forward</t>
  </si>
  <si>
    <t>&lt;Ctrl-6&gt;</t>
  </si>
  <si>
    <t>Go to last used tab</t>
  </si>
  <si>
    <t>S</t>
  </si>
  <si>
    <t>Go back in history</t>
  </si>
  <si>
    <t>D</t>
  </si>
  <si>
    <t>Go forward in history</t>
  </si>
  <si>
    <t>r</t>
  </si>
  <si>
    <t>Reload the page</t>
  </si>
  <si>
    <t>■ Sessions</t>
  </si>
  <si>
    <t>ZZ</t>
  </si>
  <si>
    <t>Save session and quit</t>
  </si>
  <si>
    <t>ZR</t>
  </si>
  <si>
    <t>Restore last session</t>
  </si>
  <si>
    <t>■ Search selected with</t>
  </si>
  <si>
    <t>sg</t>
  </si>
  <si>
    <t>Search selected with google</t>
  </si>
  <si>
    <t>sd</t>
  </si>
  <si>
    <t>Search selected with duckduckgo</t>
  </si>
  <si>
    <t>sb</t>
  </si>
  <si>
    <t>Search selected with baidu</t>
  </si>
  <si>
    <t>se</t>
  </si>
  <si>
    <t>Search selected with wikipedia</t>
  </si>
  <si>
    <t>sw</t>
  </si>
  <si>
    <t>Search selected with bing</t>
  </si>
  <si>
    <t>ss</t>
  </si>
  <si>
    <t>Search selected with stackoverflow</t>
  </si>
  <si>
    <t>sh</t>
  </si>
  <si>
    <t>Search selected with github</t>
  </si>
  <si>
    <t>sy</t>
  </si>
  <si>
    <t>Search selected with youtube</t>
  </si>
  <si>
    <t>■ Clipboard</t>
  </si>
  <si>
    <t>yG</t>
  </si>
  <si>
    <t>Capture current full page</t>
  </si>
  <si>
    <t>yS</t>
  </si>
  <si>
    <t>Capture scrolling element</t>
  </si>
  <si>
    <t>yv</t>
  </si>
  <si>
    <t>Yank text of an element</t>
  </si>
  <si>
    <t>ymv</t>
  </si>
  <si>
    <t>Yank text of multiple elements</t>
  </si>
  <si>
    <t>yma</t>
  </si>
  <si>
    <t>Copy multiple link URLs to the clipboard</t>
  </si>
  <si>
    <t>ymc</t>
  </si>
  <si>
    <t>Copy multiple columns of a table</t>
  </si>
  <si>
    <t>yg</t>
  </si>
  <si>
    <t>Capture current page</t>
  </si>
  <si>
    <t>ya</t>
  </si>
  <si>
    <t>Copy a link URL to the clipboard</t>
  </si>
  <si>
    <t>yc</t>
  </si>
  <si>
    <t>Copy a column of a table</t>
  </si>
  <si>
    <t>yq</t>
  </si>
  <si>
    <t>Copy pre text</t>
  </si>
  <si>
    <t>yi</t>
  </si>
  <si>
    <t>Yank text of an input</t>
  </si>
  <si>
    <t>ys</t>
  </si>
  <si>
    <t>Copy current page's source</t>
  </si>
  <si>
    <t>yj</t>
  </si>
  <si>
    <t>Copy current settings</t>
  </si>
  <si>
    <t>yy</t>
  </si>
  <si>
    <t>Copy current page's URL</t>
  </si>
  <si>
    <t>yY</t>
  </si>
  <si>
    <t>Copy all tabs's url</t>
  </si>
  <si>
    <t>yh</t>
  </si>
  <si>
    <t>Copy current page's host</t>
  </si>
  <si>
    <t>yl</t>
  </si>
  <si>
    <t>Copy current page's title</t>
  </si>
  <si>
    <t>yQ</t>
  </si>
  <si>
    <t>Copy all query history of OmniQuery.</t>
  </si>
  <si>
    <t>yf</t>
  </si>
  <si>
    <t>Copy form data in JSON on current page</t>
  </si>
  <si>
    <t>yp</t>
  </si>
  <si>
    <t>Copy form data for POST on current page</t>
  </si>
  <si>
    <t>yd</t>
  </si>
  <si>
    <t>Copy current downloading URL</t>
  </si>
  <si>
    <t>cq</t>
  </si>
  <si>
    <t>Query word with Hints</t>
  </si>
  <si>
    <t>cc</t>
  </si>
  <si>
    <t>Open selected link or link from clipboard</t>
  </si>
  <si>
    <t>;pp</t>
  </si>
  <si>
    <t>Paste html on current page</t>
  </si>
  <si>
    <t>;pj</t>
  </si>
  <si>
    <t>Restore settings data from clipboard</t>
  </si>
  <si>
    <t>;pf</t>
  </si>
  <si>
    <t>Fill form with data from yf</t>
  </si>
  <si>
    <t>■ Omnibar</t>
  </si>
  <si>
    <t>go</t>
  </si>
  <si>
    <t>Open a URL in current tab</t>
  </si>
  <si>
    <t>Q</t>
  </si>
  <si>
    <t>Open omnibar for word translation</t>
  </si>
  <si>
    <t>ab</t>
  </si>
  <si>
    <t>Bookmark current page to selected folder</t>
  </si>
  <si>
    <t>oi</t>
  </si>
  <si>
    <t>Open incognito window</t>
  </si>
  <si>
    <t>om</t>
  </si>
  <si>
    <t>Open URL from vim-like marks</t>
  </si>
  <si>
    <t>ob</t>
  </si>
  <si>
    <t>Open Search with alias b</t>
  </si>
  <si>
    <t>og</t>
  </si>
  <si>
    <t>Open Search with alias g</t>
  </si>
  <si>
    <t>od</t>
  </si>
  <si>
    <t>Open Search with alias d</t>
  </si>
  <si>
    <t>ow</t>
  </si>
  <si>
    <t>Open Search with alias w</t>
  </si>
  <si>
    <t>oy</t>
  </si>
  <si>
    <t>Open Search with alias y</t>
  </si>
  <si>
    <t>ox</t>
  </si>
  <si>
    <t>Open recently closed URL</t>
  </si>
  <si>
    <t>oh</t>
  </si>
  <si>
    <t>H</t>
  </si>
  <si>
    <t>Open opened URL in current tab</t>
  </si>
  <si>
    <t>:</t>
  </si>
  <si>
    <t>Open commands</t>
  </si>
  <si>
    <t>t</t>
  </si>
  <si>
    <t>Open a URL</t>
  </si>
  <si>
    <t>b</t>
  </si>
  <si>
    <t>Open a bookmark</t>
  </si>
  <si>
    <t>&lt;Ctrl-d&gt;</t>
  </si>
  <si>
    <t>Delete focused item from bookmark or history</t>
  </si>
  <si>
    <t>Edit selected URL with vim editor, then open</t>
  </si>
  <si>
    <t>Toggle Omnibar's position</t>
  </si>
  <si>
    <t>&lt;Ctrl-.&gt;</t>
  </si>
  <si>
    <t>Show results of next page</t>
  </si>
  <si>
    <t>&lt;Ctrl-,&gt;</t>
  </si>
  <si>
    <t>Show results of previous page</t>
  </si>
  <si>
    <t>&lt;Ctrl-c&gt;</t>
  </si>
  <si>
    <t>Copy selected item url or all listed item urls</t>
  </si>
  <si>
    <t>&lt;Ctrl-D&gt;</t>
  </si>
  <si>
    <t>Delete all listed items from bookmark or history</t>
  </si>
  <si>
    <t>&lt;Ctrl-r&gt;</t>
  </si>
  <si>
    <t>Re-sort history by visitCount or lastVisitTime</t>
  </si>
  <si>
    <t>&lt;Esc&gt;</t>
  </si>
  <si>
    <t>Close Omnibar</t>
  </si>
  <si>
    <t>&lt;Ctrl-m&gt;</t>
  </si>
  <si>
    <t>Create vim-like mark for selected item</t>
  </si>
  <si>
    <t>&lt;Tab&gt;</t>
  </si>
  <si>
    <t>Forward cycle through the candidates.</t>
  </si>
  <si>
    <t>&lt;Shift-Tab&gt;</t>
  </si>
  <si>
    <t>Backward cycle through the candidates.</t>
  </si>
  <si>
    <t>&lt;Ctrl-'&gt;</t>
  </si>
  <si>
    <t>Toggle quotes in an input element</t>
  </si>
  <si>
    <t>&lt;ArrowDown&gt;</t>
  </si>
  <si>
    <t>&lt;ArrowUp&gt;</t>
  </si>
  <si>
    <t>&lt;Ctrl-n&gt;</t>
  </si>
  <si>
    <t>&lt;Ctrl-p&gt;</t>
  </si>
  <si>
    <t>■ Visual Mode</t>
  </si>
  <si>
    <t>/</t>
  </si>
  <si>
    <t>zv</t>
  </si>
  <si>
    <t>Enter visual mode, and select whole element</t>
  </si>
  <si>
    <t>V</t>
  </si>
  <si>
    <t>Restore visual mode</t>
  </si>
  <si>
    <t>*</t>
  </si>
  <si>
    <t>Find selected text in current page</t>
  </si>
  <si>
    <t>v</t>
  </si>
  <si>
    <t>Toggle visual mode</t>
  </si>
  <si>
    <t>n</t>
  </si>
  <si>
    <t>Next found text</t>
  </si>
  <si>
    <t>N</t>
  </si>
  <si>
    <t>Previous found text</t>
  </si>
  <si>
    <t>forward character</t>
  </si>
  <si>
    <t>backward character</t>
  </si>
  <si>
    <t>forward line</t>
  </si>
  <si>
    <t>backward line</t>
  </si>
  <si>
    <t>forward word</t>
  </si>
  <si>
    <t>backward word</t>
  </si>
  <si>
    <t>)</t>
  </si>
  <si>
    <t>forward sentence</t>
  </si>
  <si>
    <t>(</t>
  </si>
  <si>
    <t>backward sentence</t>
  </si>
  <si>
    <t>}</t>
  </si>
  <si>
    <t>forward paragraphboundary</t>
  </si>
  <si>
    <t>{</t>
  </si>
  <si>
    <t>backward paragraphboundary</t>
  </si>
  <si>
    <t>forward lineboundary</t>
  </si>
  <si>
    <t>forward documentboundary</t>
  </si>
  <si>
    <t>gr</t>
  </si>
  <si>
    <t>o</t>
  </si>
  <si>
    <t>Go to Other end of highlighted text</t>
  </si>
  <si>
    <t>Search word under the cursor</t>
  </si>
  <si>
    <t>&lt;Enter&gt;</t>
  </si>
  <si>
    <t>Click on node under cursor.</t>
  </si>
  <si>
    <t>&lt;Shift-Enter&gt;</t>
  </si>
  <si>
    <t>zz</t>
  </si>
  <si>
    <t>make cursor at center of window.</t>
  </si>
  <si>
    <t>Forward to next char.</t>
  </si>
  <si>
    <t>Backward to next char.</t>
  </si>
  <si>
    <t>;</t>
  </si>
  <si>
    <t>Repeat latest f, F</t>
  </si>
  <si>
    <t>,</t>
  </si>
  <si>
    <t>Repeat latest f, F in opposite direction</t>
  </si>
  <si>
    <t>Expand selection to parent element</t>
  </si>
  <si>
    <t>Select a word(w) or line(l) or sentence(s) or paragraph(p)</t>
  </si>
  <si>
    <t>&lt;Ctrl-u&gt;</t>
  </si>
  <si>
    <t>Backward 20 lines</t>
  </si>
  <si>
    <t>Forward 20 lines</t>
  </si>
  <si>
    <t>Translate selected text with google</t>
  </si>
  <si>
    <t>Translate word under cursor</t>
  </si>
  <si>
    <t>■ vim-like marks</t>
  </si>
  <si>
    <t>m</t>
  </si>
  <si>
    <t>Add current URL to vim-like marks</t>
  </si>
  <si>
    <t>'</t>
  </si>
  <si>
    <t>Jump to vim-like mark</t>
  </si>
  <si>
    <t>Jump to vim-like mark in new tab.</t>
  </si>
  <si>
    <t>■ Settings</t>
  </si>
  <si>
    <t>;pm</t>
  </si>
  <si>
    <t>Preview markdown</t>
  </si>
  <si>
    <t>;e</t>
  </si>
  <si>
    <t>Edit Settings</t>
  </si>
  <si>
    <t>;v</t>
  </si>
  <si>
    <t>Open neovim</t>
  </si>
  <si>
    <t>■ Chrome URLs</t>
  </si>
  <si>
    <t>ga</t>
  </si>
  <si>
    <t>Open Chrome About</t>
  </si>
  <si>
    <t>gb</t>
  </si>
  <si>
    <t>Open Chrome Bookmarks</t>
  </si>
  <si>
    <t>gc</t>
  </si>
  <si>
    <t>Open Chrome Cache</t>
  </si>
  <si>
    <t>gd</t>
  </si>
  <si>
    <t>Open Chrome Downloads</t>
  </si>
  <si>
    <t>gh</t>
  </si>
  <si>
    <t>Open Chrome History</t>
  </si>
  <si>
    <t>gk</t>
  </si>
  <si>
    <t>Open Chrome Cookies</t>
  </si>
  <si>
    <t>ge</t>
  </si>
  <si>
    <t>Open Chrome Extensions</t>
  </si>
  <si>
    <t>gn</t>
  </si>
  <si>
    <t>Open Chrome net-internals</t>
  </si>
  <si>
    <t>gs</t>
  </si>
  <si>
    <t>View page source</t>
  </si>
  <si>
    <t>;i</t>
  </si>
  <si>
    <t>Open Chrome Inspect</t>
  </si>
  <si>
    <t>;j</t>
  </si>
  <si>
    <t>Close Downloads Shelf</t>
  </si>
  <si>
    <t>■ Proxy</t>
  </si>
  <si>
    <t>cp</t>
  </si>
  <si>
    <t>Toggle proxy for current site</t>
  </si>
  <si>
    <t>;pa</t>
  </si>
  <si>
    <t>set proxy mode `always`</t>
  </si>
  <si>
    <t>;pb</t>
  </si>
  <si>
    <t>set proxy mode `byhost`</t>
  </si>
  <si>
    <t>;pd</t>
  </si>
  <si>
    <t>set proxy mode `direct`</t>
  </si>
  <si>
    <t>;ps</t>
  </si>
  <si>
    <t>set proxy mode `system`</t>
  </si>
  <si>
    <t>;pc</t>
  </si>
  <si>
    <t>set proxy mode `clear`</t>
  </si>
  <si>
    <t>;cp</t>
  </si>
  <si>
    <t>Copy proxy info</t>
  </si>
  <si>
    <t>;ap</t>
  </si>
  <si>
    <t>Apply proxy info from clipboard</t>
  </si>
  <si>
    <t>■ Misc</t>
  </si>
  <si>
    <t>Read selected text or text from clipboard</t>
  </si>
  <si>
    <t>;s</t>
  </si>
  <si>
    <t>Toggle PDF viewer from SurfingKeys</t>
  </si>
  <si>
    <t>;ph</t>
  </si>
  <si>
    <t>Put histories from clipboard</t>
  </si>
  <si>
    <t>;t</t>
  </si>
  <si>
    <t>;dh</t>
  </si>
  <si>
    <t>Delete history older than 30 days</t>
  </si>
  <si>
    <t>;db</t>
  </si>
  <si>
    <t>Remove bookmark for current page</t>
  </si>
  <si>
    <t>;yh</t>
  </si>
  <si>
    <t>Yank histories</t>
  </si>
  <si>
    <t>■ Insert Mode</t>
  </si>
  <si>
    <t>&lt;Ctrl-e&gt;</t>
  </si>
  <si>
    <t>Move the cursor to the end of the line</t>
  </si>
  <si>
    <t>&lt;Ctrl-f&gt;</t>
  </si>
  <si>
    <t>Move the cursor to the beginning of the line</t>
  </si>
  <si>
    <t>Delete all entered characters before the cursor</t>
  </si>
  <si>
    <t>&lt;Alt-b&gt;</t>
  </si>
  <si>
    <t>Move the cursor Backward 1 word</t>
  </si>
  <si>
    <t>&lt;Alt-f&gt;</t>
  </si>
  <si>
    <t>Move the cursor Forward 1 word</t>
  </si>
  <si>
    <t>&lt;Alt-w&gt;</t>
  </si>
  <si>
    <t>Delete a word backwards</t>
  </si>
  <si>
    <t>&lt;Alt-d&gt;</t>
  </si>
  <si>
    <t>Delete a word forwards</t>
  </si>
  <si>
    <t>Exit insert mode</t>
  </si>
  <si>
    <t>Open vim editor for current input</t>
  </si>
  <si>
    <t>Open neovim for current input</t>
  </si>
  <si>
    <t>gi</t>
    <phoneticPr fontId="1"/>
  </si>
  <si>
    <t>0</t>
    <phoneticPr fontId="1"/>
  </si>
  <si>
    <t>日本語説明</t>
    <rPh sb="0" eb="3">
      <t>ニホンゴ</t>
    </rPh>
    <rPh sb="3" eb="5">
      <t>セツメイ</t>
    </rPh>
    <phoneticPr fontId="1"/>
  </si>
  <si>
    <t>利用</t>
    <rPh sb="0" eb="2">
      <t>リヨウ</t>
    </rPh>
    <phoneticPr fontId="1"/>
  </si>
  <si>
    <t>パススルーモードに移行。Escで解除。</t>
    <rPh sb="9" eb="11">
      <t>イコウ</t>
    </rPh>
    <rPh sb="16" eb="18">
      <t>カイ</t>
    </rPh>
    <phoneticPr fontId="1"/>
  </si>
  <si>
    <t>現在のサイトでSurfingkeysの有効無効を切替。</t>
    <rPh sb="0" eb="2">
      <t>ゲンザイ</t>
    </rPh>
    <rPh sb="21" eb="23">
      <t>ムコウ</t>
    </rPh>
    <rPh sb="24" eb="25">
      <t>キ</t>
    </rPh>
    <rPh sb="25" eb="26">
      <t>カ</t>
    </rPh>
    <phoneticPr fontId="1"/>
  </si>
  <si>
    <t>パススルーモードに1秒間だけ移行。</t>
    <rPh sb="10" eb="12">
      <t>ビョウカン</t>
    </rPh>
    <rPh sb="14" eb="16">
      <t>イコウ</t>
    </rPh>
    <phoneticPr fontId="1"/>
  </si>
  <si>
    <t>キーマップ表示</t>
    <phoneticPr fontId="1"/>
  </si>
  <si>
    <t>○</t>
    <phoneticPr fontId="1"/>
  </si>
  <si>
    <t>×</t>
    <phoneticPr fontId="1"/>
  </si>
  <si>
    <t>リンクにヒントを表示し続けてバックグラウンドで複数のタブを開く</t>
    <rPh sb="8" eb="10">
      <t>ヒョウジ</t>
    </rPh>
    <rPh sb="11" eb="12">
      <t>ツヅ</t>
    </rPh>
    <rPh sb="23" eb="25">
      <t>フクスウ</t>
    </rPh>
    <rPh sb="29" eb="30">
      <t>ヒラ</t>
    </rPh>
    <phoneticPr fontId="1"/>
  </si>
  <si>
    <t>ページ内最初の入力要素にフォーカス</t>
    <rPh sb="3" eb="4">
      <t>ナイ</t>
    </rPh>
    <rPh sb="4" eb="6">
      <t>サイショ</t>
    </rPh>
    <rPh sb="7" eb="9">
      <t>ニュウリョク</t>
    </rPh>
    <rPh sb="9" eb="11">
      <t>ヨウソ</t>
    </rPh>
    <phoneticPr fontId="1"/>
  </si>
  <si>
    <t>現在表示中の領域にある入力要素にヒントを表示してフォーカス。要素が1つの場合はそのままフォーカス。</t>
    <rPh sb="0" eb="2">
      <t>ゲンザイ</t>
    </rPh>
    <rPh sb="2" eb="4">
      <t>ヒョウジ</t>
    </rPh>
    <rPh sb="4" eb="5">
      <t>チュウ</t>
    </rPh>
    <rPh sb="6" eb="8">
      <t>リョウイキ</t>
    </rPh>
    <rPh sb="11" eb="15">
      <t>ニュウリョク</t>
    </rPh>
    <rPh sb="20" eb="22">
      <t>ヒョウジ</t>
    </rPh>
    <rPh sb="30" eb="32">
      <t>ヨウソ</t>
    </rPh>
    <rPh sb="36" eb="38">
      <t>バアイ</t>
    </rPh>
    <phoneticPr fontId="1"/>
  </si>
  <si>
    <t>備考</t>
    <rPh sb="0" eb="2">
      <t>ビコウ</t>
    </rPh>
    <phoneticPr fontId="1"/>
  </si>
  <si>
    <t>左端にスクロール</t>
    <rPh sb="0" eb="2">
      <t>サタン</t>
    </rPh>
    <phoneticPr fontId="1"/>
  </si>
  <si>
    <t>※;fs</t>
    <phoneticPr fontId="1"/>
  </si>
  <si>
    <t>※cS cs</t>
    <phoneticPr fontId="1"/>
  </si>
  <si>
    <t>ページ内のスクロール対象を順に切り替えてフォーカスを移す。</t>
    <rPh sb="3" eb="4">
      <t>ナイ</t>
    </rPh>
    <rPh sb="10" eb="12">
      <t>タイショウ</t>
    </rPh>
    <rPh sb="13" eb="14">
      <t>ジュン</t>
    </rPh>
    <rPh sb="15" eb="16">
      <t>キ</t>
    </rPh>
    <rPh sb="17" eb="18">
      <t>カ</t>
    </rPh>
    <rPh sb="26" eb="27">
      <t>ウツ</t>
    </rPh>
    <phoneticPr fontId="1"/>
  </si>
  <si>
    <t>スクロール対象のフォーカスをリセット</t>
    <rPh sb="5" eb="7">
      <t>タイショウ</t>
    </rPh>
    <phoneticPr fontId="1"/>
  </si>
  <si>
    <t>右端にスクロール</t>
    <rPh sb="0" eb="2">
      <t>ウタン</t>
    </rPh>
    <phoneticPr fontId="1"/>
  </si>
  <si>
    <t>操作対象のフレームを順に切り替えてフォーカスを移す。</t>
    <rPh sb="0" eb="2">
      <t>ソウサ</t>
    </rPh>
    <rPh sb="2" eb="4">
      <t>タイショウ</t>
    </rPh>
    <phoneticPr fontId="1"/>
  </si>
  <si>
    <t>別ウィンドウのChromeで開いているタブすべてを現在のウィンドウに集める。</t>
    <rPh sb="0" eb="1">
      <t>ベツ</t>
    </rPh>
    <rPh sb="14" eb="15">
      <t>ヒラ</t>
    </rPh>
    <rPh sb="25" eb="27">
      <t>ゲンザイ</t>
    </rPh>
    <rPh sb="34" eb="35">
      <t>アツ</t>
    </rPh>
    <phoneticPr fontId="1"/>
  </si>
  <si>
    <t>オムニバーを表示し、別ウィンドウのChromeで開いているタブを候補とし、文字列で対象を絞り込んで列挙されているものすべてを現在のウィンドウに集める。</t>
    <rPh sb="6" eb="8">
      <t>ヒョウジ</t>
    </rPh>
    <rPh sb="10" eb="11">
      <t>ベツ</t>
    </rPh>
    <rPh sb="24" eb="25">
      <t>ヒラ</t>
    </rPh>
    <rPh sb="32" eb="34">
      <t>コウホ</t>
    </rPh>
    <rPh sb="37" eb="41">
      <t>モジレツ</t>
    </rPh>
    <rPh sb="41" eb="43">
      <t>タイショウ</t>
    </rPh>
    <rPh sb="44" eb="45">
      <t>シボ</t>
    </rPh>
    <rPh sb="46" eb="47">
      <t>コ</t>
    </rPh>
    <rPh sb="49" eb="51">
      <t>レッキョ</t>
    </rPh>
    <rPh sb="62" eb="64">
      <t>ゲンザイ</t>
    </rPh>
    <rPh sb="71" eb="72">
      <t>アツ</t>
    </rPh>
    <phoneticPr fontId="1"/>
  </si>
  <si>
    <t>使い勝手が悪い</t>
    <rPh sb="0" eb="1">
      <t>ツカ</t>
    </rPh>
    <rPh sb="2" eb="4">
      <t>ガ</t>
    </rPh>
    <rPh sb="5" eb="6">
      <t>ワル</t>
    </rPh>
    <phoneticPr fontId="1"/>
  </si>
  <si>
    <t>よくわからん</t>
    <phoneticPr fontId="1"/>
  </si>
  <si>
    <t>セッション(*)を LAST という名前で保存しChromeを終了する。</t>
    <phoneticPr fontId="1"/>
  </si>
  <si>
    <t>セッション LAST を復元する。</t>
    <rPh sb="12" eb="14">
      <t>フクゲン</t>
    </rPh>
    <phoneticPr fontId="1"/>
  </si>
  <si>
    <t>うまく動かない</t>
    <rPh sb="3" eb="4">
      <t>ウゴ</t>
    </rPh>
    <phoneticPr fontId="1"/>
  </si>
  <si>
    <t>あってもいいけど覚えはしない</t>
    <rPh sb="8" eb="9">
      <t>オボ</t>
    </rPh>
    <phoneticPr fontId="1"/>
  </si>
  <si>
    <t>ページ内の入力フォームすべてについて、コンテンツタイプ application/x-www-form-urlencoded の形式で入力内容をコピーします。</t>
    <rPh sb="3" eb="4">
      <t>ナイ</t>
    </rPh>
    <rPh sb="5" eb="7">
      <t>ニュウリョク</t>
    </rPh>
    <rPh sb="63" eb="65">
      <t>ケイシキ</t>
    </rPh>
    <phoneticPr fontId="1"/>
  </si>
  <si>
    <t>ページ内の入力フォームすべてについて、JSON形式で入力内容をコピーします。</t>
    <rPh sb="3" eb="4">
      <t>ナイ</t>
    </rPh>
    <rPh sb="5" eb="7">
      <t>ニュウリョク</t>
    </rPh>
    <rPh sb="23" eb="25">
      <t>ケイシキ</t>
    </rPh>
    <phoneticPr fontId="1"/>
  </si>
  <si>
    <t>クリップボードのテキストを現在のページのHTMLソースとして反映する</t>
    <rPh sb="30" eb="32">
      <t>ハンエイ</t>
    </rPh>
    <phoneticPr fontId="1"/>
  </si>
  <si>
    <t>オムニバーを表示し、ブックマークの中から選択して新規タブで開いて移動する。</t>
    <rPh sb="6" eb="8">
      <t>ヒョウジ</t>
    </rPh>
    <rPh sb="17" eb="18">
      <t>ナカ</t>
    </rPh>
    <rPh sb="20" eb="22">
      <t>センタク</t>
    </rPh>
    <rPh sb="24" eb="26">
      <t>シンキ</t>
    </rPh>
    <rPh sb="29" eb="30">
      <t>ヒラ</t>
    </rPh>
    <rPh sb="32" eb="34">
      <t>イドウ</t>
    </rPh>
    <phoneticPr fontId="1"/>
  </si>
  <si>
    <t>入力フォームをヒントから選択し、クリップボードのデータ（yfコマンドでコピーした形式）を反映する。</t>
    <rPh sb="44" eb="46">
      <t>ハンエイ</t>
    </rPh>
    <phoneticPr fontId="1"/>
  </si>
  <si>
    <t>backward documentboundary</t>
    <phoneticPr fontId="1"/>
  </si>
  <si>
    <t>1文字入力待ち状態になり、順方向にその文字を検索して見つかった場合にカーソルを移動</t>
    <rPh sb="1" eb="3">
      <t>モジ</t>
    </rPh>
    <rPh sb="3" eb="6">
      <t>ニュウリョクマ</t>
    </rPh>
    <rPh sb="7" eb="9">
      <t>ジョウタイ</t>
    </rPh>
    <rPh sb="19" eb="21">
      <t>モジ</t>
    </rPh>
    <rPh sb="26" eb="27">
      <t>ミ</t>
    </rPh>
    <rPh sb="31" eb="33">
      <t>バアイ</t>
    </rPh>
    <rPh sb="39" eb="41">
      <t>イドウ</t>
    </rPh>
    <phoneticPr fontId="1"/>
  </si>
  <si>
    <t>ドキュメントの先頭にカーソルを移動</t>
    <rPh sb="7" eb="9">
      <t>セントウ</t>
    </rPh>
    <rPh sb="15" eb="17">
      <t>イドウ</t>
    </rPh>
    <phoneticPr fontId="1"/>
  </si>
  <si>
    <t>ドキュメントの末尾にカーソルを移動</t>
    <rPh sb="7" eb="9">
      <t>マツビ</t>
    </rPh>
    <rPh sb="15" eb="17">
      <t>イドウ</t>
    </rPh>
    <phoneticPr fontId="1"/>
  </si>
  <si>
    <t>前の行境界にカーソルを移動</t>
    <rPh sb="0" eb="1">
      <t>マエ</t>
    </rPh>
    <rPh sb="2" eb="3">
      <t>ギョウ</t>
    </rPh>
    <rPh sb="3" eb="5">
      <t>キョウカイ</t>
    </rPh>
    <phoneticPr fontId="1"/>
  </si>
  <si>
    <t>次の文字にカーソルを移動</t>
    <rPh sb="0" eb="1">
      <t>ツギ</t>
    </rPh>
    <rPh sb="2" eb="4">
      <t>モジ</t>
    </rPh>
    <phoneticPr fontId="1"/>
  </si>
  <si>
    <t>前の文字にカーソルを移動</t>
    <rPh sb="0" eb="1">
      <t>マエ</t>
    </rPh>
    <rPh sb="2" eb="4">
      <t>モジ</t>
    </rPh>
    <phoneticPr fontId="1"/>
  </si>
  <si>
    <t>次の行にカーソルを移動</t>
    <rPh sb="0" eb="1">
      <t>ツギ</t>
    </rPh>
    <rPh sb="2" eb="3">
      <t>ギョウ</t>
    </rPh>
    <phoneticPr fontId="1"/>
  </si>
  <si>
    <t>前の行にカーソルを移動</t>
    <rPh sb="0" eb="1">
      <t>マエ</t>
    </rPh>
    <rPh sb="2" eb="3">
      <t>ギョウ</t>
    </rPh>
    <phoneticPr fontId="1"/>
  </si>
  <si>
    <t>次の単語にカーソルを移動</t>
    <rPh sb="0" eb="1">
      <t>ツギ</t>
    </rPh>
    <rPh sb="2" eb="4">
      <t>タンゴ</t>
    </rPh>
    <phoneticPr fontId="1"/>
  </si>
  <si>
    <t>前の単語にカーソルを移動</t>
    <rPh sb="0" eb="1">
      <t>マエ</t>
    </rPh>
    <rPh sb="2" eb="4">
      <t>タンゴ</t>
    </rPh>
    <phoneticPr fontId="1"/>
  </si>
  <si>
    <t>次の文にカーソルを移動</t>
    <rPh sb="0" eb="1">
      <t>ツギ</t>
    </rPh>
    <rPh sb="2" eb="3">
      <t>ブン</t>
    </rPh>
    <phoneticPr fontId="1"/>
  </si>
  <si>
    <t>前の文にカーソルを移動</t>
    <rPh sb="0" eb="1">
      <t>マエ</t>
    </rPh>
    <rPh sb="2" eb="3">
      <t>ブン</t>
    </rPh>
    <phoneticPr fontId="1"/>
  </si>
  <si>
    <t>次の段落境界にカーソルを移動</t>
    <rPh sb="0" eb="1">
      <t>ツギ</t>
    </rPh>
    <rPh sb="2" eb="4">
      <t>ダンラク</t>
    </rPh>
    <rPh sb="4" eb="6">
      <t>キョウカイ</t>
    </rPh>
    <phoneticPr fontId="1"/>
  </si>
  <si>
    <t>前の段落境界にカーソルを移動</t>
    <rPh sb="0" eb="1">
      <t>マエ</t>
    </rPh>
    <rPh sb="2" eb="4">
      <t>ダンラク</t>
    </rPh>
    <rPh sb="4" eb="6">
      <t>キョウカイ</t>
    </rPh>
    <phoneticPr fontId="1"/>
  </si>
  <si>
    <t>次の行境界にカーソルを移動</t>
    <rPh sb="0" eb="1">
      <t>ツギ</t>
    </rPh>
    <rPh sb="2" eb="3">
      <t>ギョウ</t>
    </rPh>
    <rPh sb="3" eb="5">
      <t>キョウカイ</t>
    </rPh>
    <phoneticPr fontId="1"/>
  </si>
  <si>
    <t>1文字入力待ち状態になり、逆方向にその文字を検索して見つかった場合にカーソルを移動</t>
    <rPh sb="1" eb="3">
      <t>モジ</t>
    </rPh>
    <rPh sb="3" eb="6">
      <t>ニュウリョクマ</t>
    </rPh>
    <rPh sb="7" eb="9">
      <t>ジョウタイ</t>
    </rPh>
    <rPh sb="13" eb="14">
      <t>ギャク</t>
    </rPh>
    <rPh sb="19" eb="21">
      <t>モジ</t>
    </rPh>
    <rPh sb="26" eb="27">
      <t>ミ</t>
    </rPh>
    <rPh sb="31" eb="33">
      <t>バアイ</t>
    </rPh>
    <rPh sb="39" eb="41">
      <t>イドウ</t>
    </rPh>
    <phoneticPr fontId="1"/>
  </si>
  <si>
    <t>直前の f または F をコマンドの方向に繰り返す</t>
    <rPh sb="0" eb="2">
      <t>チョクゼン</t>
    </rPh>
    <rPh sb="18" eb="20">
      <t>ホウコウ</t>
    </rPh>
    <rPh sb="21" eb="22">
      <t>ク</t>
    </rPh>
    <rPh sb="23" eb="24">
      <t>カエ</t>
    </rPh>
    <phoneticPr fontId="1"/>
  </si>
  <si>
    <t>直前の f または F をコマンドの逆方向に繰り返す</t>
    <rPh sb="0" eb="2">
      <t>チョクゼン</t>
    </rPh>
    <rPh sb="18" eb="21">
      <t>ギャクホウコウ</t>
    </rPh>
    <rPh sb="22" eb="23">
      <t>ク</t>
    </rPh>
    <rPh sb="24" eb="25">
      <t>カエ</t>
    </rPh>
    <phoneticPr fontId="1"/>
  </si>
  <si>
    <t>現在の選択範囲を親要素まで広げる</t>
    <rPh sb="0" eb="2">
      <t>ゲンザイ</t>
    </rPh>
    <rPh sb="3" eb="7">
      <t>センタクハンイ</t>
    </rPh>
    <rPh sb="8" eb="11">
      <t>オヤヨウソ</t>
    </rPh>
    <rPh sb="13" eb="14">
      <t>ヒロ</t>
    </rPh>
    <phoneticPr fontId="1"/>
  </si>
  <si>
    <t>順方向20行先にカーソルを移動</t>
    <rPh sb="0" eb="3">
      <t>ジュンホウコウ</t>
    </rPh>
    <rPh sb="5" eb="6">
      <t>ギョウ</t>
    </rPh>
    <rPh sb="6" eb="7">
      <t>サキ</t>
    </rPh>
    <rPh sb="13" eb="15">
      <t>イドウ</t>
    </rPh>
    <phoneticPr fontId="1"/>
  </si>
  <si>
    <t>逆方向20行先にカーソルを移動</t>
    <rPh sb="0" eb="1">
      <t>ギャク</t>
    </rPh>
    <rPh sb="1" eb="3">
      <t>ホウコウ</t>
    </rPh>
    <rPh sb="5" eb="6">
      <t>ギョウ</t>
    </rPh>
    <rPh sb="6" eb="7">
      <t>サキ</t>
    </rPh>
    <rPh sb="13" eb="15">
      <t>イドウ</t>
    </rPh>
    <phoneticPr fontId="1"/>
  </si>
  <si>
    <t>カーソルのある要素をクリック</t>
    <rPh sb="7" eb="9">
      <t>ヨウソ</t>
    </rPh>
    <phoneticPr fontId="1"/>
  </si>
  <si>
    <t>カーソルのある要素をクリック（リンクの場合、新規タブで開く）</t>
    <rPh sb="7" eb="9">
      <t>ヨウソ</t>
    </rPh>
    <rPh sb="19" eb="21">
      <t>バアイ</t>
    </rPh>
    <rPh sb="22" eb="24">
      <t>シンキ</t>
    </rPh>
    <rPh sb="27" eb="28">
      <t>ヒラ</t>
    </rPh>
    <phoneticPr fontId="1"/>
  </si>
  <si>
    <t>カーソルが画面中央になるようにスクロール</t>
    <phoneticPr fontId="1"/>
  </si>
  <si>
    <t>現在表示中の領域にあるURLテキストにヒントを表示して開く。要素が1つの場合はヒントなしですぐに開く。</t>
    <rPh sb="0" eb="2">
      <t>ゲンザイ</t>
    </rPh>
    <rPh sb="2" eb="4">
      <t>ヒョウジ</t>
    </rPh>
    <rPh sb="4" eb="5">
      <t>チュウ</t>
    </rPh>
    <rPh sb="6" eb="8">
      <t>リョウイキ</t>
    </rPh>
    <rPh sb="23" eb="25">
      <t>ヒョウジ</t>
    </rPh>
    <rPh sb="27" eb="28">
      <t>ヒラ</t>
    </rPh>
    <rPh sb="30" eb="32">
      <t>ヨウソ</t>
    </rPh>
    <rPh sb="36" eb="38">
      <t>バアイ</t>
    </rPh>
    <rPh sb="48" eb="49">
      <t>ヒラ</t>
    </rPh>
    <phoneticPr fontId="1"/>
  </si>
  <si>
    <t>現在表示中の領域にある要素にヒントを表示して mouseover イベントを実行。</t>
    <rPh sb="0" eb="2">
      <t>ゲンザイ</t>
    </rPh>
    <rPh sb="2" eb="4">
      <t>ヒョウジ</t>
    </rPh>
    <rPh sb="4" eb="5">
      <t>チュウ</t>
    </rPh>
    <rPh sb="6" eb="8">
      <t>リョウイキ</t>
    </rPh>
    <rPh sb="11" eb="13">
      <t>ヨウソ</t>
    </rPh>
    <rPh sb="18" eb="20">
      <t>ヒョウジ</t>
    </rPh>
    <rPh sb="38" eb="40">
      <t>ジッコウ</t>
    </rPh>
    <phoneticPr fontId="1"/>
  </si>
  <si>
    <t>現在表示中の領域にある要素にヒントを表示して mouseout イベントを実行。</t>
    <rPh sb="0" eb="2">
      <t>ゲンザイ</t>
    </rPh>
    <rPh sb="2" eb="4">
      <t>ヒョウジ</t>
    </rPh>
    <rPh sb="4" eb="5">
      <t>チュウ</t>
    </rPh>
    <rPh sb="6" eb="8">
      <t>リョウイキ</t>
    </rPh>
    <rPh sb="11" eb="13">
      <t>ヨウソ</t>
    </rPh>
    <rPh sb="18" eb="20">
      <t>ヒョウジ</t>
    </rPh>
    <rPh sb="37" eb="39">
      <t>ジッコウ</t>
    </rPh>
    <phoneticPr fontId="1"/>
  </si>
  <si>
    <t>Iと同じ</t>
    <rPh sb="2" eb="3">
      <t>オナ</t>
    </rPh>
    <phoneticPr fontId="1"/>
  </si>
  <si>
    <t>現在表示中の領域にある入力要素にヒントを表示してVimエディタを開く。</t>
    <rPh sb="0" eb="2">
      <t>ゲンザイ</t>
    </rPh>
    <rPh sb="2" eb="4">
      <t>ヒョウジ</t>
    </rPh>
    <rPh sb="4" eb="5">
      <t>チュウ</t>
    </rPh>
    <rPh sb="6" eb="8">
      <t>リョウイキ</t>
    </rPh>
    <rPh sb="11" eb="13">
      <t>ニュウリョク</t>
    </rPh>
    <rPh sb="13" eb="15">
      <t>ヨウソ</t>
    </rPh>
    <rPh sb="20" eb="22">
      <t>ヒョウジ</t>
    </rPh>
    <rPh sb="32" eb="33">
      <t>ヒラ</t>
    </rPh>
    <phoneticPr fontId="1"/>
  </si>
  <si>
    <t>"VIMarks"機能</t>
    <rPh sb="9" eb="11">
      <t>キノウ</t>
    </rPh>
    <phoneticPr fontId="1"/>
  </si>
  <si>
    <t>1文字入力待ち状態になり、次に入力した文字でマークを現在のページとスクロール状態に付与する。記憶したマークの一覧は om コマンドで確認できる。</t>
    <rPh sb="1" eb="3">
      <t>モジ</t>
    </rPh>
    <rPh sb="3" eb="6">
      <t>ニュウリョクマ</t>
    </rPh>
    <rPh sb="7" eb="9">
      <t>ジョウタイ</t>
    </rPh>
    <rPh sb="13" eb="14">
      <t>ツギ</t>
    </rPh>
    <rPh sb="15" eb="17">
      <t>ニュウリョク</t>
    </rPh>
    <rPh sb="19" eb="21">
      <t>モジ</t>
    </rPh>
    <rPh sb="26" eb="28">
      <t>ゲンザイ</t>
    </rPh>
    <rPh sb="38" eb="40">
      <t>ジョウタイ</t>
    </rPh>
    <rPh sb="41" eb="43">
      <t>フヨ</t>
    </rPh>
    <rPh sb="46" eb="48">
      <t>キオク</t>
    </rPh>
    <rPh sb="54" eb="56">
      <t>イチラン</t>
    </rPh>
    <rPh sb="66" eb="68">
      <t>カクニン</t>
    </rPh>
    <phoneticPr fontId="1"/>
  </si>
  <si>
    <t>1文字入力待ち状態になり、次に入力した文字で記憶したマークを新しいタブで開く。</t>
    <rPh sb="1" eb="3">
      <t>モジ</t>
    </rPh>
    <rPh sb="3" eb="6">
      <t>ニュウリョクマ</t>
    </rPh>
    <rPh sb="7" eb="9">
      <t>ジョウタイ</t>
    </rPh>
    <rPh sb="13" eb="14">
      <t>ツギ</t>
    </rPh>
    <rPh sb="15" eb="17">
      <t>ニュウリョク</t>
    </rPh>
    <rPh sb="19" eb="21">
      <t>モジ</t>
    </rPh>
    <rPh sb="22" eb="24">
      <t>キオク</t>
    </rPh>
    <rPh sb="30" eb="31">
      <t>アタラ</t>
    </rPh>
    <rPh sb="36" eb="37">
      <t>ヒラ</t>
    </rPh>
    <phoneticPr fontId="1"/>
  </si>
  <si>
    <t>Markdownプレビュータブを開き、クリップボードの文字列をMarkdownとして表示する。</t>
    <rPh sb="16" eb="17">
      <t>ヒラ</t>
    </rPh>
    <rPh sb="27" eb="30">
      <t>モジレツ</t>
    </rPh>
    <rPh sb="42" eb="44">
      <t>ヒョウジ</t>
    </rPh>
    <phoneticPr fontId="1"/>
  </si>
  <si>
    <t>Surfingkeysの設定を開く</t>
    <rPh sb="12" eb="14">
      <t>セッテイ</t>
    </rPh>
    <rPh sb="15" eb="16">
      <t>ヒラ</t>
    </rPh>
    <phoneticPr fontId="1"/>
  </si>
  <si>
    <t>Neovimを開く</t>
    <rPh sb="7" eb="8">
      <t>ヒラ</t>
    </rPh>
    <phoneticPr fontId="1"/>
  </si>
  <si>
    <t>Chromeの「ブックマーク マネージャ」を開く</t>
    <rPh sb="22" eb="23">
      <t>ヒラ</t>
    </rPh>
    <phoneticPr fontId="1"/>
  </si>
  <si>
    <t>Chromeの「ダウンロード」を開く</t>
    <rPh sb="16" eb="17">
      <t>ヒラ</t>
    </rPh>
    <phoneticPr fontId="1"/>
  </si>
  <si>
    <t>Chromeの「履歴」を開く</t>
    <rPh sb="8" eb="10">
      <t>リレキ</t>
    </rPh>
    <rPh sb="12" eb="13">
      <t>ヒラ</t>
    </rPh>
    <phoneticPr fontId="1"/>
  </si>
  <si>
    <t>Chromeの「設定 - Chrome について」を開く</t>
    <rPh sb="8" eb="10">
      <t>セッテイ</t>
    </rPh>
    <rPh sb="26" eb="27">
      <t>ヒラ</t>
    </rPh>
    <phoneticPr fontId="1"/>
  </si>
  <si>
    <t>Chromeの「設定 - Cookie と他のサイトデータ」を開く</t>
    <rPh sb="8" eb="10">
      <t>セッテイ</t>
    </rPh>
    <rPh sb="21" eb="22">
      <t>ホカ</t>
    </rPh>
    <rPh sb="31" eb="32">
      <t>ヒラ</t>
    </rPh>
    <phoneticPr fontId="1"/>
  </si>
  <si>
    <t>Chromeの「拡張機能」を開く</t>
    <rPh sb="8" eb="12">
      <t>カクチョウキノウ</t>
    </rPh>
    <rPh sb="14" eb="15">
      <t>ヒラ</t>
    </rPh>
    <phoneticPr fontId="1"/>
  </si>
  <si>
    <t>ページのソースを表示</t>
    <rPh sb="8" eb="10">
      <t>ヒョウジ</t>
    </rPh>
    <phoneticPr fontId="1"/>
  </si>
  <si>
    <t>ダウンロードシェルフを閉じる</t>
    <rPh sb="11" eb="12">
      <t>ト</t>
    </rPh>
    <phoneticPr fontId="1"/>
  </si>
  <si>
    <t>クリップボードまたは選択したテキストを読み上げる</t>
    <rPh sb="10" eb="12">
      <t>センタク</t>
    </rPh>
    <rPh sb="19" eb="20">
      <t>ヨ</t>
    </rPh>
    <rPh sb="21" eb="22">
      <t>ア</t>
    </rPh>
    <phoneticPr fontId="1"/>
  </si>
  <si>
    <t>PDFビューアの有効無効を切り替える。通常、Chromeで開いたPDFファイルは専用のビューアが利用され、Surfingkeysが動作しない。</t>
    <rPh sb="8" eb="12">
      <t>ユウコウムコウ</t>
    </rPh>
    <rPh sb="13" eb="14">
      <t>キ</t>
    </rPh>
    <rPh sb="15" eb="16">
      <t>カ</t>
    </rPh>
    <rPh sb="19" eb="21">
      <t>ツウジョウ</t>
    </rPh>
    <rPh sb="29" eb="30">
      <t>ヒラ</t>
    </rPh>
    <rPh sb="40" eb="42">
      <t>センヨウ</t>
    </rPh>
    <rPh sb="48" eb="50">
      <t>リヨウ</t>
    </rPh>
    <rPh sb="65" eb="67">
      <t>ドウサ</t>
    </rPh>
    <phoneticPr fontId="1"/>
  </si>
  <si>
    <t>30日以上前の履歴を削除する</t>
    <rPh sb="2" eb="3">
      <t>ニチ</t>
    </rPh>
    <rPh sb="3" eb="5">
      <t>イジョウ</t>
    </rPh>
    <rPh sb="5" eb="6">
      <t>マエ</t>
    </rPh>
    <rPh sb="7" eb="9">
      <t>リレキ</t>
    </rPh>
    <rPh sb="10" eb="12">
      <t>サクジョ</t>
    </rPh>
    <phoneticPr fontId="1"/>
  </si>
  <si>
    <t>クリップボードからURLを履歴に追加する（改行区切りで複数可）</t>
    <rPh sb="13" eb="15">
      <t>リレキ</t>
    </rPh>
    <rPh sb="16" eb="18">
      <t>ツイカ</t>
    </rPh>
    <rPh sb="21" eb="23">
      <t>カイギョウ</t>
    </rPh>
    <rPh sb="23" eb="25">
      <t>クギ</t>
    </rPh>
    <rPh sb="27" eb="29">
      <t>フクスウ</t>
    </rPh>
    <rPh sb="29" eb="30">
      <t>カ</t>
    </rPh>
    <phoneticPr fontId="1"/>
  </si>
  <si>
    <t>履歴をクリップボードにコピーする（最大100件）</t>
    <rPh sb="0" eb="2">
      <t>リレキ</t>
    </rPh>
    <rPh sb="17" eb="19">
      <t>サイダイ</t>
    </rPh>
    <rPh sb="22" eb="23">
      <t>ケン</t>
    </rPh>
    <phoneticPr fontId="1"/>
  </si>
  <si>
    <t>現在のページをブックマークから削除する</t>
    <rPh sb="0" eb="2">
      <t>ゲンザイ</t>
    </rPh>
    <rPh sb="15" eb="17">
      <t>サクジョ</t>
    </rPh>
    <phoneticPr fontId="1"/>
  </si>
  <si>
    <t>選択したテキストをGoogle翻訳で開く</t>
    <rPh sb="0" eb="8">
      <t>センタク</t>
    </rPh>
    <rPh sb="15" eb="17">
      <t>ホンヤク</t>
    </rPh>
    <rPh sb="18" eb="19">
      <t>ヒラ</t>
    </rPh>
    <phoneticPr fontId="1"/>
  </si>
  <si>
    <t>現在表示中のサイトに対するプロキシの適用を切り替える</t>
    <rPh sb="0" eb="2">
      <t>ゲンザイ</t>
    </rPh>
    <rPh sb="2" eb="4">
      <t>ヒョウジ</t>
    </rPh>
    <rPh sb="4" eb="5">
      <t>ナカ</t>
    </rPh>
    <rPh sb="10" eb="11">
      <t>タイ</t>
    </rPh>
    <rPh sb="18" eb="20">
      <t>テキヨウ</t>
    </rPh>
    <rPh sb="21" eb="22">
      <t>キ</t>
    </rPh>
    <rPh sb="23" eb="24">
      <t>カ</t>
    </rPh>
    <phoneticPr fontId="1"/>
  </si>
  <si>
    <t>プロキシモード always</t>
    <phoneticPr fontId="1"/>
  </si>
  <si>
    <t>プロキシモード clear</t>
    <phoneticPr fontId="1"/>
  </si>
  <si>
    <t>プロキシモード system</t>
    <phoneticPr fontId="1"/>
  </si>
  <si>
    <t>プロキシモード direct</t>
    <phoneticPr fontId="1"/>
  </si>
  <si>
    <t>プロキシモード byhost</t>
    <phoneticPr fontId="1"/>
  </si>
  <si>
    <t>プロキシ設定情報をクリップボードにコピーする</t>
    <rPh sb="4" eb="6">
      <t>セッテイ</t>
    </rPh>
    <rPh sb="6" eb="8">
      <t>ジョウホウ</t>
    </rPh>
    <phoneticPr fontId="1"/>
  </si>
  <si>
    <t>プロキシ設定情報をクリップボードから反映する</t>
    <rPh sb="4" eb="6">
      <t>セッテイ</t>
    </rPh>
    <rPh sb="6" eb="8">
      <t>ジョウホウ</t>
    </rPh>
    <rPh sb="18" eb="20">
      <t>ハンエイ</t>
    </rPh>
    <phoneticPr fontId="1"/>
  </si>
  <si>
    <t>@@</t>
    <phoneticPr fontId="1"/>
  </si>
  <si>
    <t>@pt</t>
    <phoneticPr fontId="1"/>
  </si>
  <si>
    <t>@1pt</t>
    <phoneticPr fontId="1"/>
  </si>
  <si>
    <t>cc</t>
    <phoneticPr fontId="1"/>
  </si>
  <si>
    <t>cf</t>
    <phoneticPr fontId="1"/>
  </si>
  <si>
    <t>c;</t>
    <phoneticPr fontId="1"/>
  </si>
  <si>
    <t>cw;</t>
    <phoneticPr fontId="1"/>
  </si>
  <si>
    <r>
      <t>オムニバーを表示し、現在開いているタブとブックマーク、履歴の中から選択して</t>
    </r>
    <r>
      <rPr>
        <sz val="11"/>
        <color rgb="FFFF0000"/>
        <rFont val="Meiryo UI"/>
        <family val="3"/>
        <charset val="128"/>
      </rPr>
      <t>新規タブ</t>
    </r>
    <r>
      <rPr>
        <sz val="11"/>
        <color theme="1"/>
        <rFont val="Meiryo UI"/>
        <family val="2"/>
        <charset val="128"/>
      </rPr>
      <t>で開いて移動する。選択せず文字列を入れて決定した場合は新規タブでGoogle検索。</t>
    </r>
    <rPh sb="6" eb="8">
      <t>ヒョウジ</t>
    </rPh>
    <rPh sb="10" eb="12">
      <t>ゲンザイ</t>
    </rPh>
    <rPh sb="12" eb="13">
      <t>ヒラ</t>
    </rPh>
    <rPh sb="27" eb="29">
      <t>リレキ</t>
    </rPh>
    <rPh sb="30" eb="31">
      <t>ナカ</t>
    </rPh>
    <rPh sb="33" eb="35">
      <t>センタク</t>
    </rPh>
    <rPh sb="37" eb="39">
      <t>シンキ</t>
    </rPh>
    <rPh sb="42" eb="43">
      <t>ヒラ</t>
    </rPh>
    <rPh sb="45" eb="47">
      <t>イドウ</t>
    </rPh>
    <rPh sb="50" eb="52">
      <t>センタク</t>
    </rPh>
    <rPh sb="54" eb="57">
      <t>モジレツ</t>
    </rPh>
    <rPh sb="58" eb="59">
      <t>イ</t>
    </rPh>
    <rPh sb="61" eb="63">
      <t>ケッテイ</t>
    </rPh>
    <rPh sb="65" eb="67">
      <t>バアイ</t>
    </rPh>
    <rPh sb="68" eb="70">
      <t>シンキ</t>
    </rPh>
    <rPh sb="79" eb="81">
      <t>ケンサク</t>
    </rPh>
    <phoneticPr fontId="1"/>
  </si>
  <si>
    <r>
      <t>オムニバーを表示し、現在開いているタブとブックマーク、履歴の中から選択して</t>
    </r>
    <r>
      <rPr>
        <sz val="11"/>
        <color rgb="FFFF0000"/>
        <rFont val="Meiryo UI"/>
        <family val="3"/>
        <charset val="128"/>
      </rPr>
      <t>現在のタブ</t>
    </r>
    <r>
      <rPr>
        <sz val="11"/>
        <color theme="1"/>
        <rFont val="Meiryo UI"/>
        <family val="2"/>
        <charset val="128"/>
      </rPr>
      <t>で開いて移動する。選択せず文字列を入れて決定した場合は現在のタブでGoogle検索。</t>
    </r>
    <rPh sb="6" eb="8">
      <t>ヒョウジ</t>
    </rPh>
    <rPh sb="10" eb="12">
      <t>ゲンザイ</t>
    </rPh>
    <rPh sb="12" eb="13">
      <t>ヒラ</t>
    </rPh>
    <rPh sb="27" eb="29">
      <t>リレキ</t>
    </rPh>
    <rPh sb="30" eb="31">
      <t>ナカ</t>
    </rPh>
    <rPh sb="33" eb="35">
      <t>センタク</t>
    </rPh>
    <rPh sb="37" eb="39">
      <t>ゲンザイ</t>
    </rPh>
    <rPh sb="43" eb="44">
      <t>ヒラ</t>
    </rPh>
    <rPh sb="46" eb="48">
      <t>イドウ</t>
    </rPh>
    <rPh sb="51" eb="53">
      <t>センタク</t>
    </rPh>
    <rPh sb="55" eb="58">
      <t>モジレツ</t>
    </rPh>
    <rPh sb="59" eb="60">
      <t>イ</t>
    </rPh>
    <rPh sb="62" eb="64">
      <t>ケッテイ</t>
    </rPh>
    <rPh sb="66" eb="68">
      <t>バアイ</t>
    </rPh>
    <rPh sb="69" eb="71">
      <t>ゲンザイ</t>
    </rPh>
    <rPh sb="81" eb="83">
      <t>ケンサク</t>
    </rPh>
    <phoneticPr fontId="1"/>
  </si>
  <si>
    <t>※t</t>
    <phoneticPr fontId="1"/>
  </si>
  <si>
    <t>※go</t>
    <phoneticPr fontId="1"/>
  </si>
  <si>
    <t>a</t>
    <phoneticPr fontId="1"/>
  </si>
  <si>
    <t>t0</t>
    <phoneticPr fontId="1"/>
  </si>
  <si>
    <t>t$</t>
    <phoneticPr fontId="1"/>
  </si>
  <si>
    <t>tx0</t>
    <phoneticPr fontId="1"/>
  </si>
  <si>
    <t>txl</t>
    <phoneticPr fontId="1"/>
  </si>
  <si>
    <t>txr</t>
    <phoneticPr fontId="1"/>
  </si>
  <si>
    <t>tx$</t>
    <phoneticPr fontId="1"/>
  </si>
  <si>
    <t>txx</t>
    <phoneticPr fontId="1"/>
  </si>
  <si>
    <t>ty</t>
    <phoneticPr fontId="1"/>
  </si>
  <si>
    <t>tY</t>
    <phoneticPr fontId="1"/>
  </si>
  <si>
    <t>tgt</t>
    <phoneticPr fontId="1"/>
  </si>
  <si>
    <t>tgw</t>
    <phoneticPr fontId="1"/>
  </si>
  <si>
    <t>tp</t>
    <phoneticPr fontId="1"/>
  </si>
  <si>
    <t>tm</t>
    <phoneticPr fontId="1"/>
  </si>
  <si>
    <t>tn</t>
    <phoneticPr fontId="1"/>
  </si>
  <si>
    <t>c1</t>
    <phoneticPr fontId="1"/>
  </si>
  <si>
    <t>c1-2</t>
    <phoneticPr fontId="1"/>
  </si>
  <si>
    <t>Mouse Click</t>
  </si>
  <si>
    <t>Scroll Page / Element</t>
  </si>
  <si>
    <t>Tabs</t>
  </si>
  <si>
    <t>Page Navigation</t>
  </si>
  <si>
    <t>Sessions</t>
  </si>
  <si>
    <t>Search selected with</t>
  </si>
  <si>
    <t>Clipboard</t>
  </si>
  <si>
    <t>Omnibar</t>
  </si>
  <si>
    <t>Visual Mode</t>
  </si>
  <si>
    <t>vim-like marks</t>
  </si>
  <si>
    <t>Settings</t>
  </si>
  <si>
    <t>Chrome URLs</t>
  </si>
  <si>
    <t>Proxy</t>
  </si>
  <si>
    <t>Misc</t>
  </si>
  <si>
    <t>Insert Mode</t>
  </si>
  <si>
    <t>Help</t>
  </si>
  <si>
    <t>LEN</t>
    <phoneticPr fontId="1"/>
  </si>
  <si>
    <t>api.js</t>
    <phoneticPr fontId="1"/>
  </si>
  <si>
    <t>normal.js</t>
    <phoneticPr fontId="1"/>
  </si>
  <si>
    <t>default.js</t>
    <phoneticPr fontId="1"/>
  </si>
  <si>
    <t>ZQ</t>
    <phoneticPr fontId="1"/>
  </si>
  <si>
    <t>■ Secret</t>
    <phoneticPr fontId="1"/>
  </si>
  <si>
    <t>backward lineboundary</t>
    <phoneticPr fontId="1"/>
  </si>
  <si>
    <t>visual.js</t>
    <phoneticPr fontId="1"/>
  </si>
  <si>
    <t>Read selected text</t>
    <phoneticPr fontId="1"/>
  </si>
  <si>
    <t>Find in current page</t>
    <phoneticPr fontId="1"/>
  </si>
  <si>
    <t>Go one tab left</t>
    <phoneticPr fontId="1"/>
  </si>
  <si>
    <t>omnibar.js</t>
    <phoneticPr fontId="1"/>
  </si>
  <si>
    <t>insert.js</t>
    <phoneticPr fontId="1"/>
  </si>
  <si>
    <t>Secret</t>
    <phoneticPr fontId="1"/>
  </si>
  <si>
    <t>_</t>
    <phoneticPr fontId="1"/>
  </si>
  <si>
    <t>新割当</t>
    <rPh sb="0" eb="1">
      <t>シン</t>
    </rPh>
    <rPh sb="1" eb="3">
      <t>ワリアテ</t>
    </rPh>
    <phoneticPr fontId="1"/>
  </si>
  <si>
    <t>normal</t>
  </si>
  <si>
    <t>normal</t>
    <phoneticPr fontId="1"/>
  </si>
  <si>
    <t>insert</t>
    <phoneticPr fontId="1"/>
  </si>
  <si>
    <t>visual</t>
  </si>
  <si>
    <t>visual</t>
    <phoneticPr fontId="1"/>
  </si>
  <si>
    <t>js</t>
    <phoneticPr fontId="1"/>
  </si>
  <si>
    <t>omnibar</t>
  </si>
  <si>
    <t>omnibar</t>
    <phoneticPr fontId="1"/>
  </si>
  <si>
    <t>mode</t>
    <phoneticPr fontId="1"/>
  </si>
  <si>
    <t>現在表示中の領域にあるクリック要素にヒントを表示して開く。要素が1つの場合はヒントなしですぐに開く。ヒント表示中にShiftキーを押すと、重なっているヒントが入れ替わる。Spaceキーを押している間、一時的にヒントを非表示にできる。ヒントを表示したあとShiftキーを押しながら選択すると、アクティブな新しいタブで開く。</t>
    <rPh sb="0" eb="2">
      <t>ゲンザイ</t>
    </rPh>
    <rPh sb="2" eb="4">
      <t>ヒョウジ</t>
    </rPh>
    <rPh sb="4" eb="5">
      <t>チュウ</t>
    </rPh>
    <rPh sb="6" eb="8">
      <t>リョウイキ</t>
    </rPh>
    <rPh sb="15" eb="17">
      <t>ヨウソ</t>
    </rPh>
    <rPh sb="22" eb="24">
      <t>ヒョウジ</t>
    </rPh>
    <rPh sb="26" eb="27">
      <t>ヒラ</t>
    </rPh>
    <rPh sb="29" eb="31">
      <t>ヨウソ</t>
    </rPh>
    <rPh sb="35" eb="37">
      <t>バアイ</t>
    </rPh>
    <rPh sb="47" eb="48">
      <t>ヒラ</t>
    </rPh>
    <rPh sb="53" eb="55">
      <t>ヒョウジ</t>
    </rPh>
    <rPh sb="55" eb="56">
      <t>チュウ</t>
    </rPh>
    <rPh sb="65" eb="66">
      <t>オ</t>
    </rPh>
    <rPh sb="69" eb="70">
      <t>カサ</t>
    </rPh>
    <rPh sb="79" eb="80">
      <t>イ</t>
    </rPh>
    <rPh sb="81" eb="82">
      <t>カ</t>
    </rPh>
    <rPh sb="93" eb="94">
      <t>オ</t>
    </rPh>
    <rPh sb="98" eb="99">
      <t>アイダ</t>
    </rPh>
    <rPh sb="100" eb="103">
      <t>イチジテキ</t>
    </rPh>
    <rPh sb="108" eb="111">
      <t>ヒヒョウジ</t>
    </rPh>
    <rPh sb="120" eb="122">
      <t>ヒョウジ</t>
    </rPh>
    <rPh sb="134" eb="135">
      <t>オ</t>
    </rPh>
    <rPh sb="139" eb="141">
      <t>センタク</t>
    </rPh>
    <rPh sb="151" eb="152">
      <t>アタラ</t>
    </rPh>
    <rPh sb="157" eb="158">
      <t>ヒラ</t>
    </rPh>
    <phoneticPr fontId="1"/>
  </si>
  <si>
    <t>fをアクティブな新しいタブで開くのをデフォルトにした状態で実行。</t>
    <rPh sb="8" eb="13">
      <t>アタラ</t>
    </rPh>
    <rPh sb="14" eb="15">
      <t>ヒラ</t>
    </rPh>
    <rPh sb="26" eb="28">
      <t>ジョウタイ</t>
    </rPh>
    <rPh sb="29" eb="31">
      <t>ジッコウ</t>
    </rPh>
    <phoneticPr fontId="1"/>
  </si>
  <si>
    <t>F</t>
    <phoneticPr fontId="1"/>
  </si>
  <si>
    <t>;F</t>
    <phoneticPr fontId="1"/>
  </si>
  <si>
    <t>;f</t>
    <phoneticPr fontId="1"/>
  </si>
  <si>
    <t>動作条件不明</t>
    <rPh sb="0" eb="2">
      <t>ドウサ</t>
    </rPh>
    <rPh sb="2" eb="4">
      <t>ジョウケン</t>
    </rPh>
    <rPh sb="4" eb="6">
      <t>フメイ</t>
    </rPh>
    <phoneticPr fontId="1"/>
  </si>
  <si>
    <t>tU</t>
    <phoneticPr fontId="1"/>
  </si>
  <si>
    <t>tu</t>
    <phoneticPr fontId="1"/>
  </si>
  <si>
    <t>t;</t>
    <phoneticPr fontId="1"/>
  </si>
  <si>
    <t>qg</t>
    <phoneticPr fontId="1"/>
  </si>
  <si>
    <t>qy</t>
    <phoneticPr fontId="1"/>
  </si>
  <si>
    <t>現在表示中の領域にあるテキストにヒントを表示し、指定したものをクリップボードにコピー</t>
    <rPh sb="0" eb="2">
      <t>ゲンザイ</t>
    </rPh>
    <rPh sb="2" eb="4">
      <t>ヒョウジ</t>
    </rPh>
    <rPh sb="4" eb="5">
      <t>チュウ</t>
    </rPh>
    <rPh sb="6" eb="8">
      <t>リョウイキ</t>
    </rPh>
    <rPh sb="20" eb="22">
      <t>ヒョウジ</t>
    </rPh>
    <rPh sb="24" eb="26">
      <t>シテイ</t>
    </rPh>
    <phoneticPr fontId="1"/>
  </si>
  <si>
    <t>現在表示中の領域をキャプチャ</t>
    <rPh sb="0" eb="2">
      <t>ゲンザイ</t>
    </rPh>
    <rPh sb="2" eb="4">
      <t>ヒョウジ</t>
    </rPh>
    <rPh sb="4" eb="5">
      <t>チュウ</t>
    </rPh>
    <rPh sb="6" eb="8">
      <t>リョウイキ</t>
    </rPh>
    <phoneticPr fontId="1"/>
  </si>
  <si>
    <t>@e</t>
    <phoneticPr fontId="1"/>
  </si>
  <si>
    <t>@md</t>
    <phoneticPr fontId="1"/>
  </si>
  <si>
    <t>×</t>
  </si>
  <si>
    <t>m</t>
    <phoneticPr fontId="1"/>
  </si>
  <si>
    <t>M</t>
    <phoneticPr fontId="1"/>
  </si>
  <si>
    <t>@mk</t>
    <phoneticPr fontId="1"/>
  </si>
  <si>
    <t>y@e</t>
    <phoneticPr fontId="1"/>
  </si>
  <si>
    <t>存在しないURL</t>
    <rPh sb="0" eb="2">
      <t>ソンザイ</t>
    </rPh>
    <phoneticPr fontId="1"/>
  </si>
  <si>
    <t>gj</t>
    <phoneticPr fontId="1"/>
  </si>
  <si>
    <t>@pdf</t>
    <phoneticPr fontId="1"/>
  </si>
  <si>
    <t>オムニバーの候補にするため？</t>
    <rPh sb="6" eb="8">
      <t>コウホ</t>
    </rPh>
    <phoneticPr fontId="1"/>
  </si>
  <si>
    <t>@t</t>
    <phoneticPr fontId="1"/>
  </si>
  <si>
    <t>オムニバーを表示し、ブックマークフォルダを候補に表示し、選択したフォルダに現在のページを追加する</t>
    <rPh sb="6" eb="8">
      <t>ヒョウジ</t>
    </rPh>
    <rPh sb="21" eb="23">
      <t>コウホ</t>
    </rPh>
    <rPh sb="24" eb="26">
      <t>ヒョウジ</t>
    </rPh>
    <rPh sb="28" eb="30">
      <t>センタク</t>
    </rPh>
    <rPh sb="37" eb="39">
      <t>ゲンザイ</t>
    </rPh>
    <rPh sb="44" eb="46">
      <t>ツイカ</t>
    </rPh>
    <phoneticPr fontId="1"/>
  </si>
  <si>
    <t>現在のページを新しいシークレットウィンドウで開く</t>
    <rPh sb="0" eb="2">
      <t>ゲンザイ</t>
    </rPh>
    <rPh sb="7" eb="8">
      <t>アタラ</t>
    </rPh>
    <rPh sb="22" eb="23">
      <t>ヒラ</t>
    </rPh>
    <phoneticPr fontId="1"/>
  </si>
  <si>
    <t>visualモード前提？</t>
    <rPh sb="9" eb="11">
      <t>ゼンテイ</t>
    </rPh>
    <phoneticPr fontId="1"/>
  </si>
  <si>
    <t>P</t>
    <phoneticPr fontId="1"/>
  </si>
  <si>
    <t>H</t>
    <phoneticPr fontId="1"/>
  </si>
  <si>
    <t>L</t>
    <phoneticPr fontId="1"/>
  </si>
  <si>
    <t>新追加割当</t>
    <rPh sb="0" eb="1">
      <t>シン</t>
    </rPh>
    <rPh sb="1" eb="3">
      <t>ツイカ</t>
    </rPh>
    <rPh sb="3" eb="5">
      <t>ワリアテ</t>
    </rPh>
    <phoneticPr fontId="1"/>
  </si>
  <si>
    <t>;mov</t>
    <phoneticPr fontId="1"/>
  </si>
  <si>
    <t>;mou</t>
    <phoneticPr fontId="1"/>
  </si>
  <si>
    <t>◆</t>
    <phoneticPr fontId="1"/>
  </si>
  <si>
    <t>ページ内でVisualモードを利用していた場合、状態を復元する</t>
    <rPh sb="3" eb="4">
      <t>ナイ</t>
    </rPh>
    <rPh sb="15" eb="17">
      <t>リヨウ</t>
    </rPh>
    <rPh sb="21" eb="23">
      <t>バアイ</t>
    </rPh>
    <rPh sb="24" eb="25">
      <t>タイ</t>
    </rPh>
    <rPh sb="26" eb="28">
      <t>フクゲン</t>
    </rPh>
    <phoneticPr fontId="1"/>
  </si>
  <si>
    <t>テキスト要素にヒントを表示し、選択後にVisualモードに入り対象の要素全体を選択状態にする</t>
    <rPh sb="4" eb="6">
      <t>ヨウソ</t>
    </rPh>
    <rPh sb="11" eb="13">
      <t>ヒョウジ</t>
    </rPh>
    <rPh sb="15" eb="17">
      <t>センタク</t>
    </rPh>
    <rPh sb="17" eb="18">
      <t>ゴ</t>
    </rPh>
    <rPh sb="29" eb="30">
      <t>ハイ</t>
    </rPh>
    <rPh sb="31" eb="33">
      <t>タイショウ</t>
    </rPh>
    <rPh sb="34" eb="36">
      <t>ヨウソ</t>
    </rPh>
    <rPh sb="36" eb="38">
      <t>ゼンタイ</t>
    </rPh>
    <rPh sb="39" eb="43">
      <t>センタクジョウタイ</t>
    </rPh>
    <phoneticPr fontId="1"/>
  </si>
  <si>
    <t>Normalモードの場合、テキスト要素にヒントを表示し、選択後にVisual - Caretモードに入る。Visual - Caret モードの場合、Visual - Rangeモードに入る。Escキーで直前のモードに戻る。</t>
    <rPh sb="10" eb="12">
      <t>バアイ</t>
    </rPh>
    <rPh sb="72" eb="74">
      <t>バアイ</t>
    </rPh>
    <rPh sb="93" eb="94">
      <t>ハイ</t>
    </rPh>
    <rPh sb="102" eb="104">
      <t>チョクゼン</t>
    </rPh>
    <rPh sb="109" eb="110">
      <t>モド</t>
    </rPh>
    <phoneticPr fontId="1"/>
  </si>
  <si>
    <t>;u</t>
    <phoneticPr fontId="1"/>
  </si>
  <si>
    <t>@R</t>
    <phoneticPr fontId="1"/>
  </si>
  <si>
    <t>@re</t>
    <phoneticPr fontId="1"/>
  </si>
  <si>
    <t>;q</t>
    <phoneticPr fontId="1"/>
  </si>
  <si>
    <t>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t>
    <rPh sb="71" eb="73">
      <t>バアイ</t>
    </rPh>
    <rPh sb="78" eb="79">
      <t>シタ</t>
    </rPh>
    <rPh sb="82" eb="84">
      <t>タンゴ</t>
    </rPh>
    <rPh sb="111" eb="113">
      <t>バアイ</t>
    </rPh>
    <rPh sb="114" eb="116">
      <t>センタク</t>
    </rPh>
    <rPh sb="116" eb="119">
      <t>モジレツ</t>
    </rPh>
    <rPh sb="132" eb="135">
      <t>ニホンゴ</t>
    </rPh>
    <rPh sb="144" eb="146">
      <t>ドウサ</t>
    </rPh>
    <rPh sb="157" eb="159">
      <t>タンゴ</t>
    </rPh>
    <rPh sb="160" eb="164">
      <t>ヒョウジリョウイキ</t>
    </rPh>
    <rPh sb="164" eb="165">
      <t>ナイ</t>
    </rPh>
    <rPh sb="165" eb="167">
      <t>サイショ</t>
    </rPh>
    <rPh sb="186" eb="188">
      <t>キョドウ</t>
    </rPh>
    <rPh sb="189" eb="191">
      <t>チュウイ</t>
    </rPh>
    <phoneticPr fontId="1"/>
  </si>
  <si>
    <t>s</t>
    <phoneticPr fontId="1"/>
  </si>
  <si>
    <t>w</t>
    <phoneticPr fontId="1"/>
  </si>
  <si>
    <t>K</t>
    <phoneticPr fontId="1"/>
  </si>
  <si>
    <t>J</t>
    <phoneticPr fontId="1"/>
  </si>
  <si>
    <t>@ph</t>
    <phoneticPr fontId="1"/>
  </si>
  <si>
    <t>@yh</t>
    <phoneticPr fontId="1"/>
  </si>
  <si>
    <t>訪問回数ランキングの履歴リスト</t>
    <rPh sb="0" eb="4">
      <t>ホウモンカイスウ</t>
    </rPh>
    <rPh sb="10" eb="12">
      <t>リレキ</t>
    </rPh>
    <phoneticPr fontId="1"/>
  </si>
  <si>
    <t>現在のタブの中で遷移してきた履歴のリスト</t>
    <rPh sb="0" eb="2">
      <t>ゲンザイ</t>
    </rPh>
    <rPh sb="6" eb="7">
      <t>ナカ</t>
    </rPh>
    <rPh sb="8" eb="10">
      <t>センイ</t>
    </rPh>
    <rPh sb="14" eb="16">
      <t>リレキ</t>
    </rPh>
    <phoneticPr fontId="1"/>
  </si>
  <si>
    <t>oH</t>
    <phoneticPr fontId="1"/>
  </si>
  <si>
    <t>Google検索「次へ」に対応</t>
    <rPh sb="6" eb="8">
      <t>ケンサク</t>
    </rPh>
    <rPh sb="13" eb="15">
      <t>タイオウ</t>
    </rPh>
    <phoneticPr fontId="1"/>
  </si>
  <si>
    <t>Google検索「前へ」に対応</t>
    <rPh sb="6" eb="8">
      <t>ケンサク</t>
    </rPh>
    <rPh sb="13" eb="15">
      <t>タイオウ</t>
    </rPh>
    <phoneticPr fontId="1"/>
  </si>
  <si>
    <t>`?`キーでキーマップ一覧を表示する</t>
    <rPh sb="11" eb="13">
      <t>イチラン</t>
    </rPh>
    <rPh sb="14" eb="16">
      <t>ヒョウジ</t>
    </rPh>
    <phoneticPr fontId="1"/>
  </si>
  <si>
    <t>Surfingkeys設定画面で Advanced mode を OFF にする</t>
    <rPh sb="11" eb="15">
      <t>セッテイガメン</t>
    </rPh>
    <phoneticPr fontId="1"/>
  </si>
  <si>
    <t>http://example.com を開く</t>
    <rPh sb="20" eb="21">
      <t>ヒラ</t>
    </rPh>
    <phoneticPr fontId="1"/>
  </si>
  <si>
    <t>DevToolsの要素選択で &lt;div id="sk_usage"&gt; をハイライトする（→コンソールの対象が frontend.html になる）</t>
    <rPh sb="9" eb="11">
      <t>ヨウソ</t>
    </rPh>
    <rPh sb="11" eb="13">
      <t>センタク</t>
    </rPh>
    <rPh sb="51" eb="53">
      <t>タイショウ</t>
    </rPh>
    <phoneticPr fontId="1"/>
  </si>
  <si>
    <t>コンソールに以下のコードを貼り付けて実行、情報がクリップボードにコピーされる</t>
    <rPh sb="6" eb="8">
      <t>イカ</t>
    </rPh>
    <rPh sb="13" eb="14">
      <t>ハ</t>
    </rPh>
    <rPh sb="15" eb="16">
      <t>ツ</t>
    </rPh>
    <rPh sb="18" eb="20">
      <t>ジッコウ</t>
    </rPh>
    <rPh sb="21" eb="23">
      <t>ジョウホウ</t>
    </rPh>
    <phoneticPr fontId="1"/>
  </si>
  <si>
    <t>Scroll all the way to the left</t>
  </si>
  <si>
    <t>Scroll full page up</t>
  </si>
  <si>
    <t>Scroll full page down</t>
  </si>
  <si>
    <t>oe</t>
  </si>
  <si>
    <t>Open Search with alias e</t>
  </si>
  <si>
    <t>os</t>
  </si>
  <si>
    <t>Open Search with alias s</t>
  </si>
  <si>
    <t>Open URL from history</t>
  </si>
  <si>
    <t>U</t>
    <phoneticPr fontId="1"/>
  </si>
  <si>
    <t>オムニバーを表示し、エイリアス g (google) で検索を開始</t>
    <rPh sb="6" eb="8">
      <t>ヒョウジ</t>
    </rPh>
    <rPh sb="28" eb="30">
      <t>ケンサク</t>
    </rPh>
    <rPh sb="31" eb="33">
      <t>カイシ</t>
    </rPh>
    <phoneticPr fontId="1"/>
  </si>
  <si>
    <t>オムニバーを表示し、エイリアス d (duckduckgo) で検索を開始</t>
    <rPh sb="6" eb="8">
      <t>ヒョウジ</t>
    </rPh>
    <rPh sb="32" eb="34">
      <t>ケンサク</t>
    </rPh>
    <rPh sb="35" eb="37">
      <t>カイシ</t>
    </rPh>
    <phoneticPr fontId="1"/>
  </si>
  <si>
    <t>オムニバーを表示し、エイリアス b (baidu) で検索を開始</t>
    <rPh sb="6" eb="8">
      <t>ヒョウジ</t>
    </rPh>
    <rPh sb="27" eb="29">
      <t>ケンサク</t>
    </rPh>
    <rPh sb="30" eb="32">
      <t>カイシ</t>
    </rPh>
    <phoneticPr fontId="1"/>
  </si>
  <si>
    <t>オムニバーを表示し、エイリアス e (wikipedia) で検索を開始</t>
    <rPh sb="6" eb="8">
      <t>ヒョウジ</t>
    </rPh>
    <rPh sb="31" eb="33">
      <t>ケンサク</t>
    </rPh>
    <rPh sb="34" eb="36">
      <t>カイシ</t>
    </rPh>
    <phoneticPr fontId="1"/>
  </si>
  <si>
    <t>オムニバーを表示し、エイリアス w (bing) で検索を開始</t>
    <rPh sb="6" eb="8">
      <t>ヒョウジ</t>
    </rPh>
    <rPh sb="26" eb="28">
      <t>ケンサク</t>
    </rPh>
    <rPh sb="29" eb="31">
      <t>カイシ</t>
    </rPh>
    <phoneticPr fontId="1"/>
  </si>
  <si>
    <t>オムニバーを表示し、エイリアス s (stackoverflow) で検索を開始</t>
    <rPh sb="6" eb="8">
      <t>ヒョウジ</t>
    </rPh>
    <rPh sb="35" eb="37">
      <t>ケンサク</t>
    </rPh>
    <rPh sb="38" eb="40">
      <t>カイシ</t>
    </rPh>
    <phoneticPr fontId="1"/>
  </si>
  <si>
    <t>オムニバーを表示し、エイリアス y (youtube) で検索を開始</t>
    <rPh sb="6" eb="8">
      <t>ヒョウジ</t>
    </rPh>
    <rPh sb="29" eb="31">
      <t>ケンサク</t>
    </rPh>
    <rPh sb="32" eb="34">
      <t>カイシ</t>
    </rPh>
    <phoneticPr fontId="1"/>
  </si>
  <si>
    <r>
      <t xml:space="preserve">新
</t>
    </r>
    <r>
      <rPr>
        <sz val="11"/>
        <color theme="0"/>
        <rFont val="Meiryo UI"/>
        <family val="3"/>
      </rPr>
      <t>KeyMap</t>
    </r>
    <rPh sb="0" eb="1">
      <t>シン</t>
    </rPh>
    <phoneticPr fontId="1"/>
  </si>
  <si>
    <t>追加
KeyMap</t>
    <rPh sb="0" eb="2">
      <t>ツイカ</t>
    </rPh>
    <phoneticPr fontId="1"/>
  </si>
  <si>
    <t>■ 最新のデフォルトキーマップをリストアップ</t>
    <rPh sb="2" eb="4">
      <t>サイシン</t>
    </rPh>
    <phoneticPr fontId="1"/>
  </si>
  <si>
    <t>#1596 プルリク 1.0.3</t>
    <phoneticPr fontId="1"/>
  </si>
  <si>
    <t>gp</t>
    <phoneticPr fontId="1"/>
  </si>
  <si>
    <t>\t → \n　　□ → "  "　　"■ " → ""</t>
    <phoneticPr fontId="1"/>
  </si>
  <si>
    <t>category</t>
  </si>
  <si>
    <t>category</t>
    <phoneticPr fontId="1"/>
  </si>
  <si>
    <t>desc-en</t>
  </si>
  <si>
    <t>desc-en</t>
    <phoneticPr fontId="1"/>
  </si>
  <si>
    <t>desc-ja</t>
  </si>
  <si>
    <t>desc-ja</t>
    <phoneticPr fontId="1"/>
  </si>
  <si>
    <t>`chrome://cache/`を開く</t>
    <rPh sb="18" eb="19">
      <t>ヒラ</t>
    </rPh>
    <phoneticPr fontId="1"/>
  </si>
  <si>
    <t>`chrome://net-internals/#proxy`を開く</t>
    <rPh sb="32" eb="33">
      <t>ヒラ</t>
    </rPh>
    <phoneticPr fontId="1"/>
  </si>
  <si>
    <t>`chrome://inspect/#devices`を開く</t>
    <rPh sb="28" eb="29">
      <t>ヒラ</t>
    </rPh>
    <phoneticPr fontId="1"/>
  </si>
  <si>
    <t>mode</t>
  </si>
  <si>
    <t>old-stroke</t>
    <phoneticPr fontId="1"/>
  </si>
  <si>
    <t>gxp</t>
  </si>
  <si>
    <t>Close playing tab</t>
  </si>
  <si>
    <t>gp</t>
  </si>
  <si>
    <t>Go to the playing tab</t>
  </si>
  <si>
    <t>zt</t>
  </si>
  <si>
    <t>make cursor at start of window.</t>
  </si>
  <si>
    <t>zb</t>
  </si>
  <si>
    <t>make cursor at bottom of window.</t>
  </si>
  <si>
    <t>音声再生中のタブを閉じる。複数ある場合は、最も左にあるものが対象。</t>
  </si>
  <si>
    <t>音声再生中のタブを閉じる。複数ある場合は、最も左にあるものが対象。</t>
    <rPh sb="0" eb="4">
      <t>オンセイサイセイ</t>
    </rPh>
    <rPh sb="4" eb="5">
      <t>チュウ</t>
    </rPh>
    <rPh sb="9" eb="10">
      <t>ト</t>
    </rPh>
    <rPh sb="13" eb="15">
      <t>フクスウ</t>
    </rPh>
    <rPh sb="17" eb="19">
      <t>バアイ</t>
    </rPh>
    <rPh sb="21" eb="22">
      <t>モット</t>
    </rPh>
    <rPh sb="23" eb="24">
      <t>ヒダリ</t>
    </rPh>
    <rPh sb="30" eb="32">
      <t>タイショウ</t>
    </rPh>
    <phoneticPr fontId="1"/>
  </si>
  <si>
    <t>音声再生中のタブをアクティブにする。複数ある場合は、最後にアクティブにしたものが対象。</t>
  </si>
  <si>
    <t>音声再生中のタブをアクティブにする。複数ある場合は、最後にアクティブにしたものが対象。</t>
    <rPh sb="0" eb="4">
      <t>オンセイサイセイ</t>
    </rPh>
    <rPh sb="4" eb="5">
      <t>チュウ</t>
    </rPh>
    <rPh sb="18" eb="20">
      <t>フクスウ</t>
    </rPh>
    <rPh sb="22" eb="24">
      <t>バアイ</t>
    </rPh>
    <rPh sb="26" eb="28">
      <t>サイゴ</t>
    </rPh>
    <rPh sb="40" eb="42">
      <t>タイショウ</t>
    </rPh>
    <phoneticPr fontId="1"/>
  </si>
  <si>
    <t>カーソルが画面上端になるようにスクロール</t>
  </si>
  <si>
    <t>カーソルが画面上端になるようにスクロール</t>
    <rPh sb="7" eb="9">
      <t>ジョウタン</t>
    </rPh>
    <phoneticPr fontId="1"/>
  </si>
  <si>
    <t>カーソルが画面下端になるようにスクロール</t>
  </si>
  <si>
    <t>カーソルが画面下端になるようにスクロール</t>
    <rPh sb="7" eb="9">
      <t>カタン</t>
    </rPh>
    <phoneticPr fontId="1"/>
  </si>
  <si>
    <t>gi</t>
  </si>
  <si>
    <t>0</t>
  </si>
  <si>
    <t>U</t>
  </si>
  <si>
    <t>P</t>
  </si>
  <si>
    <t>ZQ</t>
  </si>
  <si>
    <t>$</t>
    <phoneticPr fontId="1"/>
  </si>
  <si>
    <t>_</t>
    <phoneticPr fontId="1"/>
  </si>
  <si>
    <t>mode</t>
    <phoneticPr fontId="1"/>
  </si>
  <si>
    <t>insert</t>
  </si>
  <si>
    <t>Secret</t>
  </si>
  <si>
    <t>@@</t>
  </si>
  <si>
    <t>@pt</t>
  </si>
  <si>
    <t>@1pt</t>
  </si>
  <si>
    <t/>
  </si>
  <si>
    <t>;F</t>
  </si>
  <si>
    <t>;mov</t>
  </si>
  <si>
    <t>;mou</t>
  </si>
  <si>
    <t>;f</t>
  </si>
  <si>
    <t>c;</t>
  </si>
  <si>
    <t>cw;</t>
  </si>
  <si>
    <t>ty</t>
  </si>
  <si>
    <t>tY</t>
  </si>
  <si>
    <t>t0</t>
  </si>
  <si>
    <t>t$</t>
  </si>
  <si>
    <t>tx0</t>
  </si>
  <si>
    <t>txl</t>
  </si>
  <si>
    <t>txr</t>
  </si>
  <si>
    <t>tx$</t>
  </si>
  <si>
    <t>txx</t>
  </si>
  <si>
    <t>tgt</t>
  </si>
  <si>
    <t>tgw</t>
  </si>
  <si>
    <t>tp</t>
  </si>
  <si>
    <t>tm</t>
  </si>
  <si>
    <t>tn</t>
  </si>
  <si>
    <t>t;</t>
  </si>
  <si>
    <t>y@e</t>
  </si>
  <si>
    <t>;q</t>
  </si>
  <si>
    <t>@re</t>
  </si>
  <si>
    <t>oH</t>
  </si>
  <si>
    <t>a</t>
  </si>
  <si>
    <t>@mk</t>
  </si>
  <si>
    <t>M</t>
  </si>
  <si>
    <t>@md</t>
  </si>
  <si>
    <t>@e</t>
  </si>
  <si>
    <t>gj</t>
  </si>
  <si>
    <t>@R</t>
  </si>
  <si>
    <t>@pdf</t>
  </si>
  <si>
    <t>@ph</t>
  </si>
  <si>
    <t>@t</t>
  </si>
  <si>
    <t>@yh</t>
  </si>
  <si>
    <t>old-stroke</t>
  </si>
  <si>
    <t>new-stroke</t>
  </si>
  <si>
    <t>new-stroke</t>
    <phoneticPr fontId="1"/>
  </si>
  <si>
    <t>現在のサイトでSurfingkeysの有効無効を切替。</t>
  </si>
  <si>
    <t>パススルーモードに移行。Escで解除。</t>
  </si>
  <si>
    <t>パススルーモードに1秒間だけ移行。</t>
  </si>
  <si>
    <t>キーマップ表示</t>
  </si>
  <si>
    <t>リンクにヒントを表示し続けてバックグラウンドで複数のタブを開く</t>
  </si>
  <si>
    <t>ページ内最初の入力要素にフォーカス</t>
  </si>
  <si>
    <t>現在表示中の領域にあるURLテキストにヒントを表示して開く。要素が1つの場合はヒントなしですぐに開く。</t>
  </si>
  <si>
    <t>現在表示中の領域にあるクリック要素にヒントを表示して開く。要素が1つの場合はヒントなしですぐに開く。ヒント表示中にShiftキーを押すと、重なっているヒントが入れ替わる。Spaceキーを押している間、一時的にヒントを非表示にできる。ヒントを表示したあとShiftキーを押しながら選択すると、アクティブな新しいタブで開く。</t>
  </si>
  <si>
    <t>fをアクティブな新しいタブで開くのをデフォルトにした状態で実行。</t>
  </si>
  <si>
    <t>現在表示中の領域にある要素にヒントを表示して mouseover イベントを実行。</t>
  </si>
  <si>
    <t>現在表示中の領域にある要素にヒントを表示して mouseout イベントを実行。</t>
  </si>
  <si>
    <t>現在表示中の領域にある入力要素にヒントを表示してフォーカス。要素が1つの場合はそのままフォーカス。</t>
  </si>
  <si>
    <t>現在表示中の領域にある入力要素にヒントを表示してVimエディタを開く。</t>
  </si>
  <si>
    <t>Iと同じ</t>
  </si>
  <si>
    <t>左端にスクロール</t>
  </si>
  <si>
    <t>スクロール対象のフォーカスをリセット</t>
  </si>
  <si>
    <t>ページ内のスクロール対象を順に切り替えてフォーカスを移す。</t>
  </si>
  <si>
    <t>右端にスクロール</t>
  </si>
  <si>
    <t>操作対象のフレームを順に切り替えてフォーカスを移す。</t>
  </si>
  <si>
    <t>Go one tab left</t>
  </si>
  <si>
    <t>オムニバーを表示し、別ウィンドウのChromeで開いているタブを候補とし、文字列で対象を絞り込んで列挙されているものすべてを現在のウィンドウに集める。</t>
  </si>
  <si>
    <t>別ウィンドウのChromeで開いているタブすべてを現在のウィンドウに集める。</t>
  </si>
  <si>
    <t>セッション(*)を LAST という名前で保存しChromeを終了する。</t>
  </si>
  <si>
    <t>セッション LAST を復元する。</t>
  </si>
  <si>
    <t>現在表示中の領域にあるテキストにヒントを表示し、指定したものをクリップボードにコピー</t>
  </si>
  <si>
    <t>現在表示中の領域をキャプチャ</t>
  </si>
  <si>
    <t>ページ内の入力フォームすべてについて、JSON形式で入力内容をコピーします。</t>
  </si>
  <si>
    <t>ページ内の入力フォームすべてについて、コンテンツタイプ application/x-www-form-urlencoded の形式で入力内容をコピーします。</t>
  </si>
  <si>
    <t>クリップボードのテキストを現在のページのHTMLソースとして反映する</t>
  </si>
  <si>
    <t>入力フォームをヒントから選択し、クリップボードのデータ（yfコマンドでコピーした形式）を反映する。</t>
  </si>
  <si>
    <t>オムニバーを表示し、現在開いているタブとブックマーク、履歴の中から選択して現在のタブで開いて移動する。選択せず文字列を入れて決定した場合は現在のタブでGoogle検索。</t>
  </si>
  <si>
    <t>オムニバーを表示し、ブックマークフォルダを候補に表示し、選択したフォルダに現在のページを追加する</t>
  </si>
  <si>
    <t>現在のページを新しいシークレットウィンドウで開く</t>
  </si>
  <si>
    <t>オムニバーを表示し、エイリアス g (google) で検索を開始</t>
  </si>
  <si>
    <t>オムニバーを表示し、エイリアス d (duckduckgo) で検索を開始</t>
  </si>
  <si>
    <t>オムニバーを表示し、エイリアス b (baidu) で検索を開始</t>
  </si>
  <si>
    <t>オムニバーを表示し、エイリアス e (wikipedia) で検索を開始</t>
  </si>
  <si>
    <t>オムニバーを表示し、エイリアス w (bing) で検索を開始</t>
  </si>
  <si>
    <t>オムニバーを表示し、エイリアス s (stackoverflow) で検索を開始</t>
  </si>
  <si>
    <t>オムニバーを表示し、エイリアス y (youtube) で検索を開始</t>
  </si>
  <si>
    <t>訪問回数ランキングの履歴リスト</t>
  </si>
  <si>
    <t>現在のタブの中で遷移してきた履歴のリスト</t>
  </si>
  <si>
    <t>オムニバーを表示し、現在開いているタブとブックマーク、履歴の中から選択して新規タブで開いて移動する。選択せず文字列を入れて決定した場合は新規タブでGoogle検索。</t>
  </si>
  <si>
    <t>オムニバーを表示し、ブックマークの中から選択して新規タブで開いて移動する。</t>
  </si>
  <si>
    <t>Find in current page</t>
  </si>
  <si>
    <t>テキスト要素にヒントを表示し、選択後にVisualモードに入り対象の要素全体を選択状態にする</t>
  </si>
  <si>
    <t>ページ内でVisualモードを利用していた場合、状態を復元する</t>
  </si>
  <si>
    <t>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t>
  </si>
  <si>
    <t>Normalモードの場合、テキスト要素にヒントを表示し、選択後にVisual - Caretモードに入る。Visual - Caret モードの場合、Visual - Rangeモードに入る。Escキーで直前のモードに戻る。</t>
  </si>
  <si>
    <t>次の文にカーソルを移動</t>
  </si>
  <si>
    <t>前の文にカーソルを移動</t>
  </si>
  <si>
    <t>次の段落境界にカーソルを移動</t>
  </si>
  <si>
    <t>前の段落境界にカーソルを移動</t>
  </si>
  <si>
    <t>Read selected text</t>
  </si>
  <si>
    <t>カーソルのある要素をクリック</t>
  </si>
  <si>
    <t>カーソルのある要素をクリック（リンクの場合、新規タブで開く）</t>
  </si>
  <si>
    <t>カーソルが画面中央になるようにスクロール</t>
  </si>
  <si>
    <t>直前の f または F をコマンドの方向に繰り返す</t>
  </si>
  <si>
    <t>直前の f または F をコマンドの逆方向に繰り返す</t>
  </si>
  <si>
    <t>逆方向20行先にカーソルを移動</t>
  </si>
  <si>
    <t>1文字入力待ち状態になり、次に入力した文字でマークを現在のページとスクロール状態に付与する。記憶したマークの一覧は om コマンドで確認できる。</t>
  </si>
  <si>
    <t>1文字入力待ち状態になり、次に入力した文字で記憶したマークを新しいタブで開く。</t>
  </si>
  <si>
    <t>Markdownプレビュータブを開き、クリップボードの文字列をMarkdownとして表示する。</t>
  </si>
  <si>
    <t>Surfingkeysの設定を開く</t>
  </si>
  <si>
    <t>Neovimを開く</t>
  </si>
  <si>
    <t>Chromeの「設定 - Chrome について」を開く</t>
  </si>
  <si>
    <t>Chromeの「ブックマーク マネージャ」を開く</t>
  </si>
  <si>
    <t>`chrome://cache/`を開く</t>
  </si>
  <si>
    <t>Chromeの「ダウンロード」を開く</t>
  </si>
  <si>
    <t>Chromeの「履歴」を開く</t>
  </si>
  <si>
    <t>Chromeの「設定 - Cookie と他のサイトデータ」を開く</t>
  </si>
  <si>
    <t>Chromeの「拡張機能」を開く</t>
  </si>
  <si>
    <t>`chrome://net-internals/#proxy`を開く</t>
  </si>
  <si>
    <t>ページのソースを表示</t>
  </si>
  <si>
    <t>`chrome://inspect/#devices`を開く</t>
  </si>
  <si>
    <t>ダウンロードシェルフを閉じる</t>
  </si>
  <si>
    <t>現在表示中のサイトに対するプロキシの適用を切り替える</t>
  </si>
  <si>
    <t>プロキシモード always</t>
  </si>
  <si>
    <t>プロキシモード byhost</t>
  </si>
  <si>
    <t>プロキシモード direct</t>
  </si>
  <si>
    <t>プロキシモード system</t>
  </si>
  <si>
    <t>プロキシモード clear</t>
  </si>
  <si>
    <t>プロキシ設定情報をクリップボードにコピーする</t>
  </si>
  <si>
    <t>プロキシ設定情報をクリップボードから反映する</t>
  </si>
  <si>
    <t>PDFビューアの有効無効を切り替える。通常、Chromeで開いたPDFファイルは専用のビューアが利用され、Surfingkeysが動作しない。</t>
  </si>
  <si>
    <t>クリップボードからURLを履歴に追加する（改行区切りで複数可）</t>
  </si>
  <si>
    <t>選択したテキストをGoogle翻訳で開く</t>
  </si>
  <si>
    <t>30日以上前の履歴を削除する</t>
  </si>
  <si>
    <t>現在のページをブックマークから削除する</t>
  </si>
  <si>
    <t>履歴をクリップボードにコピーする（最大100件）</t>
  </si>
  <si>
    <t>txp</t>
  </si>
  <si>
    <t>txp</t>
    <phoneticPr fontId="1"/>
  </si>
  <si>
    <t>tgp</t>
  </si>
  <si>
    <t>tgp</t>
    <phoneticPr fontId="1"/>
  </si>
  <si>
    <t>new-stroke-add</t>
    <phoneticPr fontId="1"/>
  </si>
  <si>
    <t>s</t>
  </si>
  <si>
    <t>J</t>
  </si>
  <si>
    <t>K</t>
  </si>
  <si>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</sst>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3">
    <font>
      <sz val="11"/>
      <color theme="1"/>
      <name val="Meiryo UI"/>
      <family val="2"/>
      <charset val="128"/>
    </font>
    <font>
      <sz val="6"/>
      <name val="Meiryo UI"/>
      <family val="2"/>
      <charset val="128"/>
    </font>
    <font>
      <sz val="11"/>
      <color theme="1"/>
      <name val="Meiryo UI"/>
      <family val="3"/>
      <charset val="128"/>
    </font>
    <font>
      <sz val="11"/>
      <color theme="1"/>
      <name val="Consolas"/>
      <family val="3"/>
    </font>
    <font>
      <sz val="11"/>
      <color rgb="FFFF0000"/>
      <name val="Meiryo UI"/>
      <family val="3"/>
      <charset val="128"/>
    </font>
    <font>
      <sz val="11"/>
      <color theme="0"/>
      <name val="Meiryo UI"/>
      <family val="2"/>
      <charset val="128"/>
    </font>
    <font>
      <sz val="11"/>
      <color theme="0"/>
      <name val="Consolas"/>
      <family val="3"/>
    </font>
    <font>
      <sz val="11"/>
      <color theme="4" tint="0.39997558519241921"/>
      <name val="Consolas"/>
      <family val="3"/>
    </font>
    <font>
      <sz val="11"/>
      <color theme="0"/>
      <name val="Meiryo UI"/>
      <family val="3"/>
      <charset val="128"/>
    </font>
    <font>
      <sz val="11"/>
      <color theme="0"/>
      <name val="Meiryo UI"/>
      <family val="3"/>
    </font>
    <font>
      <b/>
      <sz val="9"/>
      <color indexed="81"/>
      <name val="MS P ゴシック"/>
      <family val="3"/>
      <charset val="128"/>
    </font>
    <font>
      <b/>
      <sz val="18"/>
      <color theme="1"/>
      <name val="Meiryo UI"/>
      <family val="3"/>
      <charset val="128"/>
    </font>
    <font>
      <b/>
      <sz val="11"/>
      <color theme="1"/>
      <name val="Meiryo UI"/>
      <family val="3"/>
      <charset val="128"/>
    </font>
  </fonts>
  <fills count="14">
    <fill>
      <patternFill patternType="none"/>
    </fill>
    <fill>
      <patternFill patternType="gray125"/>
    </fill>
    <fill>
      <patternFill patternType="solid">
        <fgColor rgb="FFCCFF99"/>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theme="7" tint="-0.249977111117893"/>
        <bgColor indexed="64"/>
      </patternFill>
    </fill>
    <fill>
      <patternFill patternType="solid">
        <fgColor rgb="FFFFFF00"/>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3" tint="0.59999389629810485"/>
        <bgColor indexed="64"/>
      </patternFill>
    </fill>
  </fills>
  <borders count="4">
    <border>
      <left/>
      <right/>
      <top/>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
    <xf numFmtId="0" fontId="0" fillId="0" borderId="0">
      <alignment vertical="center"/>
    </xf>
  </cellStyleXfs>
  <cellXfs count="51">
    <xf numFmtId="0" fontId="0" fillId="0" borderId="0" xfId="0">
      <alignment vertical="center"/>
    </xf>
    <xf numFmtId="0" fontId="0" fillId="2" borderId="0" xfId="0" applyFill="1">
      <alignment vertical="center"/>
    </xf>
    <xf numFmtId="0" fontId="2" fillId="2" borderId="0" xfId="0" applyFont="1" applyFill="1">
      <alignment vertical="center"/>
    </xf>
    <xf numFmtId="0" fontId="3" fillId="2" borderId="0" xfId="0" applyFont="1" applyFill="1">
      <alignment vertical="center"/>
    </xf>
    <xf numFmtId="0" fontId="3" fillId="0" borderId="0" xfId="0" applyFont="1">
      <alignment vertical="center"/>
    </xf>
    <xf numFmtId="0" fontId="0" fillId="2" borderId="0" xfId="0" applyFill="1" applyAlignment="1">
      <alignment vertical="center" wrapText="1"/>
    </xf>
    <xf numFmtId="0" fontId="0" fillId="0" borderId="0" xfId="0" applyAlignment="1">
      <alignment vertical="center" wrapText="1"/>
    </xf>
    <xf numFmtId="0" fontId="3" fillId="0" borderId="0" xfId="0" quotePrefix="1" applyFont="1">
      <alignment vertical="center"/>
    </xf>
    <xf numFmtId="0" fontId="0" fillId="0" borderId="0" xfId="0" applyAlignment="1">
      <alignment horizontal="center" vertical="center"/>
    </xf>
    <xf numFmtId="0" fontId="6" fillId="6" borderId="0" xfId="0" applyFont="1" applyFill="1">
      <alignment vertical="center"/>
    </xf>
    <xf numFmtId="0" fontId="5" fillId="6" borderId="0" xfId="0" applyFont="1" applyFill="1" applyAlignment="1">
      <alignment vertical="center" wrapText="1"/>
    </xf>
    <xf numFmtId="0" fontId="5" fillId="6" borderId="0" xfId="0" applyFont="1" applyFill="1" applyAlignment="1">
      <alignment horizontal="center" vertical="center"/>
    </xf>
    <xf numFmtId="0" fontId="5" fillId="6" borderId="0" xfId="0" applyFont="1" applyFill="1">
      <alignment vertical="center"/>
    </xf>
    <xf numFmtId="0" fontId="0" fillId="7" borderId="0" xfId="0" applyFill="1">
      <alignment vertical="center"/>
    </xf>
    <xf numFmtId="0" fontId="3" fillId="7" borderId="0" xfId="0" applyFont="1" applyFill="1">
      <alignment vertical="center"/>
    </xf>
    <xf numFmtId="0" fontId="0" fillId="7" borderId="0" xfId="0" applyFill="1" applyAlignment="1">
      <alignment vertical="center" wrapText="1"/>
    </xf>
    <xf numFmtId="0" fontId="0" fillId="8" borderId="0" xfId="0" applyFill="1">
      <alignment vertical="center"/>
    </xf>
    <xf numFmtId="0" fontId="3" fillId="8" borderId="0" xfId="0" applyFont="1" applyFill="1">
      <alignment vertical="center"/>
    </xf>
    <xf numFmtId="0" fontId="0" fillId="8" borderId="0" xfId="0" applyFill="1" applyAlignment="1">
      <alignment vertical="center" wrapText="1"/>
    </xf>
    <xf numFmtId="0" fontId="0" fillId="8" borderId="0" xfId="0" applyFill="1" applyAlignment="1">
      <alignment horizontal="center" vertical="center"/>
    </xf>
    <xf numFmtId="0" fontId="7" fillId="8" borderId="0" xfId="0" applyFont="1" applyFill="1">
      <alignment vertical="center"/>
    </xf>
    <xf numFmtId="176" fontId="3" fillId="5" borderId="0" xfId="0" applyNumberFormat="1" applyFont="1" applyFill="1">
      <alignment vertical="center"/>
    </xf>
    <xf numFmtId="0" fontId="3" fillId="4" borderId="0" xfId="0" applyFont="1" applyFill="1">
      <alignment vertical="center"/>
    </xf>
    <xf numFmtId="0" fontId="7" fillId="3" borderId="1" xfId="0" applyFont="1" applyFill="1" applyBorder="1">
      <alignment vertical="center"/>
    </xf>
    <xf numFmtId="0" fontId="8" fillId="6" borderId="0" xfId="0" applyFont="1" applyFill="1">
      <alignment vertical="center"/>
    </xf>
    <xf numFmtId="0" fontId="0" fillId="4" borderId="2" xfId="0" applyFill="1" applyBorder="1" applyAlignment="1">
      <alignment vertical="center" wrapText="1"/>
    </xf>
    <xf numFmtId="0" fontId="0" fillId="9" borderId="0" xfId="0" applyFill="1">
      <alignment vertical="center"/>
    </xf>
    <xf numFmtId="0" fontId="3" fillId="9" borderId="0" xfId="0" applyFont="1" applyFill="1">
      <alignment vertical="center"/>
    </xf>
    <xf numFmtId="0" fontId="0" fillId="9" borderId="0" xfId="0" applyFill="1" applyAlignment="1">
      <alignment vertical="center" wrapText="1"/>
    </xf>
    <xf numFmtId="0" fontId="0" fillId="9" borderId="0" xfId="0" applyFill="1" applyAlignment="1">
      <alignment horizontal="center" vertical="center"/>
    </xf>
    <xf numFmtId="0" fontId="0" fillId="10" borderId="0" xfId="0" applyFill="1">
      <alignment vertical="center"/>
    </xf>
    <xf numFmtId="0" fontId="8" fillId="6" borderId="0" xfId="0" applyFont="1" applyFill="1" applyAlignment="1">
      <alignment vertical="center" wrapText="1"/>
    </xf>
    <xf numFmtId="0" fontId="11" fillId="0" borderId="0" xfId="0" applyFont="1">
      <alignment vertical="center"/>
    </xf>
    <xf numFmtId="0" fontId="0" fillId="5" borderId="3" xfId="0" applyFill="1" applyBorder="1">
      <alignment vertical="center"/>
    </xf>
    <xf numFmtId="0" fontId="0" fillId="11" borderId="0" xfId="0" applyFill="1">
      <alignment vertical="center"/>
    </xf>
    <xf numFmtId="0" fontId="3" fillId="11" borderId="0" xfId="0" applyFont="1" applyFill="1">
      <alignment vertical="center"/>
    </xf>
    <xf numFmtId="0" fontId="0" fillId="11" borderId="0" xfId="0" applyFill="1" applyAlignment="1">
      <alignment vertical="center" wrapText="1"/>
    </xf>
    <xf numFmtId="0" fontId="3" fillId="0" borderId="2" xfId="0" applyFont="1" applyFill="1" applyBorder="1">
      <alignment vertical="center"/>
    </xf>
    <xf numFmtId="0" fontId="0" fillId="13" borderId="0" xfId="0" applyFill="1" applyAlignment="1">
      <alignment horizontal="left" vertical="center"/>
    </xf>
    <xf numFmtId="0" fontId="0" fillId="12" borderId="0" xfId="0" applyFill="1" applyAlignment="1">
      <alignment horizontal="left" vertical="center"/>
    </xf>
    <xf numFmtId="0" fontId="0" fillId="0" borderId="0" xfId="0" applyAlignment="1">
      <alignment horizontal="left" vertical="center"/>
    </xf>
    <xf numFmtId="0" fontId="12" fillId="13" borderId="0" xfId="0" applyFont="1" applyFill="1" applyAlignment="1">
      <alignment horizontal="left" vertical="center"/>
    </xf>
    <xf numFmtId="0" fontId="12" fillId="12" borderId="0" xfId="0" applyFont="1" applyFill="1" applyAlignment="1">
      <alignment horizontal="left" vertical="center"/>
    </xf>
    <xf numFmtId="0" fontId="6" fillId="6" borderId="0" xfId="0" applyFont="1" applyFill="1" applyAlignment="1">
      <alignment vertical="center"/>
    </xf>
    <xf numFmtId="0" fontId="0" fillId="8" borderId="0" xfId="0" applyFill="1" applyAlignment="1">
      <alignment vertical="center"/>
    </xf>
    <xf numFmtId="0" fontId="0" fillId="2" borderId="0" xfId="0" applyFill="1" applyAlignment="1">
      <alignment vertical="center"/>
    </xf>
    <xf numFmtId="0" fontId="0" fillId="4" borderId="2" xfId="0" applyFill="1" applyBorder="1" applyAlignment="1">
      <alignment vertical="center"/>
    </xf>
    <xf numFmtId="0" fontId="2" fillId="2" borderId="0" xfId="0" applyFont="1" applyFill="1" applyAlignment="1">
      <alignment vertical="center"/>
    </xf>
    <xf numFmtId="0" fontId="0" fillId="7" borderId="0" xfId="0" applyFill="1" applyAlignment="1">
      <alignment vertical="center"/>
    </xf>
    <xf numFmtId="0" fontId="0" fillId="9" borderId="0" xfId="0" applyFill="1" applyAlignment="1">
      <alignment vertical="center"/>
    </xf>
    <xf numFmtId="0" fontId="5" fillId="6" borderId="0" xfId="0" applyFont="1" applyFill="1" applyAlignment="1">
      <alignment vertical="center"/>
    </xf>
  </cellXfs>
  <cellStyles count="1">
    <cellStyle name="標準" xfId="0" builtinId="0"/>
  </cellStyles>
  <dxfs count="0"/>
  <tableStyles count="0" defaultTableStyle="TableStyleMedium2" defaultPivotStyle="PivotStyleLight16"/>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26</xdr:row>
      <xdr:rowOff>0</xdr:rowOff>
    </xdr:from>
    <xdr:to>
      <xdr:col>22</xdr:col>
      <xdr:colOff>63500</xdr:colOff>
      <xdr:row>37</xdr:row>
      <xdr:rowOff>82550</xdr:rowOff>
    </xdr:to>
    <xdr:sp macro="" textlink="">
      <xdr:nvSpPr>
        <xdr:cNvPr id="2" name="正方形/長方形 1">
          <a:extLst>
            <a:ext uri="{FF2B5EF4-FFF2-40B4-BE49-F238E27FC236}">
              <a16:creationId xmlns:a16="http://schemas.microsoft.com/office/drawing/2014/main" id="{387F6379-262C-445B-B973-76BA58CC4D74}"/>
            </a:ext>
          </a:extLst>
        </xdr:cNvPr>
        <xdr:cNvSpPr/>
      </xdr:nvSpPr>
      <xdr:spPr>
        <a:xfrm>
          <a:off x="469900" y="2095500"/>
          <a:ext cx="4762500" cy="2178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Consolas" panose="020B0609020204030204" pitchFamily="49" charset="0"/>
            </a:rPr>
            <a:t>var result = []</a:t>
          </a:r>
        </a:p>
        <a:p>
          <a:pPr algn="l"/>
          <a:r>
            <a:rPr kumimoji="1" lang="en-US" altLang="ja-JP" sz="1100">
              <a:latin typeface="Consolas" panose="020B0609020204030204" pitchFamily="49" charset="0"/>
            </a:rPr>
            <a:t>for (var sect of $$('#sk_usage &gt; div')) {</a:t>
          </a:r>
        </a:p>
        <a:p>
          <a:pPr algn="l"/>
          <a:r>
            <a:rPr kumimoji="1" lang="en-US" altLang="ja-JP" sz="1100">
              <a:latin typeface="Consolas" panose="020B0609020204030204" pitchFamily="49" charset="0"/>
            </a:rPr>
            <a:t>  const title = $('.feature_name &gt; span', sect)</a:t>
          </a:r>
        </a:p>
        <a:p>
          <a:pPr algn="l"/>
          <a:r>
            <a:rPr kumimoji="1" lang="en-US" altLang="ja-JP" sz="1100">
              <a:latin typeface="Consolas" panose="020B0609020204030204" pitchFamily="49" charset="0"/>
            </a:rPr>
            <a:t>  result.push(`■ ${title.textContent}`)</a:t>
          </a:r>
        </a:p>
        <a:p>
          <a:pPr algn="l"/>
          <a:r>
            <a:rPr kumimoji="1" lang="en-US" altLang="ja-JP" sz="1100">
              <a:latin typeface="Consolas" panose="020B0609020204030204" pitchFamily="49" charset="0"/>
            </a:rPr>
            <a:t>  for (var line of $$('div:not(.feature_name)', sect)) {</a:t>
          </a:r>
        </a:p>
        <a:p>
          <a:pPr algn="l"/>
          <a:r>
            <a:rPr kumimoji="1" lang="en-US" altLang="ja-JP" sz="1100">
              <a:latin typeface="Consolas" panose="020B0609020204030204" pitchFamily="49" charset="0"/>
            </a:rPr>
            <a:t>    const kbd = $('.kbd-span', line).textContent</a:t>
          </a:r>
        </a:p>
        <a:p>
          <a:pPr algn="l"/>
          <a:r>
            <a:rPr kumimoji="1" lang="en-US" altLang="ja-JP" sz="1100">
              <a:latin typeface="Consolas" panose="020B0609020204030204" pitchFamily="49" charset="0"/>
            </a:rPr>
            <a:t>    const desc = $('.annotation', line).textContent</a:t>
          </a:r>
        </a:p>
        <a:p>
          <a:pPr algn="l"/>
          <a:r>
            <a:rPr kumimoji="1" lang="en-US" altLang="ja-JP" sz="1100">
              <a:latin typeface="Consolas" panose="020B0609020204030204" pitchFamily="49" charset="0"/>
            </a:rPr>
            <a:t>    result.push(`${kbd}\t${desc}`)</a:t>
          </a:r>
        </a:p>
        <a:p>
          <a:pPr algn="l"/>
          <a:r>
            <a:rPr kumimoji="1" lang="en-US" altLang="ja-JP" sz="1100">
              <a:latin typeface="Consolas" panose="020B0609020204030204" pitchFamily="49" charset="0"/>
            </a:rPr>
            <a:t>  }</a:t>
          </a:r>
        </a:p>
        <a:p>
          <a:pPr algn="l"/>
          <a:r>
            <a:rPr kumimoji="1" lang="en-US" altLang="ja-JP" sz="1100">
              <a:latin typeface="Consolas" panose="020B0609020204030204" pitchFamily="49" charset="0"/>
            </a:rPr>
            <a:t>}</a:t>
          </a:r>
        </a:p>
        <a:p>
          <a:pPr algn="l"/>
          <a:r>
            <a:rPr kumimoji="1" lang="en-US" altLang="ja-JP" sz="1100">
              <a:latin typeface="Consolas" panose="020B0609020204030204" pitchFamily="49" charset="0"/>
            </a:rPr>
            <a:t>copy(result.join('\r\n'))</a:t>
          </a:r>
          <a:endParaRPr kumimoji="1" lang="ja-JP" altLang="en-US" sz="1100">
            <a:latin typeface="Consolas" panose="020B0609020204030204" pitchFamily="49" charset="0"/>
          </a:endParaRPr>
        </a:p>
      </xdr:txBody>
    </xdr:sp>
    <xdr:clientData/>
  </xdr:twoCellAnchor>
  <xdr:twoCellAnchor editAs="oneCell">
    <xdr:from>
      <xdr:col>2</xdr:col>
      <xdr:colOff>0</xdr:colOff>
      <xdr:row>8</xdr:row>
      <xdr:rowOff>76200</xdr:rowOff>
    </xdr:from>
    <xdr:to>
      <xdr:col>19</xdr:col>
      <xdr:colOff>171450</xdr:colOff>
      <xdr:row>22</xdr:row>
      <xdr:rowOff>61973</xdr:rowOff>
    </xdr:to>
    <xdr:pic>
      <xdr:nvPicPr>
        <xdr:cNvPr id="3" name="図 2">
          <a:extLst>
            <a:ext uri="{FF2B5EF4-FFF2-40B4-BE49-F238E27FC236}">
              <a16:creationId xmlns:a16="http://schemas.microsoft.com/office/drawing/2014/main" id="{9273387E-0FF5-44D9-3FA8-9DE36C96E8BD}"/>
            </a:ext>
          </a:extLst>
        </xdr:cNvPr>
        <xdr:cNvPicPr>
          <a:picLocks noChangeAspect="1"/>
        </xdr:cNvPicPr>
      </xdr:nvPicPr>
      <xdr:blipFill>
        <a:blip xmlns:r="http://schemas.openxmlformats.org/officeDocument/2006/relationships" r:embed="rId1"/>
        <a:stretch>
          <a:fillRect/>
        </a:stretch>
      </xdr:blipFill>
      <xdr:spPr>
        <a:xfrm>
          <a:off x="469900" y="1720850"/>
          <a:ext cx="4165600" cy="265277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CAC76-1F13-43D6-B13C-4C2BB63FCD46}">
  <dimension ref="A1:AE258"/>
  <sheetViews>
    <sheetView zoomScale="85" zoomScaleNormal="85" workbookViewId="0"/>
  </sheetViews>
  <sheetFormatPr defaultColWidth="2.640625" defaultRowHeight="15" outlineLevelCol="1"/>
  <cols>
    <col min="2" max="2" width="2.640625" customWidth="1"/>
    <col min="3" max="3" width="9.35546875" bestFit="1" customWidth="1"/>
    <col min="4" max="4" width="7.78515625" bestFit="1" customWidth="1"/>
    <col min="5" max="5" width="12.28515625" style="4" bestFit="1" customWidth="1"/>
    <col min="6" max="6" width="39.28515625" style="6" bestFit="1" customWidth="1"/>
    <col min="7" max="7" width="41.42578125" customWidth="1"/>
    <col min="9" max="9" width="2.92578125" style="40" customWidth="1"/>
    <col min="10" max="21" width="5.140625" style="40" hidden="1" customWidth="1" outlineLevel="1"/>
    <col min="22" max="22" width="2.42578125" style="40" customWidth="1" collapsed="1"/>
    <col min="24" max="24" width="8.5" customWidth="1"/>
    <col min="25" max="25" width="17.85546875" bestFit="1" customWidth="1"/>
    <col min="26" max="27" width="10.92578125" customWidth="1"/>
    <col min="33" max="33" width="5.140625" customWidth="1"/>
  </cols>
  <sheetData>
    <row r="1" spans="2:27">
      <c r="B1" s="34"/>
      <c r="C1" s="34" t="s">
        <v>586</v>
      </c>
      <c r="D1" s="34" t="s">
        <v>589</v>
      </c>
      <c r="E1" s="35"/>
      <c r="F1" s="36"/>
      <c r="G1" s="10" t="s">
        <v>430</v>
      </c>
      <c r="I1" s="41" t="s">
        <v>703</v>
      </c>
      <c r="J1" s="42">
        <v>1</v>
      </c>
      <c r="K1" s="42">
        <v>2</v>
      </c>
      <c r="L1" s="42">
        <v>3</v>
      </c>
      <c r="M1" s="42">
        <v>4</v>
      </c>
      <c r="N1" s="42">
        <v>5</v>
      </c>
      <c r="O1" s="42">
        <v>6</v>
      </c>
      <c r="P1" s="42">
        <v>7</v>
      </c>
      <c r="Q1" s="42">
        <v>8</v>
      </c>
      <c r="R1" s="42">
        <v>9</v>
      </c>
      <c r="S1" s="42">
        <v>10</v>
      </c>
      <c r="T1" s="42">
        <v>11</v>
      </c>
      <c r="U1" s="42">
        <v>12</v>
      </c>
      <c r="V1" s="41" t="s">
        <v>704</v>
      </c>
      <c r="X1" s="13" t="s">
        <v>670</v>
      </c>
      <c r="Y1" s="13"/>
      <c r="Z1" s="13"/>
      <c r="AA1" s="13"/>
    </row>
    <row r="2" spans="2:27">
      <c r="B2" s="1" t="s">
        <v>0</v>
      </c>
      <c r="C2" s="1"/>
      <c r="D2" s="1"/>
      <c r="E2" s="3"/>
      <c r="F2" s="5"/>
      <c r="G2" s="18"/>
      <c r="I2" s="38" t="str">
        <f t="shared" ref="I2:I65" si="0">_xlfn.TEXTJOIN("-",TRUE,J2:U2)</f>
        <v/>
      </c>
      <c r="J2" s="39" t="str">
        <f>IFERROR(CODE(MID($E2,J$1,1)),"")</f>
        <v/>
      </c>
      <c r="K2" s="39" t="str">
        <f>IFERROR(CODE(MID($E2,K$1,1)),"")</f>
        <v/>
      </c>
      <c r="L2" s="39" t="str">
        <f>IFERROR(CODE(MID($E2,L$1,1)),"")</f>
        <v/>
      </c>
      <c r="M2" s="39" t="str">
        <f>IFERROR(CODE(MID($E2,M$1,1)),"")</f>
        <v/>
      </c>
      <c r="N2" s="39" t="str">
        <f>IFERROR(CODE(MID($E2,N$1,1)),"")</f>
        <v/>
      </c>
      <c r="O2" s="39" t="str">
        <f>IFERROR(CODE(MID($E2,O$1,1)),"")</f>
        <v/>
      </c>
      <c r="P2" s="39" t="str">
        <f>IFERROR(CODE(MID($E2,P$1,1)),"")</f>
        <v/>
      </c>
      <c r="Q2" s="39" t="str">
        <f>IFERROR(CODE(MID($E2,Q$1,1)),"")</f>
        <v/>
      </c>
      <c r="R2" s="39" t="str">
        <f>IFERROR(CODE(MID($E2,R$1,1)),"")</f>
        <v/>
      </c>
      <c r="S2" s="39" t="str">
        <f>IFERROR(CODE(MID($E2,S$1,1)),"")</f>
        <v/>
      </c>
      <c r="T2" s="39" t="str">
        <f>IFERROR(CODE(MID($E2,T$1,1)),"")</f>
        <v/>
      </c>
      <c r="U2" s="39" t="str">
        <f>IFERROR(CODE(MID($E2,U$1,1)),"")</f>
        <v/>
      </c>
      <c r="V2" s="38" t="s">
        <v>704</v>
      </c>
      <c r="X2" s="33" t="str">
        <f>IF(B2="","","section: """&amp;B2&amp;"""")</f>
        <v>section: "■ Help"</v>
      </c>
      <c r="Y2" s="33" t="str">
        <f t="shared" ref="Y2" si="1">IF(E2="","","□- keystroke: """&amp;E2&amp;"""")</f>
        <v/>
      </c>
      <c r="Z2" s="33" t="str">
        <f t="shared" ref="Z2" si="2">IF(F2="","","□□en: """&amp;F2&amp;"""")</f>
        <v/>
      </c>
      <c r="AA2" s="33" t="str">
        <f>IF(F2="","","□□ja: """&amp;G2&amp;"""")</f>
        <v/>
      </c>
    </row>
    <row r="3" spans="2:27">
      <c r="C3" t="s">
        <v>567</v>
      </c>
      <c r="D3" t="s">
        <v>582</v>
      </c>
      <c r="E3" s="4" t="s">
        <v>1</v>
      </c>
      <c r="F3" s="6" t="s">
        <v>2</v>
      </c>
      <c r="G3" s="6" t="s">
        <v>433</v>
      </c>
      <c r="I3" s="38" t="str">
        <f t="shared" si="0"/>
        <v>60-65-108-116-45-115-62</v>
      </c>
      <c r="J3" s="39">
        <f>IFERROR(CODE(MID($E3,J$1,1)),"")</f>
        <v>60</v>
      </c>
      <c r="K3" s="39">
        <f>IFERROR(CODE(MID($E3,K$1,1)),"")</f>
        <v>65</v>
      </c>
      <c r="L3" s="39">
        <f>IFERROR(CODE(MID($E3,L$1,1)),"")</f>
        <v>108</v>
      </c>
      <c r="M3" s="39">
        <f>IFERROR(CODE(MID($E3,M$1,1)),"")</f>
        <v>116</v>
      </c>
      <c r="N3" s="39">
        <f>IFERROR(CODE(MID($E3,N$1,1)),"")</f>
        <v>45</v>
      </c>
      <c r="O3" s="39">
        <f>IFERROR(CODE(MID($E3,O$1,1)),"")</f>
        <v>115</v>
      </c>
      <c r="P3" s="39">
        <f>IFERROR(CODE(MID($E3,P$1,1)),"")</f>
        <v>62</v>
      </c>
      <c r="Q3" s="39" t="str">
        <f>IFERROR(CODE(MID($E3,Q$1,1)),"")</f>
        <v/>
      </c>
      <c r="R3" s="39" t="str">
        <f>IFERROR(CODE(MID($E3,R$1,1)),"")</f>
        <v/>
      </c>
      <c r="S3" s="39" t="str">
        <f>IFERROR(CODE(MID($E3,S$1,1)),"")</f>
        <v/>
      </c>
      <c r="T3" s="39" t="str">
        <f>IFERROR(CODE(MID($E3,T$1,1)),"")</f>
        <v/>
      </c>
      <c r="U3" s="39" t="str">
        <f>IFERROR(CODE(MID($E3,U$1,1)),"")</f>
        <v/>
      </c>
      <c r="V3" s="38" t="s">
        <v>704</v>
      </c>
      <c r="X3" s="33" t="str">
        <f t="shared" ref="X3:X4" si="3">IF(B3="","","section: """&amp;B3&amp;"""")</f>
        <v/>
      </c>
      <c r="Y3" s="33" t="str">
        <f>IF(E3="","","□- keystroke: """&amp;E3&amp;"""")</f>
        <v>□- keystroke: "&lt;Alt-s&gt;"</v>
      </c>
      <c r="Z3" s="33" t="str">
        <f>IF(F3="","","□□en: """&amp;F3&amp;"""")</f>
        <v>□□en: "Toggle SurfingKeys on current site"</v>
      </c>
      <c r="AA3" s="33" t="str">
        <f t="shared" ref="AA3:AA4" si="4">IF(F3="","","□□ja: """&amp;G3&amp;"""")</f>
        <v>□□ja: "現在のサイトでSurfingkeysの有効無効を切替。"</v>
      </c>
    </row>
    <row r="4" spans="2:27" ht="30">
      <c r="C4" t="s">
        <v>567</v>
      </c>
      <c r="D4" t="s">
        <v>582</v>
      </c>
      <c r="E4" s="4" t="s">
        <v>3</v>
      </c>
      <c r="F4" s="6" t="s">
        <v>4</v>
      </c>
      <c r="G4" s="6" t="s">
        <v>432</v>
      </c>
      <c r="I4" s="38" t="str">
        <f t="shared" si="0"/>
        <v>60-65-108-116-45-105-62</v>
      </c>
      <c r="J4" s="39">
        <f>IFERROR(CODE(MID($E4,J$1,1)),"")</f>
        <v>60</v>
      </c>
      <c r="K4" s="39">
        <f>IFERROR(CODE(MID($E4,K$1,1)),"")</f>
        <v>65</v>
      </c>
      <c r="L4" s="39">
        <f>IFERROR(CODE(MID($E4,L$1,1)),"")</f>
        <v>108</v>
      </c>
      <c r="M4" s="39">
        <f>IFERROR(CODE(MID($E4,M$1,1)),"")</f>
        <v>116</v>
      </c>
      <c r="N4" s="39">
        <f>IFERROR(CODE(MID($E4,N$1,1)),"")</f>
        <v>45</v>
      </c>
      <c r="O4" s="39">
        <f>IFERROR(CODE(MID($E4,O$1,1)),"")</f>
        <v>105</v>
      </c>
      <c r="P4" s="39">
        <f>IFERROR(CODE(MID($E4,P$1,1)),"")</f>
        <v>62</v>
      </c>
      <c r="Q4" s="39" t="str">
        <f>IFERROR(CODE(MID($E4,Q$1,1)),"")</f>
        <v/>
      </c>
      <c r="R4" s="39" t="str">
        <f>IFERROR(CODE(MID($E4,R$1,1)),"")</f>
        <v/>
      </c>
      <c r="S4" s="39" t="str">
        <f>IFERROR(CODE(MID($E4,S$1,1)),"")</f>
        <v/>
      </c>
      <c r="T4" s="39" t="str">
        <f>IFERROR(CODE(MID($E4,T$1,1)),"")</f>
        <v/>
      </c>
      <c r="U4" s="39" t="str">
        <f>IFERROR(CODE(MID($E4,U$1,1)),"")</f>
        <v/>
      </c>
      <c r="V4" s="38" t="s">
        <v>704</v>
      </c>
      <c r="X4" s="33" t="str">
        <f t="shared" si="3"/>
        <v/>
      </c>
      <c r="Y4" s="33" t="str">
        <f t="shared" ref="Y4" si="5">IF(E4="","","□- keystroke: """&amp;E4&amp;"""")</f>
        <v>□- keystroke: "&lt;Alt-i&gt;"</v>
      </c>
      <c r="Z4" s="33" t="str">
        <f t="shared" ref="Z4" si="6">IF(F4="","","□□en: """&amp;F4&amp;"""")</f>
        <v>□□en: "Enter PassThrough mode to temporarily suppress SurfingKeys"</v>
      </c>
      <c r="AA4" s="33" t="str">
        <f t="shared" si="4"/>
        <v>□□ja: "パススルーモードに移行。Escで解除。"</v>
      </c>
    </row>
    <row r="5" spans="2:27" ht="30">
      <c r="C5" t="s">
        <v>567</v>
      </c>
      <c r="D5" t="s">
        <v>582</v>
      </c>
      <c r="E5" s="4" t="s">
        <v>5</v>
      </c>
      <c r="F5" s="6" t="s">
        <v>6</v>
      </c>
      <c r="G5" s="6" t="s">
        <v>434</v>
      </c>
      <c r="I5" s="38" t="str">
        <f t="shared" si="0"/>
        <v>112</v>
      </c>
      <c r="J5" s="39">
        <f>IFERROR(CODE(MID($E5,J$1,1)),"")</f>
        <v>112</v>
      </c>
      <c r="K5" s="39" t="str">
        <f>IFERROR(CODE(MID($E5,K$1,1)),"")</f>
        <v/>
      </c>
      <c r="L5" s="39" t="str">
        <f>IFERROR(CODE(MID($E5,L$1,1)),"")</f>
        <v/>
      </c>
      <c r="M5" s="39" t="str">
        <f>IFERROR(CODE(MID($E5,M$1,1)),"")</f>
        <v/>
      </c>
      <c r="N5" s="39" t="str">
        <f>IFERROR(CODE(MID($E5,N$1,1)),"")</f>
        <v/>
      </c>
      <c r="O5" s="39" t="str">
        <f>IFERROR(CODE(MID($E5,O$1,1)),"")</f>
        <v/>
      </c>
      <c r="P5" s="39" t="str">
        <f>IFERROR(CODE(MID($E5,P$1,1)),"")</f>
        <v/>
      </c>
      <c r="Q5" s="39" t="str">
        <f>IFERROR(CODE(MID($E5,Q$1,1)),"")</f>
        <v/>
      </c>
      <c r="R5" s="39" t="str">
        <f>IFERROR(CODE(MID($E5,R$1,1)),"")</f>
        <v/>
      </c>
      <c r="S5" s="39" t="str">
        <f>IFERROR(CODE(MID($E5,S$1,1)),"")</f>
        <v/>
      </c>
      <c r="T5" s="39" t="str">
        <f>IFERROR(CODE(MID($E5,T$1,1)),"")</f>
        <v/>
      </c>
      <c r="U5" s="39" t="str">
        <f>IFERROR(CODE(MID($E5,U$1,1)),"")</f>
        <v/>
      </c>
      <c r="V5" s="38" t="s">
        <v>704</v>
      </c>
      <c r="X5" s="33" t="str">
        <f t="shared" ref="X5:X69" si="7">IF(B5="","","section: """&amp;B5&amp;"""")</f>
        <v/>
      </c>
      <c r="Y5" s="33" t="str">
        <f t="shared" ref="Y5:Y69" si="8">IF(E5="","","□- keystroke: """&amp;E5&amp;"""")</f>
        <v>□- keystroke: "p"</v>
      </c>
      <c r="Z5" s="33" t="str">
        <f t="shared" ref="Z5:Z69" si="9">IF(F5="","","□□en: """&amp;F5&amp;"""")</f>
        <v>□□en: "Enter ephemeral PassThrough mode to temporarily suppress SurfingKeys"</v>
      </c>
      <c r="AA5" s="33" t="str">
        <f t="shared" ref="AA5:AA69" si="10">IF(F5="","","□□ja: """&amp;G5&amp;"""")</f>
        <v>□□ja: "パススルーモードに1秒間だけ移行。"</v>
      </c>
    </row>
    <row r="6" spans="2:27">
      <c r="C6" t="s">
        <v>566</v>
      </c>
      <c r="D6" t="s">
        <v>582</v>
      </c>
      <c r="E6" s="4" t="s">
        <v>7</v>
      </c>
      <c r="F6" s="6" t="s">
        <v>8</v>
      </c>
      <c r="G6" s="6" t="s">
        <v>435</v>
      </c>
      <c r="I6" s="38" t="str">
        <f t="shared" si="0"/>
        <v>63</v>
      </c>
      <c r="J6" s="39">
        <f>IFERROR(CODE(MID($E6,J$1,1)),"")</f>
        <v>63</v>
      </c>
      <c r="K6" s="39" t="str">
        <f>IFERROR(CODE(MID($E6,K$1,1)),"")</f>
        <v/>
      </c>
      <c r="L6" s="39" t="str">
        <f>IFERROR(CODE(MID($E6,L$1,1)),"")</f>
        <v/>
      </c>
      <c r="M6" s="39" t="str">
        <f>IFERROR(CODE(MID($E6,M$1,1)),"")</f>
        <v/>
      </c>
      <c r="N6" s="39" t="str">
        <f>IFERROR(CODE(MID($E6,N$1,1)),"")</f>
        <v/>
      </c>
      <c r="O6" s="39" t="str">
        <f>IFERROR(CODE(MID($E6,O$1,1)),"")</f>
        <v/>
      </c>
      <c r="P6" s="39" t="str">
        <f>IFERROR(CODE(MID($E6,P$1,1)),"")</f>
        <v/>
      </c>
      <c r="Q6" s="39" t="str">
        <f>IFERROR(CODE(MID($E6,Q$1,1)),"")</f>
        <v/>
      </c>
      <c r="R6" s="39" t="str">
        <f>IFERROR(CODE(MID($E6,R$1,1)),"")</f>
        <v/>
      </c>
      <c r="S6" s="39" t="str">
        <f>IFERROR(CODE(MID($E6,S$1,1)),"")</f>
        <v/>
      </c>
      <c r="T6" s="39" t="str">
        <f>IFERROR(CODE(MID($E6,T$1,1)),"")</f>
        <v/>
      </c>
      <c r="U6" s="39" t="str">
        <f>IFERROR(CODE(MID($E6,U$1,1)),"")</f>
        <v/>
      </c>
      <c r="V6" s="38" t="s">
        <v>704</v>
      </c>
      <c r="X6" s="33" t="str">
        <f t="shared" si="7"/>
        <v/>
      </c>
      <c r="Y6" s="33" t="str">
        <f t="shared" si="8"/>
        <v>□- keystroke: "?"</v>
      </c>
      <c r="Z6" s="33" t="str">
        <f t="shared" si="9"/>
        <v>□□en: "Show usage"</v>
      </c>
      <c r="AA6" s="33" t="str">
        <f t="shared" si="10"/>
        <v>□□ja: "キーマップ表示"</v>
      </c>
    </row>
    <row r="7" spans="2:27">
      <c r="C7" t="s">
        <v>566</v>
      </c>
      <c r="D7" t="s">
        <v>582</v>
      </c>
      <c r="E7" s="4" t="s">
        <v>9</v>
      </c>
      <c r="F7" s="6" t="s">
        <v>10</v>
      </c>
      <c r="G7" s="6"/>
      <c r="I7" s="38" t="str">
        <f t="shared" si="0"/>
        <v>59-113-108</v>
      </c>
      <c r="J7" s="39">
        <f>IFERROR(CODE(MID($E7,J$1,1)),"")</f>
        <v>59</v>
      </c>
      <c r="K7" s="39">
        <f>IFERROR(CODE(MID($E7,K$1,1)),"")</f>
        <v>113</v>
      </c>
      <c r="L7" s="39">
        <f>IFERROR(CODE(MID($E7,L$1,1)),"")</f>
        <v>108</v>
      </c>
      <c r="M7" s="39" t="str">
        <f>IFERROR(CODE(MID($E7,M$1,1)),"")</f>
        <v/>
      </c>
      <c r="N7" s="39" t="str">
        <f>IFERROR(CODE(MID($E7,N$1,1)),"")</f>
        <v/>
      </c>
      <c r="O7" s="39" t="str">
        <f>IFERROR(CODE(MID($E7,O$1,1)),"")</f>
        <v/>
      </c>
      <c r="P7" s="39" t="str">
        <f>IFERROR(CODE(MID($E7,P$1,1)),"")</f>
        <v/>
      </c>
      <c r="Q7" s="39" t="str">
        <f>IFERROR(CODE(MID($E7,Q$1,1)),"")</f>
        <v/>
      </c>
      <c r="R7" s="39" t="str">
        <f>IFERROR(CODE(MID($E7,R$1,1)),"")</f>
        <v/>
      </c>
      <c r="S7" s="39" t="str">
        <f>IFERROR(CODE(MID($E7,S$1,1)),"")</f>
        <v/>
      </c>
      <c r="T7" s="39" t="str">
        <f>IFERROR(CODE(MID($E7,T$1,1)),"")</f>
        <v/>
      </c>
      <c r="U7" s="39" t="str">
        <f>IFERROR(CODE(MID($E7,U$1,1)),"")</f>
        <v/>
      </c>
      <c r="V7" s="38" t="s">
        <v>704</v>
      </c>
      <c r="X7" s="33" t="str">
        <f t="shared" si="7"/>
        <v/>
      </c>
      <c r="Y7" s="33" t="str">
        <f t="shared" si="8"/>
        <v>□- keystroke: ";ql"</v>
      </c>
      <c r="Z7" s="33" t="str">
        <f t="shared" si="9"/>
        <v>□□en: "Show last action"</v>
      </c>
      <c r="AA7" s="33" t="str">
        <f t="shared" si="10"/>
        <v>□□ja: ""</v>
      </c>
    </row>
    <row r="8" spans="2:27">
      <c r="C8" t="s">
        <v>566</v>
      </c>
      <c r="D8" t="s">
        <v>582</v>
      </c>
      <c r="E8" s="4" t="s">
        <v>11</v>
      </c>
      <c r="F8" s="6" t="s">
        <v>12</v>
      </c>
      <c r="G8" s="6"/>
      <c r="I8" s="38" t="str">
        <f t="shared" si="0"/>
        <v>46</v>
      </c>
      <c r="J8" s="39">
        <f>IFERROR(CODE(MID($E8,J$1,1)),"")</f>
        <v>46</v>
      </c>
      <c r="K8" s="39" t="str">
        <f>IFERROR(CODE(MID($E8,K$1,1)),"")</f>
        <v/>
      </c>
      <c r="L8" s="39" t="str">
        <f>IFERROR(CODE(MID($E8,L$1,1)),"")</f>
        <v/>
      </c>
      <c r="M8" s="39" t="str">
        <f>IFERROR(CODE(MID($E8,M$1,1)),"")</f>
        <v/>
      </c>
      <c r="N8" s="39" t="str">
        <f>IFERROR(CODE(MID($E8,N$1,1)),"")</f>
        <v/>
      </c>
      <c r="O8" s="39" t="str">
        <f>IFERROR(CODE(MID($E8,O$1,1)),"")</f>
        <v/>
      </c>
      <c r="P8" s="39" t="str">
        <f>IFERROR(CODE(MID($E8,P$1,1)),"")</f>
        <v/>
      </c>
      <c r="Q8" s="39" t="str">
        <f>IFERROR(CODE(MID($E8,Q$1,1)),"")</f>
        <v/>
      </c>
      <c r="R8" s="39" t="str">
        <f>IFERROR(CODE(MID($E8,R$1,1)),"")</f>
        <v/>
      </c>
      <c r="S8" s="39" t="str">
        <f>IFERROR(CODE(MID($E8,S$1,1)),"")</f>
        <v/>
      </c>
      <c r="T8" s="39" t="str">
        <f>IFERROR(CODE(MID($E8,T$1,1)),"")</f>
        <v/>
      </c>
      <c r="U8" s="39" t="str">
        <f>IFERROR(CODE(MID($E8,U$1,1)),"")</f>
        <v/>
      </c>
      <c r="V8" s="38" t="s">
        <v>704</v>
      </c>
      <c r="X8" s="33" t="str">
        <f t="shared" si="7"/>
        <v/>
      </c>
      <c r="Y8" s="33" t="str">
        <f t="shared" si="8"/>
        <v>□- keystroke: "."</v>
      </c>
      <c r="Z8" s="33" t="str">
        <f t="shared" si="9"/>
        <v>□□en: "Repeat last action"</v>
      </c>
      <c r="AA8" s="33" t="str">
        <f t="shared" si="10"/>
        <v>□□ja: ""</v>
      </c>
    </row>
    <row r="9" spans="2:27">
      <c r="B9" s="2" t="s">
        <v>13</v>
      </c>
      <c r="C9" s="2"/>
      <c r="D9" s="2"/>
      <c r="E9" s="3"/>
      <c r="F9" s="5"/>
      <c r="G9" s="18"/>
      <c r="I9" s="38" t="str">
        <f t="shared" si="0"/>
        <v/>
      </c>
      <c r="J9" s="39" t="str">
        <f>IFERROR(CODE(MID($E9,J$1,1)),"")</f>
        <v/>
      </c>
      <c r="K9" s="39" t="str">
        <f>IFERROR(CODE(MID($E9,K$1,1)),"")</f>
        <v/>
      </c>
      <c r="L9" s="39" t="str">
        <f>IFERROR(CODE(MID($E9,L$1,1)),"")</f>
        <v/>
      </c>
      <c r="M9" s="39" t="str">
        <f>IFERROR(CODE(MID($E9,M$1,1)),"")</f>
        <v/>
      </c>
      <c r="N9" s="39" t="str">
        <f>IFERROR(CODE(MID($E9,N$1,1)),"")</f>
        <v/>
      </c>
      <c r="O9" s="39" t="str">
        <f>IFERROR(CODE(MID($E9,O$1,1)),"")</f>
        <v/>
      </c>
      <c r="P9" s="39" t="str">
        <f>IFERROR(CODE(MID($E9,P$1,1)),"")</f>
        <v/>
      </c>
      <c r="Q9" s="39" t="str">
        <f>IFERROR(CODE(MID($E9,Q$1,1)),"")</f>
        <v/>
      </c>
      <c r="R9" s="39" t="str">
        <f>IFERROR(CODE(MID($E9,R$1,1)),"")</f>
        <v/>
      </c>
      <c r="S9" s="39" t="str">
        <f>IFERROR(CODE(MID($E9,S$1,1)),"")</f>
        <v/>
      </c>
      <c r="T9" s="39" t="str">
        <f>IFERROR(CODE(MID($E9,T$1,1)),"")</f>
        <v/>
      </c>
      <c r="U9" s="39" t="str">
        <f>IFERROR(CODE(MID($E9,U$1,1)),"")</f>
        <v/>
      </c>
      <c r="V9" s="38" t="s">
        <v>704</v>
      </c>
      <c r="X9" s="33" t="str">
        <f t="shared" si="7"/>
        <v>section: "■ Mouse Click"</v>
      </c>
      <c r="Y9" s="33" t="str">
        <f t="shared" si="8"/>
        <v/>
      </c>
      <c r="Z9" s="33" t="str">
        <f t="shared" si="9"/>
        <v/>
      </c>
      <c r="AA9" s="33" t="str">
        <f t="shared" si="10"/>
        <v/>
      </c>
    </row>
    <row r="10" spans="2:27">
      <c r="C10" t="s">
        <v>568</v>
      </c>
      <c r="D10" t="s">
        <v>582</v>
      </c>
      <c r="E10" s="4" t="s">
        <v>14</v>
      </c>
      <c r="F10" s="6" t="s">
        <v>15</v>
      </c>
      <c r="G10" s="6" t="s">
        <v>438</v>
      </c>
      <c r="I10" s="38" t="str">
        <f t="shared" si="0"/>
        <v>99-102</v>
      </c>
      <c r="J10" s="39">
        <f>IFERROR(CODE(MID($E10,J$1,1)),"")</f>
        <v>99</v>
      </c>
      <c r="K10" s="39">
        <f>IFERROR(CODE(MID($E10,K$1,1)),"")</f>
        <v>102</v>
      </c>
      <c r="L10" s="39" t="str">
        <f>IFERROR(CODE(MID($E10,L$1,1)),"")</f>
        <v/>
      </c>
      <c r="M10" s="39" t="str">
        <f>IFERROR(CODE(MID($E10,M$1,1)),"")</f>
        <v/>
      </c>
      <c r="N10" s="39" t="str">
        <f>IFERROR(CODE(MID($E10,N$1,1)),"")</f>
        <v/>
      </c>
      <c r="O10" s="39" t="str">
        <f>IFERROR(CODE(MID($E10,O$1,1)),"")</f>
        <v/>
      </c>
      <c r="P10" s="39" t="str">
        <f>IFERROR(CODE(MID($E10,P$1,1)),"")</f>
        <v/>
      </c>
      <c r="Q10" s="39" t="str">
        <f>IFERROR(CODE(MID($E10,Q$1,1)),"")</f>
        <v/>
      </c>
      <c r="R10" s="39" t="str">
        <f>IFERROR(CODE(MID($E10,R$1,1)),"")</f>
        <v/>
      </c>
      <c r="S10" s="39" t="str">
        <f>IFERROR(CODE(MID($E10,S$1,1)),"")</f>
        <v/>
      </c>
      <c r="T10" s="39" t="str">
        <f>IFERROR(CODE(MID($E10,T$1,1)),"")</f>
        <v/>
      </c>
      <c r="U10" s="39" t="str">
        <f>IFERROR(CODE(MID($E10,U$1,1)),"")</f>
        <v/>
      </c>
      <c r="V10" s="38" t="s">
        <v>704</v>
      </c>
      <c r="X10" s="33" t="str">
        <f t="shared" si="7"/>
        <v/>
      </c>
      <c r="Y10" s="33" t="str">
        <f t="shared" si="8"/>
        <v>□- keystroke: "cf"</v>
      </c>
      <c r="Z10" s="33" t="str">
        <f t="shared" si="9"/>
        <v>□□en: "Open multiple links in a new tab"</v>
      </c>
      <c r="AA10" s="33" t="str">
        <f t="shared" si="10"/>
        <v>□□ja: "リンクにヒントを表示し続けてバックグラウンドで複数のタブを開く"</v>
      </c>
    </row>
    <row r="11" spans="2:27">
      <c r="C11" t="s">
        <v>566</v>
      </c>
      <c r="D11" t="s">
        <v>582</v>
      </c>
      <c r="E11" s="4" t="s">
        <v>428</v>
      </c>
      <c r="F11" s="6" t="s">
        <v>16</v>
      </c>
      <c r="G11" s="6" t="s">
        <v>439</v>
      </c>
      <c r="I11" s="38" t="str">
        <f t="shared" si="0"/>
        <v>103-105</v>
      </c>
      <c r="J11" s="39">
        <f>IFERROR(CODE(MID($E11,J$1,1)),"")</f>
        <v>103</v>
      </c>
      <c r="K11" s="39">
        <f>IFERROR(CODE(MID($E11,K$1,1)),"")</f>
        <v>105</v>
      </c>
      <c r="L11" s="39" t="str">
        <f>IFERROR(CODE(MID($E11,L$1,1)),"")</f>
        <v/>
      </c>
      <c r="M11" s="39" t="str">
        <f>IFERROR(CODE(MID($E11,M$1,1)),"")</f>
        <v/>
      </c>
      <c r="N11" s="39" t="str">
        <f>IFERROR(CODE(MID($E11,N$1,1)),"")</f>
        <v/>
      </c>
      <c r="O11" s="39" t="str">
        <f>IFERROR(CODE(MID($E11,O$1,1)),"")</f>
        <v/>
      </c>
      <c r="P11" s="39" t="str">
        <f>IFERROR(CODE(MID($E11,P$1,1)),"")</f>
        <v/>
      </c>
      <c r="Q11" s="39" t="str">
        <f>IFERROR(CODE(MID($E11,Q$1,1)),"")</f>
        <v/>
      </c>
      <c r="R11" s="39" t="str">
        <f>IFERROR(CODE(MID($E11,R$1,1)),"")</f>
        <v/>
      </c>
      <c r="S11" s="39" t="str">
        <f>IFERROR(CODE(MID($E11,S$1,1)),"")</f>
        <v/>
      </c>
      <c r="T11" s="39" t="str">
        <f>IFERROR(CODE(MID($E11,T$1,1)),"")</f>
        <v/>
      </c>
      <c r="U11" s="39" t="str">
        <f>IFERROR(CODE(MID($E11,U$1,1)),"")</f>
        <v/>
      </c>
      <c r="V11" s="38" t="s">
        <v>704</v>
      </c>
      <c r="X11" s="33" t="str">
        <f t="shared" si="7"/>
        <v/>
      </c>
      <c r="Y11" s="33" t="str">
        <f t="shared" si="8"/>
        <v>□- keystroke: "gi"</v>
      </c>
      <c r="Z11" s="33" t="str">
        <f t="shared" si="9"/>
        <v>□□en: "Go to the first edit box"</v>
      </c>
      <c r="AA11" s="33" t="str">
        <f t="shared" si="10"/>
        <v>□□ja: "ページ内最初の入力要素にフォーカス"</v>
      </c>
    </row>
    <row r="12" spans="2:27">
      <c r="C12" t="s">
        <v>568</v>
      </c>
      <c r="D12" t="s">
        <v>582</v>
      </c>
      <c r="E12" s="4" t="s">
        <v>17</v>
      </c>
      <c r="F12" s="6" t="s">
        <v>18</v>
      </c>
      <c r="G12" s="6"/>
      <c r="I12" s="38" t="str">
        <f t="shared" si="0"/>
        <v>103-102</v>
      </c>
      <c r="J12" s="39">
        <f>IFERROR(CODE(MID($E12,J$1,1)),"")</f>
        <v>103</v>
      </c>
      <c r="K12" s="39">
        <f>IFERROR(CODE(MID($E12,K$1,1)),"")</f>
        <v>102</v>
      </c>
      <c r="L12" s="39" t="str">
        <f>IFERROR(CODE(MID($E12,L$1,1)),"")</f>
        <v/>
      </c>
      <c r="M12" s="39" t="str">
        <f>IFERROR(CODE(MID($E12,M$1,1)),"")</f>
        <v/>
      </c>
      <c r="N12" s="39" t="str">
        <f>IFERROR(CODE(MID($E12,N$1,1)),"")</f>
        <v/>
      </c>
      <c r="O12" s="39" t="str">
        <f>IFERROR(CODE(MID($E12,O$1,1)),"")</f>
        <v/>
      </c>
      <c r="P12" s="39" t="str">
        <f>IFERROR(CODE(MID($E12,P$1,1)),"")</f>
        <v/>
      </c>
      <c r="Q12" s="39" t="str">
        <f>IFERROR(CODE(MID($E12,Q$1,1)),"")</f>
        <v/>
      </c>
      <c r="R12" s="39" t="str">
        <f>IFERROR(CODE(MID($E12,R$1,1)),"")</f>
        <v/>
      </c>
      <c r="S12" s="39" t="str">
        <f>IFERROR(CODE(MID($E12,S$1,1)),"")</f>
        <v/>
      </c>
      <c r="T12" s="39" t="str">
        <f>IFERROR(CODE(MID($E12,T$1,1)),"")</f>
        <v/>
      </c>
      <c r="U12" s="39" t="str">
        <f>IFERROR(CODE(MID($E12,U$1,1)),"")</f>
        <v/>
      </c>
      <c r="V12" s="38" t="s">
        <v>704</v>
      </c>
      <c r="X12" s="33" t="str">
        <f t="shared" si="7"/>
        <v/>
      </c>
      <c r="Y12" s="33" t="str">
        <f t="shared" si="8"/>
        <v>□- keystroke: "gf"</v>
      </c>
      <c r="Z12" s="33" t="str">
        <f t="shared" si="9"/>
        <v>□□en: "Open a link in non-active new tab"</v>
      </c>
      <c r="AA12" s="33" t="str">
        <f t="shared" si="10"/>
        <v>□□ja: ""</v>
      </c>
    </row>
    <row r="13" spans="2:27">
      <c r="C13" t="s">
        <v>566</v>
      </c>
      <c r="D13" t="s">
        <v>582</v>
      </c>
      <c r="E13" s="4" t="s">
        <v>19</v>
      </c>
      <c r="F13" s="6" t="s">
        <v>20</v>
      </c>
      <c r="G13" s="6"/>
      <c r="I13" s="38" t="str">
        <f t="shared" si="0"/>
        <v>91-91</v>
      </c>
      <c r="J13" s="39">
        <f>IFERROR(CODE(MID($E13,J$1,1)),"")</f>
        <v>91</v>
      </c>
      <c r="K13" s="39">
        <f>IFERROR(CODE(MID($E13,K$1,1)),"")</f>
        <v>91</v>
      </c>
      <c r="L13" s="39" t="str">
        <f>IFERROR(CODE(MID($E13,L$1,1)),"")</f>
        <v/>
      </c>
      <c r="M13" s="39" t="str">
        <f>IFERROR(CODE(MID($E13,M$1,1)),"")</f>
        <v/>
      </c>
      <c r="N13" s="39" t="str">
        <f>IFERROR(CODE(MID($E13,N$1,1)),"")</f>
        <v/>
      </c>
      <c r="O13" s="39" t="str">
        <f>IFERROR(CODE(MID($E13,O$1,1)),"")</f>
        <v/>
      </c>
      <c r="P13" s="39" t="str">
        <f>IFERROR(CODE(MID($E13,P$1,1)),"")</f>
        <v/>
      </c>
      <c r="Q13" s="39" t="str">
        <f>IFERROR(CODE(MID($E13,Q$1,1)),"")</f>
        <v/>
      </c>
      <c r="R13" s="39" t="str">
        <f>IFERROR(CODE(MID($E13,R$1,1)),"")</f>
        <v/>
      </c>
      <c r="S13" s="39" t="str">
        <f>IFERROR(CODE(MID($E13,S$1,1)),"")</f>
        <v/>
      </c>
      <c r="T13" s="39" t="str">
        <f>IFERROR(CODE(MID($E13,T$1,1)),"")</f>
        <v/>
      </c>
      <c r="U13" s="39" t="str">
        <f>IFERROR(CODE(MID($E13,U$1,1)),"")</f>
        <v/>
      </c>
      <c r="V13" s="38" t="s">
        <v>704</v>
      </c>
      <c r="X13" s="33" t="str">
        <f t="shared" si="7"/>
        <v/>
      </c>
      <c r="Y13" s="33" t="str">
        <f t="shared" si="8"/>
        <v>□- keystroke: "[["</v>
      </c>
      <c r="Z13" s="33" t="str">
        <f t="shared" si="9"/>
        <v>□□en: "Click on the previous link on current page"</v>
      </c>
      <c r="AA13" s="33" t="str">
        <f t="shared" si="10"/>
        <v>□□ja: ""</v>
      </c>
    </row>
    <row r="14" spans="2:27">
      <c r="C14" t="s">
        <v>566</v>
      </c>
      <c r="D14" t="s">
        <v>582</v>
      </c>
      <c r="E14" s="4" t="s">
        <v>21</v>
      </c>
      <c r="F14" s="6" t="s">
        <v>22</v>
      </c>
      <c r="G14" s="6"/>
      <c r="I14" s="38" t="str">
        <f t="shared" si="0"/>
        <v>93-93</v>
      </c>
      <c r="J14" s="39">
        <f>IFERROR(CODE(MID($E14,J$1,1)),"")</f>
        <v>93</v>
      </c>
      <c r="K14" s="39">
        <f>IFERROR(CODE(MID($E14,K$1,1)),"")</f>
        <v>93</v>
      </c>
      <c r="L14" s="39" t="str">
        <f>IFERROR(CODE(MID($E14,L$1,1)),"")</f>
        <v/>
      </c>
      <c r="M14" s="39" t="str">
        <f>IFERROR(CODE(MID($E14,M$1,1)),"")</f>
        <v/>
      </c>
      <c r="N14" s="39" t="str">
        <f>IFERROR(CODE(MID($E14,N$1,1)),"")</f>
        <v/>
      </c>
      <c r="O14" s="39" t="str">
        <f>IFERROR(CODE(MID($E14,O$1,1)),"")</f>
        <v/>
      </c>
      <c r="P14" s="39" t="str">
        <f>IFERROR(CODE(MID($E14,P$1,1)),"")</f>
        <v/>
      </c>
      <c r="Q14" s="39" t="str">
        <f>IFERROR(CODE(MID($E14,Q$1,1)),"")</f>
        <v/>
      </c>
      <c r="R14" s="39" t="str">
        <f>IFERROR(CODE(MID($E14,R$1,1)),"")</f>
        <v/>
      </c>
      <c r="S14" s="39" t="str">
        <f>IFERROR(CODE(MID($E14,S$1,1)),"")</f>
        <v/>
      </c>
      <c r="T14" s="39" t="str">
        <f>IFERROR(CODE(MID($E14,T$1,1)),"")</f>
        <v/>
      </c>
      <c r="U14" s="39" t="str">
        <f>IFERROR(CODE(MID($E14,U$1,1)),"")</f>
        <v/>
      </c>
      <c r="V14" s="38" t="s">
        <v>704</v>
      </c>
      <c r="X14" s="33" t="str">
        <f t="shared" si="7"/>
        <v/>
      </c>
      <c r="Y14" s="33" t="str">
        <f t="shared" si="8"/>
        <v>□- keystroke: "]]"</v>
      </c>
      <c r="Z14" s="33" t="str">
        <f t="shared" si="9"/>
        <v>□□en: "Click on the next link on current page"</v>
      </c>
      <c r="AA14" s="33" t="str">
        <f t="shared" si="10"/>
        <v>□□ja: ""</v>
      </c>
    </row>
    <row r="15" spans="2:27">
      <c r="C15" t="s">
        <v>566</v>
      </c>
      <c r="D15" t="s">
        <v>582</v>
      </c>
      <c r="E15" s="4" t="s">
        <v>23</v>
      </c>
      <c r="F15" s="6" t="s">
        <v>24</v>
      </c>
      <c r="G15" s="6"/>
      <c r="I15" s="38" t="str">
        <f t="shared" si="0"/>
        <v>59-109</v>
      </c>
      <c r="J15" s="39">
        <f>IFERROR(CODE(MID($E15,J$1,1)),"")</f>
        <v>59</v>
      </c>
      <c r="K15" s="39">
        <f>IFERROR(CODE(MID($E15,K$1,1)),"")</f>
        <v>109</v>
      </c>
      <c r="L15" s="39" t="str">
        <f>IFERROR(CODE(MID($E15,L$1,1)),"")</f>
        <v/>
      </c>
      <c r="M15" s="39" t="str">
        <f>IFERROR(CODE(MID($E15,M$1,1)),"")</f>
        <v/>
      </c>
      <c r="N15" s="39" t="str">
        <f>IFERROR(CODE(MID($E15,N$1,1)),"")</f>
        <v/>
      </c>
      <c r="O15" s="39" t="str">
        <f>IFERROR(CODE(MID($E15,O$1,1)),"")</f>
        <v/>
      </c>
      <c r="P15" s="39" t="str">
        <f>IFERROR(CODE(MID($E15,P$1,1)),"")</f>
        <v/>
      </c>
      <c r="Q15" s="39" t="str">
        <f>IFERROR(CODE(MID($E15,Q$1,1)),"")</f>
        <v/>
      </c>
      <c r="R15" s="39" t="str">
        <f>IFERROR(CODE(MID($E15,R$1,1)),"")</f>
        <v/>
      </c>
      <c r="S15" s="39" t="str">
        <f>IFERROR(CODE(MID($E15,S$1,1)),"")</f>
        <v/>
      </c>
      <c r="T15" s="39" t="str">
        <f>IFERROR(CODE(MID($E15,T$1,1)),"")</f>
        <v/>
      </c>
      <c r="U15" s="39" t="str">
        <f>IFERROR(CODE(MID($E15,U$1,1)),"")</f>
        <v/>
      </c>
      <c r="V15" s="38" t="s">
        <v>704</v>
      </c>
      <c r="X15" s="33" t="str">
        <f t="shared" si="7"/>
        <v/>
      </c>
      <c r="Y15" s="33" t="str">
        <f t="shared" si="8"/>
        <v>□- keystroke: ";m"</v>
      </c>
      <c r="Z15" s="33" t="str">
        <f t="shared" si="9"/>
        <v>□□en: "mouse out last element"</v>
      </c>
      <c r="AA15" s="33" t="str">
        <f t="shared" si="10"/>
        <v>□□ja: ""</v>
      </c>
    </row>
    <row r="16" spans="2:27">
      <c r="C16" t="s">
        <v>566</v>
      </c>
      <c r="D16" t="s">
        <v>582</v>
      </c>
      <c r="E16" s="4" t="s">
        <v>25</v>
      </c>
      <c r="F16" s="6" t="s">
        <v>26</v>
      </c>
      <c r="G16" s="6"/>
      <c r="I16" s="38" t="str">
        <f t="shared" si="0"/>
        <v>59-102-115</v>
      </c>
      <c r="J16" s="39">
        <f>IFERROR(CODE(MID($E16,J$1,1)),"")</f>
        <v>59</v>
      </c>
      <c r="K16" s="39">
        <f>IFERROR(CODE(MID($E16,K$1,1)),"")</f>
        <v>102</v>
      </c>
      <c r="L16" s="39">
        <f>IFERROR(CODE(MID($E16,L$1,1)),"")</f>
        <v>115</v>
      </c>
      <c r="M16" s="39" t="str">
        <f>IFERROR(CODE(MID($E16,M$1,1)),"")</f>
        <v/>
      </c>
      <c r="N16" s="39" t="str">
        <f>IFERROR(CODE(MID($E16,N$1,1)),"")</f>
        <v/>
      </c>
      <c r="O16" s="39" t="str">
        <f>IFERROR(CODE(MID($E16,O$1,1)),"")</f>
        <v/>
      </c>
      <c r="P16" s="39" t="str">
        <f>IFERROR(CODE(MID($E16,P$1,1)),"")</f>
        <v/>
      </c>
      <c r="Q16" s="39" t="str">
        <f>IFERROR(CODE(MID($E16,Q$1,1)),"")</f>
        <v/>
      </c>
      <c r="R16" s="39" t="str">
        <f>IFERROR(CODE(MID($E16,R$1,1)),"")</f>
        <v/>
      </c>
      <c r="S16" s="39" t="str">
        <f>IFERROR(CODE(MID($E16,S$1,1)),"")</f>
        <v/>
      </c>
      <c r="T16" s="39" t="str">
        <f>IFERROR(CODE(MID($E16,T$1,1)),"")</f>
        <v/>
      </c>
      <c r="U16" s="39" t="str">
        <f>IFERROR(CODE(MID($E16,U$1,1)),"")</f>
        <v/>
      </c>
      <c r="V16" s="38" t="s">
        <v>704</v>
      </c>
      <c r="X16" s="33" t="str">
        <f t="shared" si="7"/>
        <v/>
      </c>
      <c r="Y16" s="33" t="str">
        <f t="shared" si="8"/>
        <v>□- keystroke: ";fs"</v>
      </c>
      <c r="Z16" s="33" t="str">
        <f t="shared" si="9"/>
        <v>□□en: "Display hints to focus scrollable elements"</v>
      </c>
      <c r="AA16" s="33" t="str">
        <f t="shared" si="10"/>
        <v>□□ja: ""</v>
      </c>
    </row>
    <row r="17" spans="2:27">
      <c r="C17" t="s">
        <v>568</v>
      </c>
      <c r="D17" t="s">
        <v>582</v>
      </c>
      <c r="E17" s="4" t="s">
        <v>27</v>
      </c>
      <c r="F17" s="6" t="s">
        <v>28</v>
      </c>
      <c r="G17" s="6"/>
      <c r="I17" s="38" t="str">
        <f t="shared" si="0"/>
        <v>59-100-105</v>
      </c>
      <c r="J17" s="39">
        <f>IFERROR(CODE(MID($E17,J$1,1)),"")</f>
        <v>59</v>
      </c>
      <c r="K17" s="39">
        <f>IFERROR(CODE(MID($E17,K$1,1)),"")</f>
        <v>100</v>
      </c>
      <c r="L17" s="39">
        <f>IFERROR(CODE(MID($E17,L$1,1)),"")</f>
        <v>105</v>
      </c>
      <c r="M17" s="39" t="str">
        <f>IFERROR(CODE(MID($E17,M$1,1)),"")</f>
        <v/>
      </c>
      <c r="N17" s="39" t="str">
        <f>IFERROR(CODE(MID($E17,N$1,1)),"")</f>
        <v/>
      </c>
      <c r="O17" s="39" t="str">
        <f>IFERROR(CODE(MID($E17,O$1,1)),"")</f>
        <v/>
      </c>
      <c r="P17" s="39" t="str">
        <f>IFERROR(CODE(MID($E17,P$1,1)),"")</f>
        <v/>
      </c>
      <c r="Q17" s="39" t="str">
        <f>IFERROR(CODE(MID($E17,Q$1,1)),"")</f>
        <v/>
      </c>
      <c r="R17" s="39" t="str">
        <f>IFERROR(CODE(MID($E17,R$1,1)),"")</f>
        <v/>
      </c>
      <c r="S17" s="39" t="str">
        <f>IFERROR(CODE(MID($E17,S$1,1)),"")</f>
        <v/>
      </c>
      <c r="T17" s="39" t="str">
        <f>IFERROR(CODE(MID($E17,T$1,1)),"")</f>
        <v/>
      </c>
      <c r="U17" s="39" t="str">
        <f>IFERROR(CODE(MID($E17,U$1,1)),"")</f>
        <v/>
      </c>
      <c r="V17" s="38" t="s">
        <v>704</v>
      </c>
      <c r="X17" s="33" t="str">
        <f t="shared" si="7"/>
        <v/>
      </c>
      <c r="Y17" s="33" t="str">
        <f t="shared" si="8"/>
        <v>□- keystroke: ";di"</v>
      </c>
      <c r="Z17" s="33" t="str">
        <f t="shared" si="9"/>
        <v>□□en: "Download image"</v>
      </c>
      <c r="AA17" s="33" t="str">
        <f t="shared" si="10"/>
        <v>□□ja: ""</v>
      </c>
    </row>
    <row r="18" spans="2:27" ht="30">
      <c r="C18" t="s">
        <v>566</v>
      </c>
      <c r="D18" t="s">
        <v>582</v>
      </c>
      <c r="E18" s="4" t="s">
        <v>29</v>
      </c>
      <c r="F18" s="6" t="s">
        <v>30</v>
      </c>
      <c r="G18" s="6" t="s">
        <v>487</v>
      </c>
      <c r="I18" s="38" t="str">
        <f t="shared" si="0"/>
        <v>79</v>
      </c>
      <c r="J18" s="39">
        <f>IFERROR(CODE(MID($E18,J$1,1)),"")</f>
        <v>79</v>
      </c>
      <c r="K18" s="39" t="str">
        <f>IFERROR(CODE(MID($E18,K$1,1)),"")</f>
        <v/>
      </c>
      <c r="L18" s="39" t="str">
        <f>IFERROR(CODE(MID($E18,L$1,1)),"")</f>
        <v/>
      </c>
      <c r="M18" s="39" t="str">
        <f>IFERROR(CODE(MID($E18,M$1,1)),"")</f>
        <v/>
      </c>
      <c r="N18" s="39" t="str">
        <f>IFERROR(CODE(MID($E18,N$1,1)),"")</f>
        <v/>
      </c>
      <c r="O18" s="39" t="str">
        <f>IFERROR(CODE(MID($E18,O$1,1)),"")</f>
        <v/>
      </c>
      <c r="P18" s="39" t="str">
        <f>IFERROR(CODE(MID($E18,P$1,1)),"")</f>
        <v/>
      </c>
      <c r="Q18" s="39" t="str">
        <f>IFERROR(CODE(MID($E18,Q$1,1)),"")</f>
        <v/>
      </c>
      <c r="R18" s="39" t="str">
        <f>IFERROR(CODE(MID($E18,R$1,1)),"")</f>
        <v/>
      </c>
      <c r="S18" s="39" t="str">
        <f>IFERROR(CODE(MID($E18,S$1,1)),"")</f>
        <v/>
      </c>
      <c r="T18" s="39" t="str">
        <f>IFERROR(CODE(MID($E18,T$1,1)),"")</f>
        <v/>
      </c>
      <c r="U18" s="39" t="str">
        <f>IFERROR(CODE(MID($E18,U$1,1)),"")</f>
        <v/>
      </c>
      <c r="V18" s="38" t="s">
        <v>704</v>
      </c>
      <c r="X18" s="33" t="str">
        <f t="shared" si="7"/>
        <v/>
      </c>
      <c r="Y18" s="33" t="str">
        <f t="shared" si="8"/>
        <v>□- keystroke: "O"</v>
      </c>
      <c r="Z18" s="33" t="str">
        <f t="shared" si="9"/>
        <v>□□en: "Open detected links from text"</v>
      </c>
      <c r="AA18" s="33" t="str">
        <f t="shared" si="10"/>
        <v>□□ja: "現在表示中の領域にあるURLテキストにヒントを表示して開く。要素が1つの場合はヒントなしですぐに開く。"</v>
      </c>
    </row>
    <row r="19" spans="2:27" ht="75">
      <c r="C19" t="s">
        <v>566</v>
      </c>
      <c r="D19" t="s">
        <v>582</v>
      </c>
      <c r="E19" s="4" t="s">
        <v>31</v>
      </c>
      <c r="F19" s="6" t="s">
        <v>32</v>
      </c>
      <c r="G19" s="6" t="s">
        <v>590</v>
      </c>
      <c r="I19" s="38" t="str">
        <f t="shared" si="0"/>
        <v>102</v>
      </c>
      <c r="J19" s="39">
        <f>IFERROR(CODE(MID($E19,J$1,1)),"")</f>
        <v>102</v>
      </c>
      <c r="K19" s="39" t="str">
        <f>IFERROR(CODE(MID($E19,K$1,1)),"")</f>
        <v/>
      </c>
      <c r="L19" s="39" t="str">
        <f>IFERROR(CODE(MID($E19,L$1,1)),"")</f>
        <v/>
      </c>
      <c r="M19" s="39" t="str">
        <f>IFERROR(CODE(MID($E19,M$1,1)),"")</f>
        <v/>
      </c>
      <c r="N19" s="39" t="str">
        <f>IFERROR(CODE(MID($E19,N$1,1)),"")</f>
        <v/>
      </c>
      <c r="O19" s="39" t="str">
        <f>IFERROR(CODE(MID($E19,O$1,1)),"")</f>
        <v/>
      </c>
      <c r="P19" s="39" t="str">
        <f>IFERROR(CODE(MID($E19,P$1,1)),"")</f>
        <v/>
      </c>
      <c r="Q19" s="39" t="str">
        <f>IFERROR(CODE(MID($E19,Q$1,1)),"")</f>
        <v/>
      </c>
      <c r="R19" s="39" t="str">
        <f>IFERROR(CODE(MID($E19,R$1,1)),"")</f>
        <v/>
      </c>
      <c r="S19" s="39" t="str">
        <f>IFERROR(CODE(MID($E19,S$1,1)),"")</f>
        <v/>
      </c>
      <c r="T19" s="39" t="str">
        <f>IFERROR(CODE(MID($E19,T$1,1)),"")</f>
        <v/>
      </c>
      <c r="U19" s="39" t="str">
        <f>IFERROR(CODE(MID($E19,U$1,1)),"")</f>
        <v/>
      </c>
      <c r="V19" s="38" t="s">
        <v>704</v>
      </c>
      <c r="X19" s="33" t="str">
        <f t="shared" si="7"/>
        <v/>
      </c>
      <c r="Y19" s="33" t="str">
        <f t="shared" si="8"/>
        <v>□- keystroke: "f"</v>
      </c>
      <c r="Z19" s="33" t="str">
        <f t="shared" si="9"/>
        <v>□□en: "Open a link, press SHIFT to flip overlapped hints, hold SPACE to hide hints"</v>
      </c>
      <c r="AA19" s="33" t="str">
        <f t="shared" si="10"/>
        <v>□□ja: "現在表示中の領域にあるクリック要素にヒントを表示して開く。要素が1つの場合はヒントなしですぐに開く。ヒント表示中にShiftキーを押すと、重なっているヒントが入れ替わる。Spaceキーを押している間、一時的にヒントを非表示にできる。ヒントを表示したあとShiftキーを押しながら選択すると、アクティブな新しいタブで開く。"</v>
      </c>
    </row>
    <row r="20" spans="2:27">
      <c r="C20" t="s">
        <v>568</v>
      </c>
      <c r="D20" t="s">
        <v>582</v>
      </c>
      <c r="E20" s="4" t="s">
        <v>33</v>
      </c>
      <c r="F20" s="6" t="s">
        <v>34</v>
      </c>
      <c r="G20" s="6" t="s">
        <v>591</v>
      </c>
      <c r="I20" s="38" t="str">
        <f t="shared" si="0"/>
        <v>97-102</v>
      </c>
      <c r="J20" s="39">
        <f>IFERROR(CODE(MID($E20,J$1,1)),"")</f>
        <v>97</v>
      </c>
      <c r="K20" s="39">
        <f>IFERROR(CODE(MID($E20,K$1,1)),"")</f>
        <v>102</v>
      </c>
      <c r="L20" s="39" t="str">
        <f>IFERROR(CODE(MID($E20,L$1,1)),"")</f>
        <v/>
      </c>
      <c r="M20" s="39" t="str">
        <f>IFERROR(CODE(MID($E20,M$1,1)),"")</f>
        <v/>
      </c>
      <c r="N20" s="39" t="str">
        <f>IFERROR(CODE(MID($E20,N$1,1)),"")</f>
        <v/>
      </c>
      <c r="O20" s="39" t="str">
        <f>IFERROR(CODE(MID($E20,O$1,1)),"")</f>
        <v/>
      </c>
      <c r="P20" s="39" t="str">
        <f>IFERROR(CODE(MID($E20,P$1,1)),"")</f>
        <v/>
      </c>
      <c r="Q20" s="39" t="str">
        <f>IFERROR(CODE(MID($E20,Q$1,1)),"")</f>
        <v/>
      </c>
      <c r="R20" s="39" t="str">
        <f>IFERROR(CODE(MID($E20,R$1,1)),"")</f>
        <v/>
      </c>
      <c r="S20" s="39" t="str">
        <f>IFERROR(CODE(MID($E20,S$1,1)),"")</f>
        <v/>
      </c>
      <c r="T20" s="39" t="str">
        <f>IFERROR(CODE(MID($E20,T$1,1)),"")</f>
        <v/>
      </c>
      <c r="U20" s="39" t="str">
        <f>IFERROR(CODE(MID($E20,U$1,1)),"")</f>
        <v/>
      </c>
      <c r="V20" s="38" t="s">
        <v>704</v>
      </c>
      <c r="X20" s="33" t="str">
        <f t="shared" si="7"/>
        <v/>
      </c>
      <c r="Y20" s="33" t="str">
        <f t="shared" si="8"/>
        <v>□- keystroke: "af"</v>
      </c>
      <c r="Z20" s="33" t="str">
        <f t="shared" si="9"/>
        <v>□□en: "Open a link in active new tab"</v>
      </c>
      <c r="AA20" s="33" t="str">
        <f t="shared" si="10"/>
        <v>□□ja: "fをアクティブな新しいタブで開くのをデフォルトにした状態で実行。"</v>
      </c>
    </row>
    <row r="21" spans="2:27">
      <c r="C21" t="s">
        <v>568</v>
      </c>
      <c r="D21" t="s">
        <v>582</v>
      </c>
      <c r="E21" s="4" t="s">
        <v>35</v>
      </c>
      <c r="F21" s="6" t="s">
        <v>18</v>
      </c>
      <c r="G21" s="6"/>
      <c r="I21" s="38" t="str">
        <f t="shared" si="0"/>
        <v>67</v>
      </c>
      <c r="J21" s="39">
        <f>IFERROR(CODE(MID($E21,J$1,1)),"")</f>
        <v>67</v>
      </c>
      <c r="K21" s="39" t="str">
        <f>IFERROR(CODE(MID($E21,K$1,1)),"")</f>
        <v/>
      </c>
      <c r="L21" s="39" t="str">
        <f>IFERROR(CODE(MID($E21,L$1,1)),"")</f>
        <v/>
      </c>
      <c r="M21" s="39" t="str">
        <f>IFERROR(CODE(MID($E21,M$1,1)),"")</f>
        <v/>
      </c>
      <c r="N21" s="39" t="str">
        <f>IFERROR(CODE(MID($E21,N$1,1)),"")</f>
        <v/>
      </c>
      <c r="O21" s="39" t="str">
        <f>IFERROR(CODE(MID($E21,O$1,1)),"")</f>
        <v/>
      </c>
      <c r="P21" s="39" t="str">
        <f>IFERROR(CODE(MID($E21,P$1,1)),"")</f>
        <v/>
      </c>
      <c r="Q21" s="39" t="str">
        <f>IFERROR(CODE(MID($E21,Q$1,1)),"")</f>
        <v/>
      </c>
      <c r="R21" s="39" t="str">
        <f>IFERROR(CODE(MID($E21,R$1,1)),"")</f>
        <v/>
      </c>
      <c r="S21" s="39" t="str">
        <f>IFERROR(CODE(MID($E21,S$1,1)),"")</f>
        <v/>
      </c>
      <c r="T21" s="39" t="str">
        <f>IFERROR(CODE(MID($E21,T$1,1)),"")</f>
        <v/>
      </c>
      <c r="U21" s="39" t="str">
        <f>IFERROR(CODE(MID($E21,U$1,1)),"")</f>
        <v/>
      </c>
      <c r="V21" s="38" t="s">
        <v>704</v>
      </c>
      <c r="X21" s="33" t="str">
        <f t="shared" si="7"/>
        <v/>
      </c>
      <c r="Y21" s="33" t="str">
        <f t="shared" si="8"/>
        <v>□- keystroke: "C"</v>
      </c>
      <c r="Z21" s="33" t="str">
        <f t="shared" si="9"/>
        <v>□□en: "Open a link in non-active new tab"</v>
      </c>
      <c r="AA21" s="33" t="str">
        <f t="shared" si="10"/>
        <v>□□ja: ""</v>
      </c>
    </row>
    <row r="22" spans="2:27" ht="30">
      <c r="C22" t="s">
        <v>568</v>
      </c>
      <c r="D22" t="s">
        <v>582</v>
      </c>
      <c r="E22" s="4" t="s">
        <v>36</v>
      </c>
      <c r="F22" s="6" t="s">
        <v>37</v>
      </c>
      <c r="G22" s="6" t="s">
        <v>488</v>
      </c>
      <c r="I22" s="38" t="str">
        <f t="shared" si="0"/>
        <v>60-67-116-114-108-45-104-62</v>
      </c>
      <c r="J22" s="39">
        <f>IFERROR(CODE(MID($E22,J$1,1)),"")</f>
        <v>60</v>
      </c>
      <c r="K22" s="39">
        <f>IFERROR(CODE(MID($E22,K$1,1)),"")</f>
        <v>67</v>
      </c>
      <c r="L22" s="39">
        <f>IFERROR(CODE(MID($E22,L$1,1)),"")</f>
        <v>116</v>
      </c>
      <c r="M22" s="39">
        <f>IFERROR(CODE(MID($E22,M$1,1)),"")</f>
        <v>114</v>
      </c>
      <c r="N22" s="39">
        <f>IFERROR(CODE(MID($E22,N$1,1)),"")</f>
        <v>108</v>
      </c>
      <c r="O22" s="39">
        <f>IFERROR(CODE(MID($E22,O$1,1)),"")</f>
        <v>45</v>
      </c>
      <c r="P22" s="39">
        <f>IFERROR(CODE(MID($E22,P$1,1)),"")</f>
        <v>104</v>
      </c>
      <c r="Q22" s="39">
        <f>IFERROR(CODE(MID($E22,Q$1,1)),"")</f>
        <v>62</v>
      </c>
      <c r="R22" s="39" t="str">
        <f>IFERROR(CODE(MID($E22,R$1,1)),"")</f>
        <v/>
      </c>
      <c r="S22" s="39" t="str">
        <f>IFERROR(CODE(MID($E22,S$1,1)),"")</f>
        <v/>
      </c>
      <c r="T22" s="39" t="str">
        <f>IFERROR(CODE(MID($E22,T$1,1)),"")</f>
        <v/>
      </c>
      <c r="U22" s="39" t="str">
        <f>IFERROR(CODE(MID($E22,U$1,1)),"")</f>
        <v/>
      </c>
      <c r="V22" s="38" t="s">
        <v>704</v>
      </c>
      <c r="X22" s="33" t="str">
        <f t="shared" si="7"/>
        <v/>
      </c>
      <c r="Y22" s="33" t="str">
        <f t="shared" si="8"/>
        <v>□- keystroke: "&lt;Ctrl-h&gt;"</v>
      </c>
      <c r="Z22" s="33" t="str">
        <f t="shared" si="9"/>
        <v>□□en: "Mouse over elements."</v>
      </c>
      <c r="AA22" s="33" t="str">
        <f t="shared" si="10"/>
        <v>□□ja: "現在表示中の領域にある要素にヒントを表示して mouseover イベントを実行。"</v>
      </c>
    </row>
    <row r="23" spans="2:27" ht="30">
      <c r="C23" t="s">
        <v>568</v>
      </c>
      <c r="D23" t="s">
        <v>582</v>
      </c>
      <c r="E23" s="4" t="s">
        <v>38</v>
      </c>
      <c r="F23" s="6" t="s">
        <v>39</v>
      </c>
      <c r="G23" s="6" t="s">
        <v>489</v>
      </c>
      <c r="I23" s="38" t="str">
        <f t="shared" si="0"/>
        <v>60-67-116-114-108-45-106-62</v>
      </c>
      <c r="J23" s="39">
        <f>IFERROR(CODE(MID($E23,J$1,1)),"")</f>
        <v>60</v>
      </c>
      <c r="K23" s="39">
        <f>IFERROR(CODE(MID($E23,K$1,1)),"")</f>
        <v>67</v>
      </c>
      <c r="L23" s="39">
        <f>IFERROR(CODE(MID($E23,L$1,1)),"")</f>
        <v>116</v>
      </c>
      <c r="M23" s="39">
        <f>IFERROR(CODE(MID($E23,M$1,1)),"")</f>
        <v>114</v>
      </c>
      <c r="N23" s="39">
        <f>IFERROR(CODE(MID($E23,N$1,1)),"")</f>
        <v>108</v>
      </c>
      <c r="O23" s="39">
        <f>IFERROR(CODE(MID($E23,O$1,1)),"")</f>
        <v>45</v>
      </c>
      <c r="P23" s="39">
        <f>IFERROR(CODE(MID($E23,P$1,1)),"")</f>
        <v>106</v>
      </c>
      <c r="Q23" s="39">
        <f>IFERROR(CODE(MID($E23,Q$1,1)),"")</f>
        <v>62</v>
      </c>
      <c r="R23" s="39" t="str">
        <f>IFERROR(CODE(MID($E23,R$1,1)),"")</f>
        <v/>
      </c>
      <c r="S23" s="39" t="str">
        <f>IFERROR(CODE(MID($E23,S$1,1)),"")</f>
        <v/>
      </c>
      <c r="T23" s="39" t="str">
        <f>IFERROR(CODE(MID($E23,T$1,1)),"")</f>
        <v/>
      </c>
      <c r="U23" s="39" t="str">
        <f>IFERROR(CODE(MID($E23,U$1,1)),"")</f>
        <v/>
      </c>
      <c r="V23" s="38" t="s">
        <v>704</v>
      </c>
      <c r="X23" s="33" t="str">
        <f t="shared" si="7"/>
        <v/>
      </c>
      <c r="Y23" s="33" t="str">
        <f t="shared" si="8"/>
        <v>□- keystroke: "&lt;Ctrl-j&gt;"</v>
      </c>
      <c r="Z23" s="33" t="str">
        <f t="shared" si="9"/>
        <v>□□en: "Mouse out elements."</v>
      </c>
      <c r="AA23" s="33" t="str">
        <f t="shared" si="10"/>
        <v>□□ja: "現在表示中の領域にある要素にヒントを表示して mouseout イベントを実行。"</v>
      </c>
    </row>
    <row r="24" spans="2:27" ht="30">
      <c r="C24" t="s">
        <v>568</v>
      </c>
      <c r="D24" t="s">
        <v>582</v>
      </c>
      <c r="E24" s="4" t="s">
        <v>40</v>
      </c>
      <c r="F24" s="6" t="s">
        <v>41</v>
      </c>
      <c r="G24" s="6" t="s">
        <v>440</v>
      </c>
      <c r="I24" s="38" t="str">
        <f t="shared" si="0"/>
        <v>105</v>
      </c>
      <c r="J24" s="39">
        <f>IFERROR(CODE(MID($E24,J$1,1)),"")</f>
        <v>105</v>
      </c>
      <c r="K24" s="39" t="str">
        <f>IFERROR(CODE(MID($E24,K$1,1)),"")</f>
        <v/>
      </c>
      <c r="L24" s="39" t="str">
        <f>IFERROR(CODE(MID($E24,L$1,1)),"")</f>
        <v/>
      </c>
      <c r="M24" s="39" t="str">
        <f>IFERROR(CODE(MID($E24,M$1,1)),"")</f>
        <v/>
      </c>
      <c r="N24" s="39" t="str">
        <f>IFERROR(CODE(MID($E24,N$1,1)),"")</f>
        <v/>
      </c>
      <c r="O24" s="39" t="str">
        <f>IFERROR(CODE(MID($E24,O$1,1)),"")</f>
        <v/>
      </c>
      <c r="P24" s="39" t="str">
        <f>IFERROR(CODE(MID($E24,P$1,1)),"")</f>
        <v/>
      </c>
      <c r="Q24" s="39" t="str">
        <f>IFERROR(CODE(MID($E24,Q$1,1)),"")</f>
        <v/>
      </c>
      <c r="R24" s="39" t="str">
        <f>IFERROR(CODE(MID($E24,R$1,1)),"")</f>
        <v/>
      </c>
      <c r="S24" s="39" t="str">
        <f>IFERROR(CODE(MID($E24,S$1,1)),"")</f>
        <v/>
      </c>
      <c r="T24" s="39" t="str">
        <f>IFERROR(CODE(MID($E24,T$1,1)),"")</f>
        <v/>
      </c>
      <c r="U24" s="39" t="str">
        <f>IFERROR(CODE(MID($E24,U$1,1)),"")</f>
        <v/>
      </c>
      <c r="V24" s="38" t="s">
        <v>704</v>
      </c>
      <c r="X24" s="33" t="str">
        <f t="shared" si="7"/>
        <v/>
      </c>
      <c r="Y24" s="33" t="str">
        <f t="shared" si="8"/>
        <v>□- keystroke: "i"</v>
      </c>
      <c r="Z24" s="33" t="str">
        <f t="shared" si="9"/>
        <v>□□en: "Go to edit box"</v>
      </c>
      <c r="AA24" s="33" t="str">
        <f t="shared" si="10"/>
        <v>□□ja: "現在表示中の領域にある入力要素にヒントを表示してフォーカス。要素が1つの場合はそのままフォーカス。"</v>
      </c>
    </row>
    <row r="25" spans="2:27" ht="30">
      <c r="C25" t="s">
        <v>568</v>
      </c>
      <c r="D25" t="s">
        <v>582</v>
      </c>
      <c r="E25" s="4" t="s">
        <v>42</v>
      </c>
      <c r="F25" s="6" t="s">
        <v>43</v>
      </c>
      <c r="G25" s="6" t="s">
        <v>491</v>
      </c>
      <c r="I25" s="38" t="str">
        <f t="shared" si="0"/>
        <v>73</v>
      </c>
      <c r="J25" s="39">
        <f>IFERROR(CODE(MID($E25,J$1,1)),"")</f>
        <v>73</v>
      </c>
      <c r="K25" s="39" t="str">
        <f>IFERROR(CODE(MID($E25,K$1,1)),"")</f>
        <v/>
      </c>
      <c r="L25" s="39" t="str">
        <f>IFERROR(CODE(MID($E25,L$1,1)),"")</f>
        <v/>
      </c>
      <c r="M25" s="39" t="str">
        <f>IFERROR(CODE(MID($E25,M$1,1)),"")</f>
        <v/>
      </c>
      <c r="N25" s="39" t="str">
        <f>IFERROR(CODE(MID($E25,N$1,1)),"")</f>
        <v/>
      </c>
      <c r="O25" s="39" t="str">
        <f>IFERROR(CODE(MID($E25,O$1,1)),"")</f>
        <v/>
      </c>
      <c r="P25" s="39" t="str">
        <f>IFERROR(CODE(MID($E25,P$1,1)),"")</f>
        <v/>
      </c>
      <c r="Q25" s="39" t="str">
        <f>IFERROR(CODE(MID($E25,Q$1,1)),"")</f>
        <v/>
      </c>
      <c r="R25" s="39" t="str">
        <f>IFERROR(CODE(MID($E25,R$1,1)),"")</f>
        <v/>
      </c>
      <c r="S25" s="39" t="str">
        <f>IFERROR(CODE(MID($E25,S$1,1)),"")</f>
        <v/>
      </c>
      <c r="T25" s="39" t="str">
        <f>IFERROR(CODE(MID($E25,T$1,1)),"")</f>
        <v/>
      </c>
      <c r="U25" s="39" t="str">
        <f>IFERROR(CODE(MID($E25,U$1,1)),"")</f>
        <v/>
      </c>
      <c r="V25" s="38" t="s">
        <v>704</v>
      </c>
      <c r="X25" s="33" t="str">
        <f t="shared" si="7"/>
        <v/>
      </c>
      <c r="Y25" s="33" t="str">
        <f t="shared" si="8"/>
        <v>□- keystroke: "I"</v>
      </c>
      <c r="Z25" s="33" t="str">
        <f t="shared" si="9"/>
        <v>□□en: "Go to edit box with vim editor"</v>
      </c>
      <c r="AA25" s="33" t="str">
        <f t="shared" si="10"/>
        <v>□□ja: "現在表示中の領域にある入力要素にヒントを表示してVimエディタを開く。"</v>
      </c>
    </row>
    <row r="26" spans="2:27">
      <c r="C26" t="s">
        <v>568</v>
      </c>
      <c r="D26" t="s">
        <v>582</v>
      </c>
      <c r="E26" s="4" t="s">
        <v>44</v>
      </c>
      <c r="F26" s="6" t="s">
        <v>43</v>
      </c>
      <c r="G26" s="6" t="s">
        <v>490</v>
      </c>
      <c r="I26" s="38" t="str">
        <f t="shared" si="0"/>
        <v>60-67-116-114-108-45-105-62</v>
      </c>
      <c r="J26" s="39">
        <f>IFERROR(CODE(MID($E26,J$1,1)),"")</f>
        <v>60</v>
      </c>
      <c r="K26" s="39">
        <f>IFERROR(CODE(MID($E26,K$1,1)),"")</f>
        <v>67</v>
      </c>
      <c r="L26" s="39">
        <f>IFERROR(CODE(MID($E26,L$1,1)),"")</f>
        <v>116</v>
      </c>
      <c r="M26" s="39">
        <f>IFERROR(CODE(MID($E26,M$1,1)),"")</f>
        <v>114</v>
      </c>
      <c r="N26" s="39">
        <f>IFERROR(CODE(MID($E26,N$1,1)),"")</f>
        <v>108</v>
      </c>
      <c r="O26" s="39">
        <f>IFERROR(CODE(MID($E26,O$1,1)),"")</f>
        <v>45</v>
      </c>
      <c r="P26" s="39">
        <f>IFERROR(CODE(MID($E26,P$1,1)),"")</f>
        <v>105</v>
      </c>
      <c r="Q26" s="39">
        <f>IFERROR(CODE(MID($E26,Q$1,1)),"")</f>
        <v>62</v>
      </c>
      <c r="R26" s="39" t="str">
        <f>IFERROR(CODE(MID($E26,R$1,1)),"")</f>
        <v/>
      </c>
      <c r="S26" s="39" t="str">
        <f>IFERROR(CODE(MID($E26,S$1,1)),"")</f>
        <v/>
      </c>
      <c r="T26" s="39" t="str">
        <f>IFERROR(CODE(MID($E26,T$1,1)),"")</f>
        <v/>
      </c>
      <c r="U26" s="39" t="str">
        <f>IFERROR(CODE(MID($E26,U$1,1)),"")</f>
        <v/>
      </c>
      <c r="V26" s="38" t="s">
        <v>704</v>
      </c>
      <c r="X26" s="33" t="str">
        <f t="shared" si="7"/>
        <v/>
      </c>
      <c r="Y26" s="33" t="str">
        <f t="shared" si="8"/>
        <v>□- keystroke: "&lt;Ctrl-i&gt;"</v>
      </c>
      <c r="Z26" s="33" t="str">
        <f t="shared" si="9"/>
        <v>□□en: "Go to edit box with vim editor"</v>
      </c>
      <c r="AA26" s="33" t="str">
        <f t="shared" si="10"/>
        <v>□□ja: "Iと同じ"</v>
      </c>
    </row>
    <row r="27" spans="2:27">
      <c r="C27" t="s">
        <v>568</v>
      </c>
      <c r="D27" t="s">
        <v>582</v>
      </c>
      <c r="E27" s="4" t="s">
        <v>45</v>
      </c>
      <c r="F27" s="6" t="s">
        <v>46</v>
      </c>
      <c r="G27" s="6"/>
      <c r="I27" s="38" t="str">
        <f t="shared" si="0"/>
        <v>113</v>
      </c>
      <c r="J27" s="39">
        <f>IFERROR(CODE(MID($E27,J$1,1)),"")</f>
        <v>113</v>
      </c>
      <c r="K27" s="39" t="str">
        <f>IFERROR(CODE(MID($E27,K$1,1)),"")</f>
        <v/>
      </c>
      <c r="L27" s="39" t="str">
        <f>IFERROR(CODE(MID($E27,L$1,1)),"")</f>
        <v/>
      </c>
      <c r="M27" s="39" t="str">
        <f>IFERROR(CODE(MID($E27,M$1,1)),"")</f>
        <v/>
      </c>
      <c r="N27" s="39" t="str">
        <f>IFERROR(CODE(MID($E27,N$1,1)),"")</f>
        <v/>
      </c>
      <c r="O27" s="39" t="str">
        <f>IFERROR(CODE(MID($E27,O$1,1)),"")</f>
        <v/>
      </c>
      <c r="P27" s="39" t="str">
        <f>IFERROR(CODE(MID($E27,P$1,1)),"")</f>
        <v/>
      </c>
      <c r="Q27" s="39" t="str">
        <f>IFERROR(CODE(MID($E27,Q$1,1)),"")</f>
        <v/>
      </c>
      <c r="R27" s="39" t="str">
        <f>IFERROR(CODE(MID($E27,R$1,1)),"")</f>
        <v/>
      </c>
      <c r="S27" s="39" t="str">
        <f>IFERROR(CODE(MID($E27,S$1,1)),"")</f>
        <v/>
      </c>
      <c r="T27" s="39" t="str">
        <f>IFERROR(CODE(MID($E27,T$1,1)),"")</f>
        <v/>
      </c>
      <c r="U27" s="39" t="str">
        <f>IFERROR(CODE(MID($E27,U$1,1)),"")</f>
        <v/>
      </c>
      <c r="V27" s="38" t="s">
        <v>704</v>
      </c>
      <c r="X27" s="33" t="str">
        <f t="shared" si="7"/>
        <v/>
      </c>
      <c r="Y27" s="33" t="str">
        <f t="shared" si="8"/>
        <v>□- keystroke: "q"</v>
      </c>
      <c r="Z27" s="33" t="str">
        <f t="shared" si="9"/>
        <v>□□en: "Click on an Image or a button"</v>
      </c>
      <c r="AA27" s="33" t="str">
        <f t="shared" si="10"/>
        <v>□□ja: ""</v>
      </c>
    </row>
    <row r="28" spans="2:27">
      <c r="C28" t="s">
        <v>568</v>
      </c>
      <c r="D28" t="s">
        <v>582</v>
      </c>
      <c r="E28" s="4" t="s">
        <v>47</v>
      </c>
      <c r="F28" s="6" t="s">
        <v>48</v>
      </c>
      <c r="G28" s="6"/>
      <c r="I28" s="38" t="str">
        <f t="shared" si="0"/>
        <v>60-67-116-114-108-45-65-108-116-45-105-62</v>
      </c>
      <c r="J28" s="39">
        <f>IFERROR(CODE(MID($E28,J$1,1)),"")</f>
        <v>60</v>
      </c>
      <c r="K28" s="39">
        <f>IFERROR(CODE(MID($E28,K$1,1)),"")</f>
        <v>67</v>
      </c>
      <c r="L28" s="39">
        <f>IFERROR(CODE(MID($E28,L$1,1)),"")</f>
        <v>116</v>
      </c>
      <c r="M28" s="39">
        <f>IFERROR(CODE(MID($E28,M$1,1)),"")</f>
        <v>114</v>
      </c>
      <c r="N28" s="39">
        <f>IFERROR(CODE(MID($E28,N$1,1)),"")</f>
        <v>108</v>
      </c>
      <c r="O28" s="39">
        <f>IFERROR(CODE(MID($E28,O$1,1)),"")</f>
        <v>45</v>
      </c>
      <c r="P28" s="39">
        <f>IFERROR(CODE(MID($E28,P$1,1)),"")</f>
        <v>65</v>
      </c>
      <c r="Q28" s="39">
        <f>IFERROR(CODE(MID($E28,Q$1,1)),"")</f>
        <v>108</v>
      </c>
      <c r="R28" s="39">
        <f>IFERROR(CODE(MID($E28,R$1,1)),"")</f>
        <v>116</v>
      </c>
      <c r="S28" s="39">
        <f>IFERROR(CODE(MID($E28,S$1,1)),"")</f>
        <v>45</v>
      </c>
      <c r="T28" s="39">
        <f>IFERROR(CODE(MID($E28,T$1,1)),"")</f>
        <v>105</v>
      </c>
      <c r="U28" s="39">
        <f>IFERROR(CODE(MID($E28,U$1,1)),"")</f>
        <v>62</v>
      </c>
      <c r="V28" s="38" t="s">
        <v>704</v>
      </c>
      <c r="X28" s="33" t="str">
        <f t="shared" si="7"/>
        <v/>
      </c>
      <c r="Y28" s="33" t="str">
        <f t="shared" si="8"/>
        <v>□- keystroke: "&lt;Ctrl-Alt-i&gt;"</v>
      </c>
      <c r="Z28" s="33" t="str">
        <f t="shared" si="9"/>
        <v>□□en: "Go to edit box with neo vim editor"</v>
      </c>
      <c r="AA28" s="33" t="str">
        <f t="shared" si="10"/>
        <v>□□ja: ""</v>
      </c>
    </row>
    <row r="29" spans="2:27">
      <c r="B29" s="1" t="s">
        <v>49</v>
      </c>
      <c r="C29" s="1"/>
      <c r="D29" s="1"/>
      <c r="E29" s="3"/>
      <c r="F29" s="5"/>
      <c r="G29" s="18"/>
      <c r="I29" s="38" t="str">
        <f t="shared" si="0"/>
        <v/>
      </c>
      <c r="J29" s="39" t="str">
        <f>IFERROR(CODE(MID($E29,J$1,1)),"")</f>
        <v/>
      </c>
      <c r="K29" s="39" t="str">
        <f>IFERROR(CODE(MID($E29,K$1,1)),"")</f>
        <v/>
      </c>
      <c r="L29" s="39" t="str">
        <f>IFERROR(CODE(MID($E29,L$1,1)),"")</f>
        <v/>
      </c>
      <c r="M29" s="39" t="str">
        <f>IFERROR(CODE(MID($E29,M$1,1)),"")</f>
        <v/>
      </c>
      <c r="N29" s="39" t="str">
        <f>IFERROR(CODE(MID($E29,N$1,1)),"")</f>
        <v/>
      </c>
      <c r="O29" s="39" t="str">
        <f>IFERROR(CODE(MID($E29,O$1,1)),"")</f>
        <v/>
      </c>
      <c r="P29" s="39" t="str">
        <f>IFERROR(CODE(MID($E29,P$1,1)),"")</f>
        <v/>
      </c>
      <c r="Q29" s="39" t="str">
        <f>IFERROR(CODE(MID($E29,Q$1,1)),"")</f>
        <v/>
      </c>
      <c r="R29" s="39" t="str">
        <f>IFERROR(CODE(MID($E29,R$1,1)),"")</f>
        <v/>
      </c>
      <c r="S29" s="39" t="str">
        <f>IFERROR(CODE(MID($E29,S$1,1)),"")</f>
        <v/>
      </c>
      <c r="T29" s="39" t="str">
        <f>IFERROR(CODE(MID($E29,T$1,1)),"")</f>
        <v/>
      </c>
      <c r="U29" s="39" t="str">
        <f>IFERROR(CODE(MID($E29,U$1,1)),"")</f>
        <v/>
      </c>
      <c r="V29" s="38" t="s">
        <v>704</v>
      </c>
      <c r="X29" s="33" t="str">
        <f t="shared" si="7"/>
        <v>section: "■ Scroll Page / Element"</v>
      </c>
      <c r="Y29" s="33" t="str">
        <f t="shared" si="8"/>
        <v/>
      </c>
      <c r="Z29" s="33" t="str">
        <f t="shared" si="9"/>
        <v/>
      </c>
      <c r="AA29" s="33" t="str">
        <f t="shared" si="10"/>
        <v/>
      </c>
    </row>
    <row r="30" spans="2:27">
      <c r="C30" t="s">
        <v>567</v>
      </c>
      <c r="D30" t="s">
        <v>582</v>
      </c>
      <c r="E30" s="7" t="s">
        <v>429</v>
      </c>
      <c r="F30" s="6" t="s">
        <v>649</v>
      </c>
      <c r="G30" s="6" t="s">
        <v>442</v>
      </c>
      <c r="I30" s="38" t="str">
        <f t="shared" si="0"/>
        <v>48</v>
      </c>
      <c r="J30" s="39">
        <f>IFERROR(CODE(MID($E30,J$1,1)),"")</f>
        <v>48</v>
      </c>
      <c r="K30" s="39" t="str">
        <f>IFERROR(CODE(MID($E30,K$1,1)),"")</f>
        <v/>
      </c>
      <c r="L30" s="39" t="str">
        <f>IFERROR(CODE(MID($E30,L$1,1)),"")</f>
        <v/>
      </c>
      <c r="M30" s="39" t="str">
        <f>IFERROR(CODE(MID($E30,M$1,1)),"")</f>
        <v/>
      </c>
      <c r="N30" s="39" t="str">
        <f>IFERROR(CODE(MID($E30,N$1,1)),"")</f>
        <v/>
      </c>
      <c r="O30" s="39" t="str">
        <f>IFERROR(CODE(MID($E30,O$1,1)),"")</f>
        <v/>
      </c>
      <c r="P30" s="39" t="str">
        <f>IFERROR(CODE(MID($E30,P$1,1)),"")</f>
        <v/>
      </c>
      <c r="Q30" s="39" t="str">
        <f>IFERROR(CODE(MID($E30,Q$1,1)),"")</f>
        <v/>
      </c>
      <c r="R30" s="39" t="str">
        <f>IFERROR(CODE(MID($E30,R$1,1)),"")</f>
        <v/>
      </c>
      <c r="S30" s="39" t="str">
        <f>IFERROR(CODE(MID($E30,S$1,1)),"")</f>
        <v/>
      </c>
      <c r="T30" s="39" t="str">
        <f>IFERROR(CODE(MID($E30,T$1,1)),"")</f>
        <v/>
      </c>
      <c r="U30" s="39" t="str">
        <f>IFERROR(CODE(MID($E30,U$1,1)),"")</f>
        <v/>
      </c>
      <c r="V30" s="38" t="s">
        <v>704</v>
      </c>
      <c r="X30" s="33" t="str">
        <f t="shared" si="7"/>
        <v/>
      </c>
      <c r="Y30" s="33" t="str">
        <f t="shared" si="8"/>
        <v>□- keystroke: "0"</v>
      </c>
      <c r="Z30" s="33" t="str">
        <f t="shared" si="9"/>
        <v>□□en: "Scroll all the way to the left"</v>
      </c>
      <c r="AA30" s="33" t="str">
        <f t="shared" si="10"/>
        <v>□□ja: "左端にスクロール"</v>
      </c>
    </row>
    <row r="31" spans="2:27">
      <c r="C31" t="s">
        <v>567</v>
      </c>
      <c r="D31" t="s">
        <v>582</v>
      </c>
      <c r="E31" s="4" t="s">
        <v>50</v>
      </c>
      <c r="F31" s="6" t="s">
        <v>51</v>
      </c>
      <c r="G31" s="6" t="s">
        <v>446</v>
      </c>
      <c r="I31" s="38" t="str">
        <f t="shared" si="0"/>
        <v>99-83</v>
      </c>
      <c r="J31" s="39">
        <f>IFERROR(CODE(MID($E31,J$1,1)),"")</f>
        <v>99</v>
      </c>
      <c r="K31" s="39">
        <f>IFERROR(CODE(MID($E31,K$1,1)),"")</f>
        <v>83</v>
      </c>
      <c r="L31" s="39" t="str">
        <f>IFERROR(CODE(MID($E31,L$1,1)),"")</f>
        <v/>
      </c>
      <c r="M31" s="39" t="str">
        <f>IFERROR(CODE(MID($E31,M$1,1)),"")</f>
        <v/>
      </c>
      <c r="N31" s="39" t="str">
        <f>IFERROR(CODE(MID($E31,N$1,1)),"")</f>
        <v/>
      </c>
      <c r="O31" s="39" t="str">
        <f>IFERROR(CODE(MID($E31,O$1,1)),"")</f>
        <v/>
      </c>
      <c r="P31" s="39" t="str">
        <f>IFERROR(CODE(MID($E31,P$1,1)),"")</f>
        <v/>
      </c>
      <c r="Q31" s="39" t="str">
        <f>IFERROR(CODE(MID($E31,Q$1,1)),"")</f>
        <v/>
      </c>
      <c r="R31" s="39" t="str">
        <f>IFERROR(CODE(MID($E31,R$1,1)),"")</f>
        <v/>
      </c>
      <c r="S31" s="39" t="str">
        <f>IFERROR(CODE(MID($E31,S$1,1)),"")</f>
        <v/>
      </c>
      <c r="T31" s="39" t="str">
        <f>IFERROR(CODE(MID($E31,T$1,1)),"")</f>
        <v/>
      </c>
      <c r="U31" s="39" t="str">
        <f>IFERROR(CODE(MID($E31,U$1,1)),"")</f>
        <v/>
      </c>
      <c r="V31" s="38" t="s">
        <v>704</v>
      </c>
      <c r="X31" s="33" t="str">
        <f t="shared" si="7"/>
        <v/>
      </c>
      <c r="Y31" s="33" t="str">
        <f t="shared" si="8"/>
        <v>□- keystroke: "cS"</v>
      </c>
      <c r="Z31" s="33" t="str">
        <f t="shared" si="9"/>
        <v>□□en: "Reset scroll target"</v>
      </c>
      <c r="AA31" s="33" t="str">
        <f t="shared" si="10"/>
        <v>□□ja: "スクロール対象のフォーカスをリセット"</v>
      </c>
    </row>
    <row r="32" spans="2:27">
      <c r="C32" t="s">
        <v>567</v>
      </c>
      <c r="D32" t="s">
        <v>582</v>
      </c>
      <c r="E32" s="4" t="s">
        <v>52</v>
      </c>
      <c r="F32" s="6" t="s">
        <v>53</v>
      </c>
      <c r="G32" s="6" t="s">
        <v>445</v>
      </c>
      <c r="I32" s="38" t="str">
        <f t="shared" si="0"/>
        <v>99-115</v>
      </c>
      <c r="J32" s="39">
        <f>IFERROR(CODE(MID($E32,J$1,1)),"")</f>
        <v>99</v>
      </c>
      <c r="K32" s="39">
        <f>IFERROR(CODE(MID($E32,K$1,1)),"")</f>
        <v>115</v>
      </c>
      <c r="L32" s="39" t="str">
        <f>IFERROR(CODE(MID($E32,L$1,1)),"")</f>
        <v/>
      </c>
      <c r="M32" s="39" t="str">
        <f>IFERROR(CODE(MID($E32,M$1,1)),"")</f>
        <v/>
      </c>
      <c r="N32" s="39" t="str">
        <f>IFERROR(CODE(MID($E32,N$1,1)),"")</f>
        <v/>
      </c>
      <c r="O32" s="39" t="str">
        <f>IFERROR(CODE(MID($E32,O$1,1)),"")</f>
        <v/>
      </c>
      <c r="P32" s="39" t="str">
        <f>IFERROR(CODE(MID($E32,P$1,1)),"")</f>
        <v/>
      </c>
      <c r="Q32" s="39" t="str">
        <f>IFERROR(CODE(MID($E32,Q$1,1)),"")</f>
        <v/>
      </c>
      <c r="R32" s="39" t="str">
        <f>IFERROR(CODE(MID($E32,R$1,1)),"")</f>
        <v/>
      </c>
      <c r="S32" s="39" t="str">
        <f>IFERROR(CODE(MID($E32,S$1,1)),"")</f>
        <v/>
      </c>
      <c r="T32" s="39" t="str">
        <f>IFERROR(CODE(MID($E32,T$1,1)),"")</f>
        <v/>
      </c>
      <c r="U32" s="39" t="str">
        <f>IFERROR(CODE(MID($E32,U$1,1)),"")</f>
        <v/>
      </c>
      <c r="V32" s="38" t="s">
        <v>704</v>
      </c>
      <c r="X32" s="33" t="str">
        <f t="shared" si="7"/>
        <v/>
      </c>
      <c r="Y32" s="33" t="str">
        <f t="shared" si="8"/>
        <v>□- keystroke: "cs"</v>
      </c>
      <c r="Z32" s="33" t="str">
        <f t="shared" si="9"/>
        <v>□□en: "Change scroll target"</v>
      </c>
      <c r="AA32" s="33" t="str">
        <f t="shared" si="10"/>
        <v>□□ja: "ページ内のスクロール対象を順に切り替えてフォーカスを移す。"</v>
      </c>
    </row>
    <row r="33" spans="1:27">
      <c r="C33" t="s">
        <v>567</v>
      </c>
      <c r="D33" t="s">
        <v>582</v>
      </c>
      <c r="E33" s="4" t="s">
        <v>54</v>
      </c>
      <c r="F33" s="6" t="s">
        <v>55</v>
      </c>
      <c r="G33" s="6"/>
      <c r="I33" s="38" t="str">
        <f t="shared" si="0"/>
        <v>101</v>
      </c>
      <c r="J33" s="39">
        <f>IFERROR(CODE(MID($E33,J$1,1)),"")</f>
        <v>101</v>
      </c>
      <c r="K33" s="39" t="str">
        <f>IFERROR(CODE(MID($E33,K$1,1)),"")</f>
        <v/>
      </c>
      <c r="L33" s="39" t="str">
        <f>IFERROR(CODE(MID($E33,L$1,1)),"")</f>
        <v/>
      </c>
      <c r="M33" s="39" t="str">
        <f>IFERROR(CODE(MID($E33,M$1,1)),"")</f>
        <v/>
      </c>
      <c r="N33" s="39" t="str">
        <f>IFERROR(CODE(MID($E33,N$1,1)),"")</f>
        <v/>
      </c>
      <c r="O33" s="39" t="str">
        <f>IFERROR(CODE(MID($E33,O$1,1)),"")</f>
        <v/>
      </c>
      <c r="P33" s="39" t="str">
        <f>IFERROR(CODE(MID($E33,P$1,1)),"")</f>
        <v/>
      </c>
      <c r="Q33" s="39" t="str">
        <f>IFERROR(CODE(MID($E33,Q$1,1)),"")</f>
        <v/>
      </c>
      <c r="R33" s="39" t="str">
        <f>IFERROR(CODE(MID($E33,R$1,1)),"")</f>
        <v/>
      </c>
      <c r="S33" s="39" t="str">
        <f>IFERROR(CODE(MID($E33,S$1,1)),"")</f>
        <v/>
      </c>
      <c r="T33" s="39" t="str">
        <f>IFERROR(CODE(MID($E33,T$1,1)),"")</f>
        <v/>
      </c>
      <c r="U33" s="39" t="str">
        <f>IFERROR(CODE(MID($E33,U$1,1)),"")</f>
        <v/>
      </c>
      <c r="V33" s="38" t="s">
        <v>704</v>
      </c>
      <c r="X33" s="33" t="str">
        <f t="shared" si="7"/>
        <v/>
      </c>
      <c r="Y33" s="33" t="str">
        <f t="shared" si="8"/>
        <v>□- keystroke: "e"</v>
      </c>
      <c r="Z33" s="33" t="str">
        <f t="shared" si="9"/>
        <v>□□en: "Scroll half page up"</v>
      </c>
      <c r="AA33" s="33" t="str">
        <f t="shared" si="10"/>
        <v>□□ja: ""</v>
      </c>
    </row>
    <row r="34" spans="1:27">
      <c r="A34" s="30"/>
      <c r="C34" t="s">
        <v>567</v>
      </c>
      <c r="D34" t="s">
        <v>582</v>
      </c>
      <c r="E34" s="4" t="s">
        <v>657</v>
      </c>
      <c r="F34" s="6" t="s">
        <v>650</v>
      </c>
      <c r="G34" s="6"/>
      <c r="I34" s="38" t="str">
        <f t="shared" si="0"/>
        <v>85</v>
      </c>
      <c r="J34" s="39">
        <f>IFERROR(CODE(MID($E34,J$1,1)),"")</f>
        <v>85</v>
      </c>
      <c r="K34" s="39" t="str">
        <f>IFERROR(CODE(MID($E34,K$1,1)),"")</f>
        <v/>
      </c>
      <c r="L34" s="39" t="str">
        <f>IFERROR(CODE(MID($E34,L$1,1)),"")</f>
        <v/>
      </c>
      <c r="M34" s="39" t="str">
        <f>IFERROR(CODE(MID($E34,M$1,1)),"")</f>
        <v/>
      </c>
      <c r="N34" s="39" t="str">
        <f>IFERROR(CODE(MID($E34,N$1,1)),"")</f>
        <v/>
      </c>
      <c r="O34" s="39" t="str">
        <f>IFERROR(CODE(MID($E34,O$1,1)),"")</f>
        <v/>
      </c>
      <c r="P34" s="39" t="str">
        <f>IFERROR(CODE(MID($E34,P$1,1)),"")</f>
        <v/>
      </c>
      <c r="Q34" s="39" t="str">
        <f>IFERROR(CODE(MID($E34,Q$1,1)),"")</f>
        <v/>
      </c>
      <c r="R34" s="39" t="str">
        <f>IFERROR(CODE(MID($E34,R$1,1)),"")</f>
        <v/>
      </c>
      <c r="S34" s="39" t="str">
        <f>IFERROR(CODE(MID($E34,S$1,1)),"")</f>
        <v/>
      </c>
      <c r="T34" s="39" t="str">
        <f>IFERROR(CODE(MID($E34,T$1,1)),"")</f>
        <v/>
      </c>
      <c r="U34" s="39" t="str">
        <f>IFERROR(CODE(MID($E34,U$1,1)),"")</f>
        <v/>
      </c>
      <c r="V34" s="38" t="s">
        <v>704</v>
      </c>
      <c r="X34" s="33" t="str">
        <f t="shared" si="7"/>
        <v/>
      </c>
      <c r="Y34" s="33" t="str">
        <f t="shared" si="8"/>
        <v>□- keystroke: "U"</v>
      </c>
      <c r="Z34" s="33" t="str">
        <f t="shared" si="9"/>
        <v>□□en: "Scroll full page up"</v>
      </c>
      <c r="AA34" s="33" t="str">
        <f t="shared" si="10"/>
        <v>□□ja: ""</v>
      </c>
    </row>
    <row r="35" spans="1:27">
      <c r="C35" t="s">
        <v>567</v>
      </c>
      <c r="D35" t="s">
        <v>582</v>
      </c>
      <c r="E35" s="4" t="s">
        <v>56</v>
      </c>
      <c r="F35" s="6" t="s">
        <v>57</v>
      </c>
      <c r="G35" s="6"/>
      <c r="I35" s="38" t="str">
        <f t="shared" si="0"/>
        <v>100</v>
      </c>
      <c r="J35" s="39">
        <f>IFERROR(CODE(MID($E35,J$1,1)),"")</f>
        <v>100</v>
      </c>
      <c r="K35" s="39" t="str">
        <f>IFERROR(CODE(MID($E35,K$1,1)),"")</f>
        <v/>
      </c>
      <c r="L35" s="39" t="str">
        <f>IFERROR(CODE(MID($E35,L$1,1)),"")</f>
        <v/>
      </c>
      <c r="M35" s="39" t="str">
        <f>IFERROR(CODE(MID($E35,M$1,1)),"")</f>
        <v/>
      </c>
      <c r="N35" s="39" t="str">
        <f>IFERROR(CODE(MID($E35,N$1,1)),"")</f>
        <v/>
      </c>
      <c r="O35" s="39" t="str">
        <f>IFERROR(CODE(MID($E35,O$1,1)),"")</f>
        <v/>
      </c>
      <c r="P35" s="39" t="str">
        <f>IFERROR(CODE(MID($E35,P$1,1)),"")</f>
        <v/>
      </c>
      <c r="Q35" s="39" t="str">
        <f>IFERROR(CODE(MID($E35,Q$1,1)),"")</f>
        <v/>
      </c>
      <c r="R35" s="39" t="str">
        <f>IFERROR(CODE(MID($E35,R$1,1)),"")</f>
        <v/>
      </c>
      <c r="S35" s="39" t="str">
        <f>IFERROR(CODE(MID($E35,S$1,1)),"")</f>
        <v/>
      </c>
      <c r="T35" s="39" t="str">
        <f>IFERROR(CODE(MID($E35,T$1,1)),"")</f>
        <v/>
      </c>
      <c r="U35" s="39" t="str">
        <f>IFERROR(CODE(MID($E35,U$1,1)),"")</f>
        <v/>
      </c>
      <c r="V35" s="38" t="s">
        <v>704</v>
      </c>
      <c r="X35" s="33" t="str">
        <f t="shared" si="7"/>
        <v/>
      </c>
      <c r="Y35" s="33" t="str">
        <f t="shared" si="8"/>
        <v>□- keystroke: "d"</v>
      </c>
      <c r="Z35" s="33" t="str">
        <f t="shared" si="9"/>
        <v>□□en: "Scroll half page down"</v>
      </c>
      <c r="AA35" s="33" t="str">
        <f t="shared" si="10"/>
        <v>□□ja: ""</v>
      </c>
    </row>
    <row r="36" spans="1:27">
      <c r="A36" s="30"/>
      <c r="C36" t="s">
        <v>567</v>
      </c>
      <c r="D36" t="s">
        <v>582</v>
      </c>
      <c r="E36" s="4" t="s">
        <v>618</v>
      </c>
      <c r="F36" s="6" t="s">
        <v>651</v>
      </c>
      <c r="G36" s="6"/>
      <c r="I36" s="38" t="str">
        <f t="shared" si="0"/>
        <v>80</v>
      </c>
      <c r="J36" s="39">
        <f>IFERROR(CODE(MID($E36,J$1,1)),"")</f>
        <v>80</v>
      </c>
      <c r="K36" s="39" t="str">
        <f>IFERROR(CODE(MID($E36,K$1,1)),"")</f>
        <v/>
      </c>
      <c r="L36" s="39" t="str">
        <f>IFERROR(CODE(MID($E36,L$1,1)),"")</f>
        <v/>
      </c>
      <c r="M36" s="39" t="str">
        <f>IFERROR(CODE(MID($E36,M$1,1)),"")</f>
        <v/>
      </c>
      <c r="N36" s="39" t="str">
        <f>IFERROR(CODE(MID($E36,N$1,1)),"")</f>
        <v/>
      </c>
      <c r="O36" s="39" t="str">
        <f>IFERROR(CODE(MID($E36,O$1,1)),"")</f>
        <v/>
      </c>
      <c r="P36" s="39" t="str">
        <f>IFERROR(CODE(MID($E36,P$1,1)),"")</f>
        <v/>
      </c>
      <c r="Q36" s="39" t="str">
        <f>IFERROR(CODE(MID($E36,Q$1,1)),"")</f>
        <v/>
      </c>
      <c r="R36" s="39" t="str">
        <f>IFERROR(CODE(MID($E36,R$1,1)),"")</f>
        <v/>
      </c>
      <c r="S36" s="39" t="str">
        <f>IFERROR(CODE(MID($E36,S$1,1)),"")</f>
        <v/>
      </c>
      <c r="T36" s="39" t="str">
        <f>IFERROR(CODE(MID($E36,T$1,1)),"")</f>
        <v/>
      </c>
      <c r="U36" s="39" t="str">
        <f>IFERROR(CODE(MID($E36,U$1,1)),"")</f>
        <v/>
      </c>
      <c r="V36" s="38" t="s">
        <v>704</v>
      </c>
      <c r="X36" s="33" t="str">
        <f t="shared" si="7"/>
        <v/>
      </c>
      <c r="Y36" s="33" t="str">
        <f t="shared" si="8"/>
        <v>□- keystroke: "P"</v>
      </c>
      <c r="Z36" s="33" t="str">
        <f t="shared" si="9"/>
        <v>□□en: "Scroll full page down"</v>
      </c>
      <c r="AA36" s="33" t="str">
        <f t="shared" si="10"/>
        <v>□□ja: ""</v>
      </c>
    </row>
    <row r="37" spans="1:27">
      <c r="C37" t="s">
        <v>567</v>
      </c>
      <c r="D37" t="s">
        <v>582</v>
      </c>
      <c r="E37" s="4" t="s">
        <v>58</v>
      </c>
      <c r="F37" s="6" t="s">
        <v>59</v>
      </c>
      <c r="G37" s="6"/>
      <c r="I37" s="38" t="str">
        <f t="shared" si="0"/>
        <v>103-103</v>
      </c>
      <c r="J37" s="39">
        <f>IFERROR(CODE(MID($E37,J$1,1)),"")</f>
        <v>103</v>
      </c>
      <c r="K37" s="39">
        <f>IFERROR(CODE(MID($E37,K$1,1)),"")</f>
        <v>103</v>
      </c>
      <c r="L37" s="39" t="str">
        <f>IFERROR(CODE(MID($E37,L$1,1)),"")</f>
        <v/>
      </c>
      <c r="M37" s="39" t="str">
        <f>IFERROR(CODE(MID($E37,M$1,1)),"")</f>
        <v/>
      </c>
      <c r="N37" s="39" t="str">
        <f>IFERROR(CODE(MID($E37,N$1,1)),"")</f>
        <v/>
      </c>
      <c r="O37" s="39" t="str">
        <f>IFERROR(CODE(MID($E37,O$1,1)),"")</f>
        <v/>
      </c>
      <c r="P37" s="39" t="str">
        <f>IFERROR(CODE(MID($E37,P$1,1)),"")</f>
        <v/>
      </c>
      <c r="Q37" s="39" t="str">
        <f>IFERROR(CODE(MID($E37,Q$1,1)),"")</f>
        <v/>
      </c>
      <c r="R37" s="39" t="str">
        <f>IFERROR(CODE(MID($E37,R$1,1)),"")</f>
        <v/>
      </c>
      <c r="S37" s="39" t="str">
        <f>IFERROR(CODE(MID($E37,S$1,1)),"")</f>
        <v/>
      </c>
      <c r="T37" s="39" t="str">
        <f>IFERROR(CODE(MID($E37,T$1,1)),"")</f>
        <v/>
      </c>
      <c r="U37" s="39" t="str">
        <f>IFERROR(CODE(MID($E37,U$1,1)),"")</f>
        <v/>
      </c>
      <c r="V37" s="38" t="s">
        <v>704</v>
      </c>
      <c r="X37" s="33" t="str">
        <f t="shared" si="7"/>
        <v/>
      </c>
      <c r="Y37" s="33" t="str">
        <f t="shared" si="8"/>
        <v>□- keystroke: "gg"</v>
      </c>
      <c r="Z37" s="33" t="str">
        <f t="shared" si="9"/>
        <v>□□en: "Scroll to the top of the page"</v>
      </c>
      <c r="AA37" s="33" t="str">
        <f t="shared" si="10"/>
        <v>□□ja: ""</v>
      </c>
    </row>
    <row r="38" spans="1:27">
      <c r="C38" t="s">
        <v>567</v>
      </c>
      <c r="D38" t="s">
        <v>582</v>
      </c>
      <c r="E38" s="4" t="s">
        <v>60</v>
      </c>
      <c r="F38" s="6" t="s">
        <v>61</v>
      </c>
      <c r="G38" s="6"/>
      <c r="I38" s="38" t="str">
        <f t="shared" si="0"/>
        <v>71</v>
      </c>
      <c r="J38" s="39">
        <f>IFERROR(CODE(MID($E38,J$1,1)),"")</f>
        <v>71</v>
      </c>
      <c r="K38" s="39" t="str">
        <f>IFERROR(CODE(MID($E38,K$1,1)),"")</f>
        <v/>
      </c>
      <c r="L38" s="39" t="str">
        <f>IFERROR(CODE(MID($E38,L$1,1)),"")</f>
        <v/>
      </c>
      <c r="M38" s="39" t="str">
        <f>IFERROR(CODE(MID($E38,M$1,1)),"")</f>
        <v/>
      </c>
      <c r="N38" s="39" t="str">
        <f>IFERROR(CODE(MID($E38,N$1,1)),"")</f>
        <v/>
      </c>
      <c r="O38" s="39" t="str">
        <f>IFERROR(CODE(MID($E38,O$1,1)),"")</f>
        <v/>
      </c>
      <c r="P38" s="39" t="str">
        <f>IFERROR(CODE(MID($E38,P$1,1)),"")</f>
        <v/>
      </c>
      <c r="Q38" s="39" t="str">
        <f>IFERROR(CODE(MID($E38,Q$1,1)),"")</f>
        <v/>
      </c>
      <c r="R38" s="39" t="str">
        <f>IFERROR(CODE(MID($E38,R$1,1)),"")</f>
        <v/>
      </c>
      <c r="S38" s="39" t="str">
        <f>IFERROR(CODE(MID($E38,S$1,1)),"")</f>
        <v/>
      </c>
      <c r="T38" s="39" t="str">
        <f>IFERROR(CODE(MID($E38,T$1,1)),"")</f>
        <v/>
      </c>
      <c r="U38" s="39" t="str">
        <f>IFERROR(CODE(MID($E38,U$1,1)),"")</f>
        <v/>
      </c>
      <c r="V38" s="38" t="s">
        <v>704</v>
      </c>
      <c r="X38" s="33" t="str">
        <f t="shared" si="7"/>
        <v/>
      </c>
      <c r="Y38" s="33" t="str">
        <f t="shared" si="8"/>
        <v>□- keystroke: "G"</v>
      </c>
      <c r="Z38" s="33" t="str">
        <f t="shared" si="9"/>
        <v>□□en: "Scroll to the bottom of the page"</v>
      </c>
      <c r="AA38" s="33" t="str">
        <f t="shared" si="10"/>
        <v>□□ja: ""</v>
      </c>
    </row>
    <row r="39" spans="1:27">
      <c r="C39" t="s">
        <v>567</v>
      </c>
      <c r="D39" t="s">
        <v>582</v>
      </c>
      <c r="E39" s="4" t="s">
        <v>62</v>
      </c>
      <c r="F39" s="6" t="s">
        <v>63</v>
      </c>
      <c r="G39" s="6"/>
      <c r="I39" s="38" t="str">
        <f t="shared" si="0"/>
        <v>106</v>
      </c>
      <c r="J39" s="39">
        <f>IFERROR(CODE(MID($E39,J$1,1)),"")</f>
        <v>106</v>
      </c>
      <c r="K39" s="39" t="str">
        <f>IFERROR(CODE(MID($E39,K$1,1)),"")</f>
        <v/>
      </c>
      <c r="L39" s="39" t="str">
        <f>IFERROR(CODE(MID($E39,L$1,1)),"")</f>
        <v/>
      </c>
      <c r="M39" s="39" t="str">
        <f>IFERROR(CODE(MID($E39,M$1,1)),"")</f>
        <v/>
      </c>
      <c r="N39" s="39" t="str">
        <f>IFERROR(CODE(MID($E39,N$1,1)),"")</f>
        <v/>
      </c>
      <c r="O39" s="39" t="str">
        <f>IFERROR(CODE(MID($E39,O$1,1)),"")</f>
        <v/>
      </c>
      <c r="P39" s="39" t="str">
        <f>IFERROR(CODE(MID($E39,P$1,1)),"")</f>
        <v/>
      </c>
      <c r="Q39" s="39" t="str">
        <f>IFERROR(CODE(MID($E39,Q$1,1)),"")</f>
        <v/>
      </c>
      <c r="R39" s="39" t="str">
        <f>IFERROR(CODE(MID($E39,R$1,1)),"")</f>
        <v/>
      </c>
      <c r="S39" s="39" t="str">
        <f>IFERROR(CODE(MID($E39,S$1,1)),"")</f>
        <v/>
      </c>
      <c r="T39" s="39" t="str">
        <f>IFERROR(CODE(MID($E39,T$1,1)),"")</f>
        <v/>
      </c>
      <c r="U39" s="39" t="str">
        <f>IFERROR(CODE(MID($E39,U$1,1)),"")</f>
        <v/>
      </c>
      <c r="V39" s="38" t="s">
        <v>704</v>
      </c>
      <c r="X39" s="33" t="str">
        <f t="shared" si="7"/>
        <v/>
      </c>
      <c r="Y39" s="33" t="str">
        <f t="shared" si="8"/>
        <v>□- keystroke: "j"</v>
      </c>
      <c r="Z39" s="33" t="str">
        <f t="shared" si="9"/>
        <v>□□en: "Scroll down"</v>
      </c>
      <c r="AA39" s="33" t="str">
        <f t="shared" si="10"/>
        <v>□□ja: ""</v>
      </c>
    </row>
    <row r="40" spans="1:27">
      <c r="C40" t="s">
        <v>567</v>
      </c>
      <c r="D40" t="s">
        <v>582</v>
      </c>
      <c r="E40" s="4" t="s">
        <v>64</v>
      </c>
      <c r="F40" s="6" t="s">
        <v>65</v>
      </c>
      <c r="G40" s="6"/>
      <c r="I40" s="38" t="str">
        <f t="shared" si="0"/>
        <v>107</v>
      </c>
      <c r="J40" s="39">
        <f>IFERROR(CODE(MID($E40,J$1,1)),"")</f>
        <v>107</v>
      </c>
      <c r="K40" s="39" t="str">
        <f>IFERROR(CODE(MID($E40,K$1,1)),"")</f>
        <v/>
      </c>
      <c r="L40" s="39" t="str">
        <f>IFERROR(CODE(MID($E40,L$1,1)),"")</f>
        <v/>
      </c>
      <c r="M40" s="39" t="str">
        <f>IFERROR(CODE(MID($E40,M$1,1)),"")</f>
        <v/>
      </c>
      <c r="N40" s="39" t="str">
        <f>IFERROR(CODE(MID($E40,N$1,1)),"")</f>
        <v/>
      </c>
      <c r="O40" s="39" t="str">
        <f>IFERROR(CODE(MID($E40,O$1,1)),"")</f>
        <v/>
      </c>
      <c r="P40" s="39" t="str">
        <f>IFERROR(CODE(MID($E40,P$1,1)),"")</f>
        <v/>
      </c>
      <c r="Q40" s="39" t="str">
        <f>IFERROR(CODE(MID($E40,Q$1,1)),"")</f>
        <v/>
      </c>
      <c r="R40" s="39" t="str">
        <f>IFERROR(CODE(MID($E40,R$1,1)),"")</f>
        <v/>
      </c>
      <c r="S40" s="39" t="str">
        <f>IFERROR(CODE(MID($E40,S$1,1)),"")</f>
        <v/>
      </c>
      <c r="T40" s="39" t="str">
        <f>IFERROR(CODE(MID($E40,T$1,1)),"")</f>
        <v/>
      </c>
      <c r="U40" s="39" t="str">
        <f>IFERROR(CODE(MID($E40,U$1,1)),"")</f>
        <v/>
      </c>
      <c r="V40" s="38" t="s">
        <v>704</v>
      </c>
      <c r="X40" s="33" t="str">
        <f t="shared" si="7"/>
        <v/>
      </c>
      <c r="Y40" s="33" t="str">
        <f t="shared" si="8"/>
        <v>□- keystroke: "k"</v>
      </c>
      <c r="Z40" s="33" t="str">
        <f t="shared" si="9"/>
        <v>□□en: "Scroll up"</v>
      </c>
      <c r="AA40" s="33" t="str">
        <f t="shared" si="10"/>
        <v>□□ja: ""</v>
      </c>
    </row>
    <row r="41" spans="1:27">
      <c r="C41" t="s">
        <v>567</v>
      </c>
      <c r="D41" t="s">
        <v>582</v>
      </c>
      <c r="E41" s="4" t="s">
        <v>66</v>
      </c>
      <c r="F41" s="6" t="s">
        <v>67</v>
      </c>
      <c r="G41" s="6"/>
      <c r="I41" s="38" t="str">
        <f t="shared" si="0"/>
        <v>104</v>
      </c>
      <c r="J41" s="39">
        <f>IFERROR(CODE(MID($E41,J$1,1)),"")</f>
        <v>104</v>
      </c>
      <c r="K41" s="39" t="str">
        <f>IFERROR(CODE(MID($E41,K$1,1)),"")</f>
        <v/>
      </c>
      <c r="L41" s="39" t="str">
        <f>IFERROR(CODE(MID($E41,L$1,1)),"")</f>
        <v/>
      </c>
      <c r="M41" s="39" t="str">
        <f>IFERROR(CODE(MID($E41,M$1,1)),"")</f>
        <v/>
      </c>
      <c r="N41" s="39" t="str">
        <f>IFERROR(CODE(MID($E41,N$1,1)),"")</f>
        <v/>
      </c>
      <c r="O41" s="39" t="str">
        <f>IFERROR(CODE(MID($E41,O$1,1)),"")</f>
        <v/>
      </c>
      <c r="P41" s="39" t="str">
        <f>IFERROR(CODE(MID($E41,P$1,1)),"")</f>
        <v/>
      </c>
      <c r="Q41" s="39" t="str">
        <f>IFERROR(CODE(MID($E41,Q$1,1)),"")</f>
        <v/>
      </c>
      <c r="R41" s="39" t="str">
        <f>IFERROR(CODE(MID($E41,R$1,1)),"")</f>
        <v/>
      </c>
      <c r="S41" s="39" t="str">
        <f>IFERROR(CODE(MID($E41,S$1,1)),"")</f>
        <v/>
      </c>
      <c r="T41" s="39" t="str">
        <f>IFERROR(CODE(MID($E41,T$1,1)),"")</f>
        <v/>
      </c>
      <c r="U41" s="39" t="str">
        <f>IFERROR(CODE(MID($E41,U$1,1)),"")</f>
        <v/>
      </c>
      <c r="V41" s="38" t="s">
        <v>704</v>
      </c>
      <c r="X41" s="33" t="str">
        <f t="shared" si="7"/>
        <v/>
      </c>
      <c r="Y41" s="33" t="str">
        <f t="shared" si="8"/>
        <v>□- keystroke: "h"</v>
      </c>
      <c r="Z41" s="33" t="str">
        <f t="shared" si="9"/>
        <v>□□en: "Scroll left"</v>
      </c>
      <c r="AA41" s="33" t="str">
        <f t="shared" si="10"/>
        <v>□□ja: ""</v>
      </c>
    </row>
    <row r="42" spans="1:27">
      <c r="C42" t="s">
        <v>567</v>
      </c>
      <c r="D42" t="s">
        <v>582</v>
      </c>
      <c r="E42" s="4" t="s">
        <v>68</v>
      </c>
      <c r="F42" s="6" t="s">
        <v>69</v>
      </c>
      <c r="G42" s="6"/>
      <c r="I42" s="38" t="str">
        <f t="shared" si="0"/>
        <v>108</v>
      </c>
      <c r="J42" s="39">
        <f>IFERROR(CODE(MID($E42,J$1,1)),"")</f>
        <v>108</v>
      </c>
      <c r="K42" s="39" t="str">
        <f>IFERROR(CODE(MID($E42,K$1,1)),"")</f>
        <v/>
      </c>
      <c r="L42" s="39" t="str">
        <f>IFERROR(CODE(MID($E42,L$1,1)),"")</f>
        <v/>
      </c>
      <c r="M42" s="39" t="str">
        <f>IFERROR(CODE(MID($E42,M$1,1)),"")</f>
        <v/>
      </c>
      <c r="N42" s="39" t="str">
        <f>IFERROR(CODE(MID($E42,N$1,1)),"")</f>
        <v/>
      </c>
      <c r="O42" s="39" t="str">
        <f>IFERROR(CODE(MID($E42,O$1,1)),"")</f>
        <v/>
      </c>
      <c r="P42" s="39" t="str">
        <f>IFERROR(CODE(MID($E42,P$1,1)),"")</f>
        <v/>
      </c>
      <c r="Q42" s="39" t="str">
        <f>IFERROR(CODE(MID($E42,Q$1,1)),"")</f>
        <v/>
      </c>
      <c r="R42" s="39" t="str">
        <f>IFERROR(CODE(MID($E42,R$1,1)),"")</f>
        <v/>
      </c>
      <c r="S42" s="39" t="str">
        <f>IFERROR(CODE(MID($E42,S$1,1)),"")</f>
        <v/>
      </c>
      <c r="T42" s="39" t="str">
        <f>IFERROR(CODE(MID($E42,T$1,1)),"")</f>
        <v/>
      </c>
      <c r="U42" s="39" t="str">
        <f>IFERROR(CODE(MID($E42,U$1,1)),"")</f>
        <v/>
      </c>
      <c r="V42" s="38" t="s">
        <v>704</v>
      </c>
      <c r="X42" s="33" t="str">
        <f t="shared" si="7"/>
        <v/>
      </c>
      <c r="Y42" s="33" t="str">
        <f t="shared" si="8"/>
        <v>□- keystroke: "l"</v>
      </c>
      <c r="Z42" s="33" t="str">
        <f t="shared" si="9"/>
        <v>□□en: "Scroll right"</v>
      </c>
      <c r="AA42" s="33" t="str">
        <f t="shared" si="10"/>
        <v>□□ja: ""</v>
      </c>
    </row>
    <row r="43" spans="1:27">
      <c r="C43" t="s">
        <v>567</v>
      </c>
      <c r="D43" t="s">
        <v>582</v>
      </c>
      <c r="E43" s="4" t="s">
        <v>70</v>
      </c>
      <c r="F43" s="6" t="s">
        <v>71</v>
      </c>
      <c r="G43" s="6" t="s">
        <v>447</v>
      </c>
      <c r="I43" s="38" t="str">
        <f t="shared" si="0"/>
        <v>36</v>
      </c>
      <c r="J43" s="39">
        <f>IFERROR(CODE(MID($E43,J$1,1)),"")</f>
        <v>36</v>
      </c>
      <c r="K43" s="39" t="str">
        <f>IFERROR(CODE(MID($E43,K$1,1)),"")</f>
        <v/>
      </c>
      <c r="L43" s="39" t="str">
        <f>IFERROR(CODE(MID($E43,L$1,1)),"")</f>
        <v/>
      </c>
      <c r="M43" s="39" t="str">
        <f>IFERROR(CODE(MID($E43,M$1,1)),"")</f>
        <v/>
      </c>
      <c r="N43" s="39" t="str">
        <f>IFERROR(CODE(MID($E43,N$1,1)),"")</f>
        <v/>
      </c>
      <c r="O43" s="39" t="str">
        <f>IFERROR(CODE(MID($E43,O$1,1)),"")</f>
        <v/>
      </c>
      <c r="P43" s="39" t="str">
        <f>IFERROR(CODE(MID($E43,P$1,1)),"")</f>
        <v/>
      </c>
      <c r="Q43" s="39" t="str">
        <f>IFERROR(CODE(MID($E43,Q$1,1)),"")</f>
        <v/>
      </c>
      <c r="R43" s="39" t="str">
        <f>IFERROR(CODE(MID($E43,R$1,1)),"")</f>
        <v/>
      </c>
      <c r="S43" s="39" t="str">
        <f>IFERROR(CODE(MID($E43,S$1,1)),"")</f>
        <v/>
      </c>
      <c r="T43" s="39" t="str">
        <f>IFERROR(CODE(MID($E43,T$1,1)),"")</f>
        <v/>
      </c>
      <c r="U43" s="39" t="str">
        <f>IFERROR(CODE(MID($E43,U$1,1)),"")</f>
        <v/>
      </c>
      <c r="V43" s="38" t="s">
        <v>704</v>
      </c>
      <c r="X43" s="33" t="str">
        <f t="shared" si="7"/>
        <v/>
      </c>
      <c r="Y43" s="33" t="str">
        <f t="shared" si="8"/>
        <v>□- keystroke: "$"</v>
      </c>
      <c r="Z43" s="33" t="str">
        <f t="shared" si="9"/>
        <v>□□en: "Scroll all the way to the right"</v>
      </c>
      <c r="AA43" s="33" t="str">
        <f t="shared" si="10"/>
        <v>□□ja: "右端にスクロール"</v>
      </c>
    </row>
    <row r="44" spans="1:27">
      <c r="C44" t="s">
        <v>567</v>
      </c>
      <c r="D44" t="s">
        <v>582</v>
      </c>
      <c r="E44" s="4" t="s">
        <v>72</v>
      </c>
      <c r="F44" s="6" t="s">
        <v>73</v>
      </c>
      <c r="G44" s="6"/>
      <c r="I44" s="38" t="str">
        <f t="shared" si="0"/>
        <v>37</v>
      </c>
      <c r="J44" s="39">
        <f>IFERROR(CODE(MID($E44,J$1,1)),"")</f>
        <v>37</v>
      </c>
      <c r="K44" s="39" t="str">
        <f>IFERROR(CODE(MID($E44,K$1,1)),"")</f>
        <v/>
      </c>
      <c r="L44" s="39" t="str">
        <f>IFERROR(CODE(MID($E44,L$1,1)),"")</f>
        <v/>
      </c>
      <c r="M44" s="39" t="str">
        <f>IFERROR(CODE(MID($E44,M$1,1)),"")</f>
        <v/>
      </c>
      <c r="N44" s="39" t="str">
        <f>IFERROR(CODE(MID($E44,N$1,1)),"")</f>
        <v/>
      </c>
      <c r="O44" s="39" t="str">
        <f>IFERROR(CODE(MID($E44,O$1,1)),"")</f>
        <v/>
      </c>
      <c r="P44" s="39" t="str">
        <f>IFERROR(CODE(MID($E44,P$1,1)),"")</f>
        <v/>
      </c>
      <c r="Q44" s="39" t="str">
        <f>IFERROR(CODE(MID($E44,Q$1,1)),"")</f>
        <v/>
      </c>
      <c r="R44" s="39" t="str">
        <f>IFERROR(CODE(MID($E44,R$1,1)),"")</f>
        <v/>
      </c>
      <c r="S44" s="39" t="str">
        <f>IFERROR(CODE(MID($E44,S$1,1)),"")</f>
        <v/>
      </c>
      <c r="T44" s="39" t="str">
        <f>IFERROR(CODE(MID($E44,T$1,1)),"")</f>
        <v/>
      </c>
      <c r="U44" s="39" t="str">
        <f>IFERROR(CODE(MID($E44,U$1,1)),"")</f>
        <v/>
      </c>
      <c r="V44" s="38" t="s">
        <v>704</v>
      </c>
      <c r="X44" s="33" t="str">
        <f t="shared" si="7"/>
        <v/>
      </c>
      <c r="Y44" s="33" t="str">
        <f t="shared" si="8"/>
        <v>□- keystroke: "%"</v>
      </c>
      <c r="Z44" s="33" t="str">
        <f t="shared" si="9"/>
        <v>□□en: "Scroll to percentage of current page"</v>
      </c>
      <c r="AA44" s="33" t="str">
        <f t="shared" si="10"/>
        <v>□□ja: ""</v>
      </c>
    </row>
    <row r="45" spans="1:27">
      <c r="C45" t="s">
        <v>568</v>
      </c>
      <c r="D45" t="s">
        <v>582</v>
      </c>
      <c r="E45" s="4" t="s">
        <v>74</v>
      </c>
      <c r="F45" s="6" t="s">
        <v>75</v>
      </c>
      <c r="G45" s="6"/>
      <c r="I45" s="38" t="str">
        <f t="shared" si="0"/>
        <v>59-119</v>
      </c>
      <c r="J45" s="39">
        <f>IFERROR(CODE(MID($E45,J$1,1)),"")</f>
        <v>59</v>
      </c>
      <c r="K45" s="39">
        <f>IFERROR(CODE(MID($E45,K$1,1)),"")</f>
        <v>119</v>
      </c>
      <c r="L45" s="39" t="str">
        <f>IFERROR(CODE(MID($E45,L$1,1)),"")</f>
        <v/>
      </c>
      <c r="M45" s="39" t="str">
        <f>IFERROR(CODE(MID($E45,M$1,1)),"")</f>
        <v/>
      </c>
      <c r="N45" s="39" t="str">
        <f>IFERROR(CODE(MID($E45,N$1,1)),"")</f>
        <v/>
      </c>
      <c r="O45" s="39" t="str">
        <f>IFERROR(CODE(MID($E45,O$1,1)),"")</f>
        <v/>
      </c>
      <c r="P45" s="39" t="str">
        <f>IFERROR(CODE(MID($E45,P$1,1)),"")</f>
        <v/>
      </c>
      <c r="Q45" s="39" t="str">
        <f>IFERROR(CODE(MID($E45,Q$1,1)),"")</f>
        <v/>
      </c>
      <c r="R45" s="39" t="str">
        <f>IFERROR(CODE(MID($E45,R$1,1)),"")</f>
        <v/>
      </c>
      <c r="S45" s="39" t="str">
        <f>IFERROR(CODE(MID($E45,S$1,1)),"")</f>
        <v/>
      </c>
      <c r="T45" s="39" t="str">
        <f>IFERROR(CODE(MID($E45,T$1,1)),"")</f>
        <v/>
      </c>
      <c r="U45" s="39" t="str">
        <f>IFERROR(CODE(MID($E45,U$1,1)),"")</f>
        <v/>
      </c>
      <c r="V45" s="38" t="s">
        <v>704</v>
      </c>
      <c r="X45" s="33" t="str">
        <f t="shared" si="7"/>
        <v/>
      </c>
      <c r="Y45" s="33" t="str">
        <f t="shared" si="8"/>
        <v>□- keystroke: ";w"</v>
      </c>
      <c r="Z45" s="33" t="str">
        <f t="shared" si="9"/>
        <v>□□en: "Focus top window"</v>
      </c>
      <c r="AA45" s="33" t="str">
        <f t="shared" si="10"/>
        <v>□□ja: ""</v>
      </c>
    </row>
    <row r="46" spans="1:27">
      <c r="C46" t="s">
        <v>566</v>
      </c>
      <c r="D46" t="s">
        <v>582</v>
      </c>
      <c r="E46" s="4" t="s">
        <v>76</v>
      </c>
      <c r="F46" s="6" t="s">
        <v>77</v>
      </c>
      <c r="G46" s="6" t="s">
        <v>448</v>
      </c>
      <c r="I46" s="38" t="str">
        <f t="shared" si="0"/>
        <v>119</v>
      </c>
      <c r="J46" s="39">
        <f>IFERROR(CODE(MID($E46,J$1,1)),"")</f>
        <v>119</v>
      </c>
      <c r="K46" s="39" t="str">
        <f>IFERROR(CODE(MID($E46,K$1,1)),"")</f>
        <v/>
      </c>
      <c r="L46" s="39" t="str">
        <f>IFERROR(CODE(MID($E46,L$1,1)),"")</f>
        <v/>
      </c>
      <c r="M46" s="39" t="str">
        <f>IFERROR(CODE(MID($E46,M$1,1)),"")</f>
        <v/>
      </c>
      <c r="N46" s="39" t="str">
        <f>IFERROR(CODE(MID($E46,N$1,1)),"")</f>
        <v/>
      </c>
      <c r="O46" s="39" t="str">
        <f>IFERROR(CODE(MID($E46,O$1,1)),"")</f>
        <v/>
      </c>
      <c r="P46" s="39" t="str">
        <f>IFERROR(CODE(MID($E46,P$1,1)),"")</f>
        <v/>
      </c>
      <c r="Q46" s="39" t="str">
        <f>IFERROR(CODE(MID($E46,Q$1,1)),"")</f>
        <v/>
      </c>
      <c r="R46" s="39" t="str">
        <f>IFERROR(CODE(MID($E46,R$1,1)),"")</f>
        <v/>
      </c>
      <c r="S46" s="39" t="str">
        <f>IFERROR(CODE(MID($E46,S$1,1)),"")</f>
        <v/>
      </c>
      <c r="T46" s="39" t="str">
        <f>IFERROR(CODE(MID($E46,T$1,1)),"")</f>
        <v/>
      </c>
      <c r="U46" s="39" t="str">
        <f>IFERROR(CODE(MID($E46,U$1,1)),"")</f>
        <v/>
      </c>
      <c r="V46" s="38" t="s">
        <v>704</v>
      </c>
      <c r="X46" s="33" t="str">
        <f t="shared" si="7"/>
        <v/>
      </c>
      <c r="Y46" s="33" t="str">
        <f t="shared" si="8"/>
        <v>□- keystroke: "w"</v>
      </c>
      <c r="Z46" s="33" t="str">
        <f t="shared" si="9"/>
        <v>□□en: "Switch frames"</v>
      </c>
      <c r="AA46" s="33" t="str">
        <f t="shared" si="10"/>
        <v>□□ja: "操作対象のフレームを順に切り替えてフォーカスを移す。"</v>
      </c>
    </row>
    <row r="47" spans="1:27">
      <c r="C47" t="s">
        <v>568</v>
      </c>
      <c r="D47" t="s">
        <v>582</v>
      </c>
      <c r="E47" s="4" t="s">
        <v>78</v>
      </c>
      <c r="F47" s="6" t="s">
        <v>55</v>
      </c>
      <c r="G47" s="6"/>
      <c r="I47" s="38" t="str">
        <f t="shared" si="0"/>
        <v>117</v>
      </c>
      <c r="J47" s="39">
        <f>IFERROR(CODE(MID($E47,J$1,1)),"")</f>
        <v>117</v>
      </c>
      <c r="K47" s="39" t="str">
        <f>IFERROR(CODE(MID($E47,K$1,1)),"")</f>
        <v/>
      </c>
      <c r="L47" s="39" t="str">
        <f>IFERROR(CODE(MID($E47,L$1,1)),"")</f>
        <v/>
      </c>
      <c r="M47" s="39" t="str">
        <f>IFERROR(CODE(MID($E47,M$1,1)),"")</f>
        <v/>
      </c>
      <c r="N47" s="39" t="str">
        <f>IFERROR(CODE(MID($E47,N$1,1)),"")</f>
        <v/>
      </c>
      <c r="O47" s="39" t="str">
        <f>IFERROR(CODE(MID($E47,O$1,1)),"")</f>
        <v/>
      </c>
      <c r="P47" s="39" t="str">
        <f>IFERROR(CODE(MID($E47,P$1,1)),"")</f>
        <v/>
      </c>
      <c r="Q47" s="39" t="str">
        <f>IFERROR(CODE(MID($E47,Q$1,1)),"")</f>
        <v/>
      </c>
      <c r="R47" s="39" t="str">
        <f>IFERROR(CODE(MID($E47,R$1,1)),"")</f>
        <v/>
      </c>
      <c r="S47" s="39" t="str">
        <f>IFERROR(CODE(MID($E47,S$1,1)),"")</f>
        <v/>
      </c>
      <c r="T47" s="39" t="str">
        <f>IFERROR(CODE(MID($E47,T$1,1)),"")</f>
        <v/>
      </c>
      <c r="U47" s="39" t="str">
        <f>IFERROR(CODE(MID($E47,U$1,1)),"")</f>
        <v/>
      </c>
      <c r="V47" s="38" t="s">
        <v>704</v>
      </c>
      <c r="X47" s="33" t="str">
        <f t="shared" si="7"/>
        <v/>
      </c>
      <c r="Y47" s="33" t="str">
        <f t="shared" si="8"/>
        <v>□- keystroke: "u"</v>
      </c>
      <c r="Z47" s="33" t="str">
        <f t="shared" si="9"/>
        <v>□□en: "Scroll half page up"</v>
      </c>
      <c r="AA47" s="33" t="str">
        <f t="shared" si="10"/>
        <v>□□ja: ""</v>
      </c>
    </row>
    <row r="48" spans="1:27">
      <c r="B48" s="1" t="s">
        <v>79</v>
      </c>
      <c r="C48" s="1"/>
      <c r="D48" s="1"/>
      <c r="E48" s="3"/>
      <c r="F48" s="5"/>
      <c r="G48" s="18"/>
      <c r="I48" s="38" t="str">
        <f t="shared" si="0"/>
        <v/>
      </c>
      <c r="J48" s="39" t="str">
        <f>IFERROR(CODE(MID($E48,J$1,1)),"")</f>
        <v/>
      </c>
      <c r="K48" s="39" t="str">
        <f>IFERROR(CODE(MID($E48,K$1,1)),"")</f>
        <v/>
      </c>
      <c r="L48" s="39" t="str">
        <f>IFERROR(CODE(MID($E48,L$1,1)),"")</f>
        <v/>
      </c>
      <c r="M48" s="39" t="str">
        <f>IFERROR(CODE(MID($E48,M$1,1)),"")</f>
        <v/>
      </c>
      <c r="N48" s="39" t="str">
        <f>IFERROR(CODE(MID($E48,N$1,1)),"")</f>
        <v/>
      </c>
      <c r="O48" s="39" t="str">
        <f>IFERROR(CODE(MID($E48,O$1,1)),"")</f>
        <v/>
      </c>
      <c r="P48" s="39" t="str">
        <f>IFERROR(CODE(MID($E48,P$1,1)),"")</f>
        <v/>
      </c>
      <c r="Q48" s="39" t="str">
        <f>IFERROR(CODE(MID($E48,Q$1,1)),"")</f>
        <v/>
      </c>
      <c r="R48" s="39" t="str">
        <f>IFERROR(CODE(MID($E48,R$1,1)),"")</f>
        <v/>
      </c>
      <c r="S48" s="39" t="str">
        <f>IFERROR(CODE(MID($E48,S$1,1)),"")</f>
        <v/>
      </c>
      <c r="T48" s="39" t="str">
        <f>IFERROR(CODE(MID($E48,T$1,1)),"")</f>
        <v/>
      </c>
      <c r="U48" s="39" t="str">
        <f>IFERROR(CODE(MID($E48,U$1,1)),"")</f>
        <v/>
      </c>
      <c r="V48" s="38" t="s">
        <v>704</v>
      </c>
      <c r="X48" s="33" t="str">
        <f t="shared" si="7"/>
        <v>section: "■ Tabs"</v>
      </c>
      <c r="Y48" s="33" t="str">
        <f t="shared" si="8"/>
        <v/>
      </c>
      <c r="Z48" s="33" t="str">
        <f t="shared" si="9"/>
        <v/>
      </c>
      <c r="AA48" s="33" t="str">
        <f t="shared" si="10"/>
        <v/>
      </c>
    </row>
    <row r="49" spans="3:27">
      <c r="C49" t="s">
        <v>568</v>
      </c>
      <c r="D49" t="s">
        <v>582</v>
      </c>
      <c r="E49" s="4" t="s">
        <v>80</v>
      </c>
      <c r="F49" s="6" t="s">
        <v>81</v>
      </c>
      <c r="G49" s="6"/>
      <c r="I49" s="38" t="str">
        <f t="shared" si="0"/>
        <v>121-116</v>
      </c>
      <c r="J49" s="39">
        <f>IFERROR(CODE(MID($E49,J$1,1)),"")</f>
        <v>121</v>
      </c>
      <c r="K49" s="39">
        <f>IFERROR(CODE(MID($E49,K$1,1)),"")</f>
        <v>116</v>
      </c>
      <c r="L49" s="39" t="str">
        <f>IFERROR(CODE(MID($E49,L$1,1)),"")</f>
        <v/>
      </c>
      <c r="M49" s="39" t="str">
        <f>IFERROR(CODE(MID($E49,M$1,1)),"")</f>
        <v/>
      </c>
      <c r="N49" s="39" t="str">
        <f>IFERROR(CODE(MID($E49,N$1,1)),"")</f>
        <v/>
      </c>
      <c r="O49" s="39" t="str">
        <f>IFERROR(CODE(MID($E49,O$1,1)),"")</f>
        <v/>
      </c>
      <c r="P49" s="39" t="str">
        <f>IFERROR(CODE(MID($E49,P$1,1)),"")</f>
        <v/>
      </c>
      <c r="Q49" s="39" t="str">
        <f>IFERROR(CODE(MID($E49,Q$1,1)),"")</f>
        <v/>
      </c>
      <c r="R49" s="39" t="str">
        <f>IFERROR(CODE(MID($E49,R$1,1)),"")</f>
        <v/>
      </c>
      <c r="S49" s="39" t="str">
        <f>IFERROR(CODE(MID($E49,S$1,1)),"")</f>
        <v/>
      </c>
      <c r="T49" s="39" t="str">
        <f>IFERROR(CODE(MID($E49,T$1,1)),"")</f>
        <v/>
      </c>
      <c r="U49" s="39" t="str">
        <f>IFERROR(CODE(MID($E49,U$1,1)),"")</f>
        <v/>
      </c>
      <c r="V49" s="38" t="s">
        <v>704</v>
      </c>
      <c r="X49" s="33" t="str">
        <f t="shared" si="7"/>
        <v/>
      </c>
      <c r="Y49" s="33" t="str">
        <f t="shared" si="8"/>
        <v>□- keystroke: "yt"</v>
      </c>
      <c r="Z49" s="33" t="str">
        <f t="shared" si="9"/>
        <v>□□en: "Duplicate current tab"</v>
      </c>
      <c r="AA49" s="33" t="str">
        <f t="shared" si="10"/>
        <v>□□ja: ""</v>
      </c>
    </row>
    <row r="50" spans="3:27">
      <c r="C50" t="s">
        <v>568</v>
      </c>
      <c r="D50" t="s">
        <v>582</v>
      </c>
      <c r="E50" s="4" t="s">
        <v>82</v>
      </c>
      <c r="F50" s="6" t="s">
        <v>83</v>
      </c>
      <c r="G50" s="6"/>
      <c r="I50" s="38" t="str">
        <f t="shared" si="0"/>
        <v>121-84</v>
      </c>
      <c r="J50" s="39">
        <f>IFERROR(CODE(MID($E50,J$1,1)),"")</f>
        <v>121</v>
      </c>
      <c r="K50" s="39">
        <f>IFERROR(CODE(MID($E50,K$1,1)),"")</f>
        <v>84</v>
      </c>
      <c r="L50" s="39" t="str">
        <f>IFERROR(CODE(MID($E50,L$1,1)),"")</f>
        <v/>
      </c>
      <c r="M50" s="39" t="str">
        <f>IFERROR(CODE(MID($E50,M$1,1)),"")</f>
        <v/>
      </c>
      <c r="N50" s="39" t="str">
        <f>IFERROR(CODE(MID($E50,N$1,1)),"")</f>
        <v/>
      </c>
      <c r="O50" s="39" t="str">
        <f>IFERROR(CODE(MID($E50,O$1,1)),"")</f>
        <v/>
      </c>
      <c r="P50" s="39" t="str">
        <f>IFERROR(CODE(MID($E50,P$1,1)),"")</f>
        <v/>
      </c>
      <c r="Q50" s="39" t="str">
        <f>IFERROR(CODE(MID($E50,Q$1,1)),"")</f>
        <v/>
      </c>
      <c r="R50" s="39" t="str">
        <f>IFERROR(CODE(MID($E50,R$1,1)),"")</f>
        <v/>
      </c>
      <c r="S50" s="39" t="str">
        <f>IFERROR(CODE(MID($E50,S$1,1)),"")</f>
        <v/>
      </c>
      <c r="T50" s="39" t="str">
        <f>IFERROR(CODE(MID($E50,T$1,1)),"")</f>
        <v/>
      </c>
      <c r="U50" s="39" t="str">
        <f>IFERROR(CODE(MID($E50,U$1,1)),"")</f>
        <v/>
      </c>
      <c r="V50" s="38" t="s">
        <v>704</v>
      </c>
      <c r="X50" s="33" t="str">
        <f t="shared" si="7"/>
        <v/>
      </c>
      <c r="Y50" s="33" t="str">
        <f t="shared" si="8"/>
        <v>□- keystroke: "yT"</v>
      </c>
      <c r="Z50" s="33" t="str">
        <f t="shared" si="9"/>
        <v>□□en: "Duplicate current tab in background"</v>
      </c>
      <c r="AA50" s="33" t="str">
        <f t="shared" si="10"/>
        <v>□□ja: ""</v>
      </c>
    </row>
    <row r="51" spans="3:27">
      <c r="C51" t="s">
        <v>568</v>
      </c>
      <c r="D51" t="s">
        <v>582</v>
      </c>
      <c r="E51" s="4" t="s">
        <v>84</v>
      </c>
      <c r="F51" s="6" t="s">
        <v>85</v>
      </c>
      <c r="G51" s="6"/>
      <c r="I51" s="38" t="str">
        <f t="shared" si="0"/>
        <v>103-48</v>
      </c>
      <c r="J51" s="39">
        <f>IFERROR(CODE(MID($E51,J$1,1)),"")</f>
        <v>103</v>
      </c>
      <c r="K51" s="39">
        <f>IFERROR(CODE(MID($E51,K$1,1)),"")</f>
        <v>48</v>
      </c>
      <c r="L51" s="39" t="str">
        <f>IFERROR(CODE(MID($E51,L$1,1)),"")</f>
        <v/>
      </c>
      <c r="M51" s="39" t="str">
        <f>IFERROR(CODE(MID($E51,M$1,1)),"")</f>
        <v/>
      </c>
      <c r="N51" s="39" t="str">
        <f>IFERROR(CODE(MID($E51,N$1,1)),"")</f>
        <v/>
      </c>
      <c r="O51" s="39" t="str">
        <f>IFERROR(CODE(MID($E51,O$1,1)),"")</f>
        <v/>
      </c>
      <c r="P51" s="39" t="str">
        <f>IFERROR(CODE(MID($E51,P$1,1)),"")</f>
        <v/>
      </c>
      <c r="Q51" s="39" t="str">
        <f>IFERROR(CODE(MID($E51,Q$1,1)),"")</f>
        <v/>
      </c>
      <c r="R51" s="39" t="str">
        <f>IFERROR(CODE(MID($E51,R$1,1)),"")</f>
        <v/>
      </c>
      <c r="S51" s="39" t="str">
        <f>IFERROR(CODE(MID($E51,S$1,1)),"")</f>
        <v/>
      </c>
      <c r="T51" s="39" t="str">
        <f>IFERROR(CODE(MID($E51,T$1,1)),"")</f>
        <v/>
      </c>
      <c r="U51" s="39" t="str">
        <f>IFERROR(CODE(MID($E51,U$1,1)),"")</f>
        <v/>
      </c>
      <c r="V51" s="38" t="s">
        <v>704</v>
      </c>
      <c r="X51" s="33" t="str">
        <f t="shared" si="7"/>
        <v/>
      </c>
      <c r="Y51" s="33" t="str">
        <f t="shared" si="8"/>
        <v>□- keystroke: "g0"</v>
      </c>
      <c r="Z51" s="33" t="str">
        <f t="shared" si="9"/>
        <v>□□en: "Go to the first tab"</v>
      </c>
      <c r="AA51" s="33" t="str">
        <f t="shared" si="10"/>
        <v>□□ja: ""</v>
      </c>
    </row>
    <row r="52" spans="3:27">
      <c r="C52" t="s">
        <v>568</v>
      </c>
      <c r="D52" t="s">
        <v>582</v>
      </c>
      <c r="E52" s="4" t="s">
        <v>86</v>
      </c>
      <c r="F52" s="6" t="s">
        <v>87</v>
      </c>
      <c r="G52" s="6"/>
      <c r="I52" s="38" t="str">
        <f t="shared" si="0"/>
        <v>103-36</v>
      </c>
      <c r="J52" s="39">
        <f>IFERROR(CODE(MID($E52,J$1,1)),"")</f>
        <v>103</v>
      </c>
      <c r="K52" s="39">
        <f>IFERROR(CODE(MID($E52,K$1,1)),"")</f>
        <v>36</v>
      </c>
      <c r="L52" s="39" t="str">
        <f>IFERROR(CODE(MID($E52,L$1,1)),"")</f>
        <v/>
      </c>
      <c r="M52" s="39" t="str">
        <f>IFERROR(CODE(MID($E52,M$1,1)),"")</f>
        <v/>
      </c>
      <c r="N52" s="39" t="str">
        <f>IFERROR(CODE(MID($E52,N$1,1)),"")</f>
        <v/>
      </c>
      <c r="O52" s="39" t="str">
        <f>IFERROR(CODE(MID($E52,O$1,1)),"")</f>
        <v/>
      </c>
      <c r="P52" s="39" t="str">
        <f>IFERROR(CODE(MID($E52,P$1,1)),"")</f>
        <v/>
      </c>
      <c r="Q52" s="39" t="str">
        <f>IFERROR(CODE(MID($E52,Q$1,1)),"")</f>
        <v/>
      </c>
      <c r="R52" s="39" t="str">
        <f>IFERROR(CODE(MID($E52,R$1,1)),"")</f>
        <v/>
      </c>
      <c r="S52" s="39" t="str">
        <f>IFERROR(CODE(MID($E52,S$1,1)),"")</f>
        <v/>
      </c>
      <c r="T52" s="39" t="str">
        <f>IFERROR(CODE(MID($E52,T$1,1)),"")</f>
        <v/>
      </c>
      <c r="U52" s="39" t="str">
        <f>IFERROR(CODE(MID($E52,U$1,1)),"")</f>
        <v/>
      </c>
      <c r="V52" s="38" t="s">
        <v>704</v>
      </c>
      <c r="X52" s="33" t="str">
        <f t="shared" si="7"/>
        <v/>
      </c>
      <c r="Y52" s="33" t="str">
        <f t="shared" si="8"/>
        <v>□- keystroke: "g$"</v>
      </c>
      <c r="Z52" s="33" t="str">
        <f t="shared" si="9"/>
        <v>□□en: "Go to the last tab"</v>
      </c>
      <c r="AA52" s="33" t="str">
        <f t="shared" si="10"/>
        <v>□□ja: ""</v>
      </c>
    </row>
    <row r="53" spans="3:27">
      <c r="C53" t="s">
        <v>568</v>
      </c>
      <c r="D53" t="s">
        <v>582</v>
      </c>
      <c r="E53" s="4" t="s">
        <v>88</v>
      </c>
      <c r="F53" s="6" t="s">
        <v>89</v>
      </c>
      <c r="G53" s="6"/>
      <c r="I53" s="38" t="str">
        <f t="shared" si="0"/>
        <v>103-120-48</v>
      </c>
      <c r="J53" s="39">
        <f>IFERROR(CODE(MID($E53,J$1,1)),"")</f>
        <v>103</v>
      </c>
      <c r="K53" s="39">
        <f>IFERROR(CODE(MID($E53,K$1,1)),"")</f>
        <v>120</v>
      </c>
      <c r="L53" s="39">
        <f>IFERROR(CODE(MID($E53,L$1,1)),"")</f>
        <v>48</v>
      </c>
      <c r="M53" s="39" t="str">
        <f>IFERROR(CODE(MID($E53,M$1,1)),"")</f>
        <v/>
      </c>
      <c r="N53" s="39" t="str">
        <f>IFERROR(CODE(MID($E53,N$1,1)),"")</f>
        <v/>
      </c>
      <c r="O53" s="39" t="str">
        <f>IFERROR(CODE(MID($E53,O$1,1)),"")</f>
        <v/>
      </c>
      <c r="P53" s="39" t="str">
        <f>IFERROR(CODE(MID($E53,P$1,1)),"")</f>
        <v/>
      </c>
      <c r="Q53" s="39" t="str">
        <f>IFERROR(CODE(MID($E53,Q$1,1)),"")</f>
        <v/>
      </c>
      <c r="R53" s="39" t="str">
        <f>IFERROR(CODE(MID($E53,R$1,1)),"")</f>
        <v/>
      </c>
      <c r="S53" s="39" t="str">
        <f>IFERROR(CODE(MID($E53,S$1,1)),"")</f>
        <v/>
      </c>
      <c r="T53" s="39" t="str">
        <f>IFERROR(CODE(MID($E53,T$1,1)),"")</f>
        <v/>
      </c>
      <c r="U53" s="39" t="str">
        <f>IFERROR(CODE(MID($E53,U$1,1)),"")</f>
        <v/>
      </c>
      <c r="V53" s="38" t="s">
        <v>704</v>
      </c>
      <c r="X53" s="33" t="str">
        <f t="shared" si="7"/>
        <v/>
      </c>
      <c r="Y53" s="33" t="str">
        <f t="shared" si="8"/>
        <v>□- keystroke: "gx0"</v>
      </c>
      <c r="Z53" s="33" t="str">
        <f t="shared" si="9"/>
        <v>□□en: "Close all tabs on left"</v>
      </c>
      <c r="AA53" s="33" t="str">
        <f t="shared" si="10"/>
        <v>□□ja: ""</v>
      </c>
    </row>
    <row r="54" spans="3:27">
      <c r="C54" t="s">
        <v>568</v>
      </c>
      <c r="D54" t="s">
        <v>582</v>
      </c>
      <c r="E54" s="4" t="s">
        <v>90</v>
      </c>
      <c r="F54" s="6" t="s">
        <v>91</v>
      </c>
      <c r="G54" s="6"/>
      <c r="I54" s="38" t="str">
        <f t="shared" si="0"/>
        <v>103-120-116</v>
      </c>
      <c r="J54" s="39">
        <f>IFERROR(CODE(MID($E54,J$1,1)),"")</f>
        <v>103</v>
      </c>
      <c r="K54" s="39">
        <f>IFERROR(CODE(MID($E54,K$1,1)),"")</f>
        <v>120</v>
      </c>
      <c r="L54" s="39">
        <f>IFERROR(CODE(MID($E54,L$1,1)),"")</f>
        <v>116</v>
      </c>
      <c r="M54" s="39" t="str">
        <f>IFERROR(CODE(MID($E54,M$1,1)),"")</f>
        <v/>
      </c>
      <c r="N54" s="39" t="str">
        <f>IFERROR(CODE(MID($E54,N$1,1)),"")</f>
        <v/>
      </c>
      <c r="O54" s="39" t="str">
        <f>IFERROR(CODE(MID($E54,O$1,1)),"")</f>
        <v/>
      </c>
      <c r="P54" s="39" t="str">
        <f>IFERROR(CODE(MID($E54,P$1,1)),"")</f>
        <v/>
      </c>
      <c r="Q54" s="39" t="str">
        <f>IFERROR(CODE(MID($E54,Q$1,1)),"")</f>
        <v/>
      </c>
      <c r="R54" s="39" t="str">
        <f>IFERROR(CODE(MID($E54,R$1,1)),"")</f>
        <v/>
      </c>
      <c r="S54" s="39" t="str">
        <f>IFERROR(CODE(MID($E54,S$1,1)),"")</f>
        <v/>
      </c>
      <c r="T54" s="39" t="str">
        <f>IFERROR(CODE(MID($E54,T$1,1)),"")</f>
        <v/>
      </c>
      <c r="U54" s="39" t="str">
        <f>IFERROR(CODE(MID($E54,U$1,1)),"")</f>
        <v/>
      </c>
      <c r="V54" s="38" t="s">
        <v>704</v>
      </c>
      <c r="X54" s="33" t="str">
        <f t="shared" si="7"/>
        <v/>
      </c>
      <c r="Y54" s="33" t="str">
        <f t="shared" si="8"/>
        <v>□- keystroke: "gxt"</v>
      </c>
      <c r="Z54" s="33" t="str">
        <f t="shared" si="9"/>
        <v>□□en: "Close tab on left"</v>
      </c>
      <c r="AA54" s="33" t="str">
        <f t="shared" si="10"/>
        <v>□□ja: ""</v>
      </c>
    </row>
    <row r="55" spans="3:27">
      <c r="C55" t="s">
        <v>568</v>
      </c>
      <c r="D55" t="s">
        <v>582</v>
      </c>
      <c r="E55" s="4" t="s">
        <v>92</v>
      </c>
      <c r="F55" s="6" t="s">
        <v>93</v>
      </c>
      <c r="G55" s="6"/>
      <c r="I55" s="38" t="str">
        <f t="shared" si="0"/>
        <v>103-120-84</v>
      </c>
      <c r="J55" s="39">
        <f>IFERROR(CODE(MID($E55,J$1,1)),"")</f>
        <v>103</v>
      </c>
      <c r="K55" s="39">
        <f>IFERROR(CODE(MID($E55,K$1,1)),"")</f>
        <v>120</v>
      </c>
      <c r="L55" s="39">
        <f>IFERROR(CODE(MID($E55,L$1,1)),"")</f>
        <v>84</v>
      </c>
      <c r="M55" s="39" t="str">
        <f>IFERROR(CODE(MID($E55,M$1,1)),"")</f>
        <v/>
      </c>
      <c r="N55" s="39" t="str">
        <f>IFERROR(CODE(MID($E55,N$1,1)),"")</f>
        <v/>
      </c>
      <c r="O55" s="39" t="str">
        <f>IFERROR(CODE(MID($E55,O$1,1)),"")</f>
        <v/>
      </c>
      <c r="P55" s="39" t="str">
        <f>IFERROR(CODE(MID($E55,P$1,1)),"")</f>
        <v/>
      </c>
      <c r="Q55" s="39" t="str">
        <f>IFERROR(CODE(MID($E55,Q$1,1)),"")</f>
        <v/>
      </c>
      <c r="R55" s="39" t="str">
        <f>IFERROR(CODE(MID($E55,R$1,1)),"")</f>
        <v/>
      </c>
      <c r="S55" s="39" t="str">
        <f>IFERROR(CODE(MID($E55,S$1,1)),"")</f>
        <v/>
      </c>
      <c r="T55" s="39" t="str">
        <f>IFERROR(CODE(MID($E55,T$1,1)),"")</f>
        <v/>
      </c>
      <c r="U55" s="39" t="str">
        <f>IFERROR(CODE(MID($E55,U$1,1)),"")</f>
        <v/>
      </c>
      <c r="V55" s="38" t="s">
        <v>704</v>
      </c>
      <c r="X55" s="33" t="str">
        <f t="shared" si="7"/>
        <v/>
      </c>
      <c r="Y55" s="33" t="str">
        <f t="shared" si="8"/>
        <v>□- keystroke: "gxT"</v>
      </c>
      <c r="Z55" s="33" t="str">
        <f t="shared" si="9"/>
        <v>□□en: "Close tab on right"</v>
      </c>
      <c r="AA55" s="33" t="str">
        <f t="shared" si="10"/>
        <v>□□ja: ""</v>
      </c>
    </row>
    <row r="56" spans="3:27">
      <c r="C56" t="s">
        <v>568</v>
      </c>
      <c r="D56" t="s">
        <v>582</v>
      </c>
      <c r="E56" s="4" t="s">
        <v>94</v>
      </c>
      <c r="F56" s="6" t="s">
        <v>95</v>
      </c>
      <c r="G56" s="6"/>
      <c r="I56" s="38" t="str">
        <f t="shared" si="0"/>
        <v>103-120-36</v>
      </c>
      <c r="J56" s="39">
        <f>IFERROR(CODE(MID($E56,J$1,1)),"")</f>
        <v>103</v>
      </c>
      <c r="K56" s="39">
        <f>IFERROR(CODE(MID($E56,K$1,1)),"")</f>
        <v>120</v>
      </c>
      <c r="L56" s="39">
        <f>IFERROR(CODE(MID($E56,L$1,1)),"")</f>
        <v>36</v>
      </c>
      <c r="M56" s="39" t="str">
        <f>IFERROR(CODE(MID($E56,M$1,1)),"")</f>
        <v/>
      </c>
      <c r="N56" s="39" t="str">
        <f>IFERROR(CODE(MID($E56,N$1,1)),"")</f>
        <v/>
      </c>
      <c r="O56" s="39" t="str">
        <f>IFERROR(CODE(MID($E56,O$1,1)),"")</f>
        <v/>
      </c>
      <c r="P56" s="39" t="str">
        <f>IFERROR(CODE(MID($E56,P$1,1)),"")</f>
        <v/>
      </c>
      <c r="Q56" s="39" t="str">
        <f>IFERROR(CODE(MID($E56,Q$1,1)),"")</f>
        <v/>
      </c>
      <c r="R56" s="39" t="str">
        <f>IFERROR(CODE(MID($E56,R$1,1)),"")</f>
        <v/>
      </c>
      <c r="S56" s="39" t="str">
        <f>IFERROR(CODE(MID($E56,S$1,1)),"")</f>
        <v/>
      </c>
      <c r="T56" s="39" t="str">
        <f>IFERROR(CODE(MID($E56,T$1,1)),"")</f>
        <v/>
      </c>
      <c r="U56" s="39" t="str">
        <f>IFERROR(CODE(MID($E56,U$1,1)),"")</f>
        <v/>
      </c>
      <c r="V56" s="38" t="s">
        <v>704</v>
      </c>
      <c r="X56" s="33" t="str">
        <f t="shared" si="7"/>
        <v/>
      </c>
      <c r="Y56" s="33" t="str">
        <f t="shared" si="8"/>
        <v>□- keystroke: "gx$"</v>
      </c>
      <c r="Z56" s="33" t="str">
        <f t="shared" si="9"/>
        <v>□□en: "Close all tabs on right"</v>
      </c>
      <c r="AA56" s="33" t="str">
        <f t="shared" si="10"/>
        <v>□□ja: ""</v>
      </c>
    </row>
    <row r="57" spans="3:27">
      <c r="C57" t="s">
        <v>568</v>
      </c>
      <c r="D57" t="s">
        <v>582</v>
      </c>
      <c r="E57" s="4" t="s">
        <v>96</v>
      </c>
      <c r="F57" s="6" t="s">
        <v>97</v>
      </c>
      <c r="G57" s="6"/>
      <c r="I57" s="38" t="str">
        <f t="shared" si="0"/>
        <v>103-120-120</v>
      </c>
      <c r="J57" s="39">
        <f>IFERROR(CODE(MID($E57,J$1,1)),"")</f>
        <v>103</v>
      </c>
      <c r="K57" s="39">
        <f>IFERROR(CODE(MID($E57,K$1,1)),"")</f>
        <v>120</v>
      </c>
      <c r="L57" s="39">
        <f>IFERROR(CODE(MID($E57,L$1,1)),"")</f>
        <v>120</v>
      </c>
      <c r="M57" s="39" t="str">
        <f>IFERROR(CODE(MID($E57,M$1,1)),"")</f>
        <v/>
      </c>
      <c r="N57" s="39" t="str">
        <f>IFERROR(CODE(MID($E57,N$1,1)),"")</f>
        <v/>
      </c>
      <c r="O57" s="39" t="str">
        <f>IFERROR(CODE(MID($E57,O$1,1)),"")</f>
        <v/>
      </c>
      <c r="P57" s="39" t="str">
        <f>IFERROR(CODE(MID($E57,P$1,1)),"")</f>
        <v/>
      </c>
      <c r="Q57" s="39" t="str">
        <f>IFERROR(CODE(MID($E57,Q$1,1)),"")</f>
        <v/>
      </c>
      <c r="R57" s="39" t="str">
        <f>IFERROR(CODE(MID($E57,R$1,1)),"")</f>
        <v/>
      </c>
      <c r="S57" s="39" t="str">
        <f>IFERROR(CODE(MID($E57,S$1,1)),"")</f>
        <v/>
      </c>
      <c r="T57" s="39" t="str">
        <f>IFERROR(CODE(MID($E57,T$1,1)),"")</f>
        <v/>
      </c>
      <c r="U57" s="39" t="str">
        <f>IFERROR(CODE(MID($E57,U$1,1)),"")</f>
        <v/>
      </c>
      <c r="V57" s="38" t="s">
        <v>704</v>
      </c>
      <c r="X57" s="33" t="str">
        <f t="shared" si="7"/>
        <v/>
      </c>
      <c r="Y57" s="33" t="str">
        <f t="shared" si="8"/>
        <v>□- keystroke: "gxx"</v>
      </c>
      <c r="Z57" s="33" t="str">
        <f t="shared" si="9"/>
        <v>□□en: "Close all tabs except current one"</v>
      </c>
      <c r="AA57" s="33" t="str">
        <f t="shared" si="10"/>
        <v>□□ja: ""</v>
      </c>
    </row>
    <row r="58" spans="3:27" ht="30">
      <c r="C58" t="s">
        <v>568</v>
      </c>
      <c r="D58" t="s">
        <v>582</v>
      </c>
      <c r="E58" s="4" t="s">
        <v>682</v>
      </c>
      <c r="F58" s="6" t="s">
        <v>683</v>
      </c>
      <c r="G58" s="6" t="s">
        <v>691</v>
      </c>
      <c r="I58" s="38" t="str">
        <f t="shared" si="0"/>
        <v>103-120-112</v>
      </c>
      <c r="J58" s="39">
        <f>IFERROR(CODE(MID($E58,J$1,1)),"")</f>
        <v>103</v>
      </c>
      <c r="K58" s="39">
        <f>IFERROR(CODE(MID($E58,K$1,1)),"")</f>
        <v>120</v>
      </c>
      <c r="L58" s="39">
        <f>IFERROR(CODE(MID($E58,L$1,1)),"")</f>
        <v>112</v>
      </c>
      <c r="M58" s="39" t="str">
        <f>IFERROR(CODE(MID($E58,M$1,1)),"")</f>
        <v/>
      </c>
      <c r="N58" s="39" t="str">
        <f>IFERROR(CODE(MID($E58,N$1,1)),"")</f>
        <v/>
      </c>
      <c r="O58" s="39" t="str">
        <f>IFERROR(CODE(MID($E58,O$1,1)),"")</f>
        <v/>
      </c>
      <c r="P58" s="39" t="str">
        <f>IFERROR(CODE(MID($E58,P$1,1)),"")</f>
        <v/>
      </c>
      <c r="Q58" s="39" t="str">
        <f>IFERROR(CODE(MID($E58,Q$1,1)),"")</f>
        <v/>
      </c>
      <c r="R58" s="39" t="str">
        <f>IFERROR(CODE(MID($E58,R$1,1)),"")</f>
        <v/>
      </c>
      <c r="S58" s="39" t="str">
        <f>IFERROR(CODE(MID($E58,S$1,1)),"")</f>
        <v/>
      </c>
      <c r="T58" s="39" t="str">
        <f>IFERROR(CODE(MID($E58,T$1,1)),"")</f>
        <v/>
      </c>
      <c r="U58" s="39" t="str">
        <f>IFERROR(CODE(MID($E58,U$1,1)),"")</f>
        <v/>
      </c>
      <c r="V58" s="38" t="s">
        <v>704</v>
      </c>
      <c r="X58" s="33"/>
      <c r="Y58" s="33"/>
      <c r="Z58" s="33"/>
      <c r="AA58" s="33"/>
    </row>
    <row r="59" spans="3:27">
      <c r="C59" t="s">
        <v>567</v>
      </c>
      <c r="D59" t="s">
        <v>581</v>
      </c>
      <c r="E59" s="4" t="s">
        <v>98</v>
      </c>
      <c r="F59" s="6" t="s">
        <v>575</v>
      </c>
      <c r="G59" s="6"/>
      <c r="I59" s="38" t="str">
        <f t="shared" si="0"/>
        <v>69</v>
      </c>
      <c r="J59" s="39">
        <f>IFERROR(CODE(MID($E59,J$1,1)),"")</f>
        <v>69</v>
      </c>
      <c r="K59" s="39" t="str">
        <f>IFERROR(CODE(MID($E59,K$1,1)),"")</f>
        <v/>
      </c>
      <c r="L59" s="39" t="str">
        <f>IFERROR(CODE(MID($E59,L$1,1)),"")</f>
        <v/>
      </c>
      <c r="M59" s="39" t="str">
        <f>IFERROR(CODE(MID($E59,M$1,1)),"")</f>
        <v/>
      </c>
      <c r="N59" s="39" t="str">
        <f>IFERROR(CODE(MID($E59,N$1,1)),"")</f>
        <v/>
      </c>
      <c r="O59" s="39" t="str">
        <f>IFERROR(CODE(MID($E59,O$1,1)),"")</f>
        <v/>
      </c>
      <c r="P59" s="39" t="str">
        <f>IFERROR(CODE(MID($E59,P$1,1)),"")</f>
        <v/>
      </c>
      <c r="Q59" s="39" t="str">
        <f>IFERROR(CODE(MID($E59,Q$1,1)),"")</f>
        <v/>
      </c>
      <c r="R59" s="39" t="str">
        <f>IFERROR(CODE(MID($E59,R$1,1)),"")</f>
        <v/>
      </c>
      <c r="S59" s="39" t="str">
        <f>IFERROR(CODE(MID($E59,S$1,1)),"")</f>
        <v/>
      </c>
      <c r="T59" s="39" t="str">
        <f>IFERROR(CODE(MID($E59,T$1,1)),"")</f>
        <v/>
      </c>
      <c r="U59" s="39" t="str">
        <f>IFERROR(CODE(MID($E59,U$1,1)),"")</f>
        <v/>
      </c>
      <c r="V59" s="38" t="s">
        <v>704</v>
      </c>
      <c r="X59" s="33" t="str">
        <f t="shared" si="7"/>
        <v/>
      </c>
      <c r="Y59" s="33" t="str">
        <f t="shared" si="8"/>
        <v>□- keystroke: "E"</v>
      </c>
      <c r="Z59" s="33" t="str">
        <f t="shared" si="9"/>
        <v>□□en: "Go one tab left"</v>
      </c>
      <c r="AA59" s="33" t="str">
        <f t="shared" si="10"/>
        <v>□□ja: ""</v>
      </c>
    </row>
    <row r="60" spans="3:27">
      <c r="C60" t="s">
        <v>567</v>
      </c>
      <c r="D60" t="s">
        <v>581</v>
      </c>
      <c r="E60" s="4" t="s">
        <v>99</v>
      </c>
      <c r="F60" s="6" t="s">
        <v>100</v>
      </c>
      <c r="G60" s="6"/>
      <c r="I60" s="38" t="str">
        <f t="shared" si="0"/>
        <v>82</v>
      </c>
      <c r="J60" s="39">
        <f>IFERROR(CODE(MID($E60,J$1,1)),"")</f>
        <v>82</v>
      </c>
      <c r="K60" s="39" t="str">
        <f>IFERROR(CODE(MID($E60,K$1,1)),"")</f>
        <v/>
      </c>
      <c r="L60" s="39" t="str">
        <f>IFERROR(CODE(MID($E60,L$1,1)),"")</f>
        <v/>
      </c>
      <c r="M60" s="39" t="str">
        <f>IFERROR(CODE(MID($E60,M$1,1)),"")</f>
        <v/>
      </c>
      <c r="N60" s="39" t="str">
        <f>IFERROR(CODE(MID($E60,N$1,1)),"")</f>
        <v/>
      </c>
      <c r="O60" s="39" t="str">
        <f>IFERROR(CODE(MID($E60,O$1,1)),"")</f>
        <v/>
      </c>
      <c r="P60" s="39" t="str">
        <f>IFERROR(CODE(MID($E60,P$1,1)),"")</f>
        <v/>
      </c>
      <c r="Q60" s="39" t="str">
        <f>IFERROR(CODE(MID($E60,Q$1,1)),"")</f>
        <v/>
      </c>
      <c r="R60" s="39" t="str">
        <f>IFERROR(CODE(MID($E60,R$1,1)),"")</f>
        <v/>
      </c>
      <c r="S60" s="39" t="str">
        <f>IFERROR(CODE(MID($E60,S$1,1)),"")</f>
        <v/>
      </c>
      <c r="T60" s="39" t="str">
        <f>IFERROR(CODE(MID($E60,T$1,1)),"")</f>
        <v/>
      </c>
      <c r="U60" s="39" t="str">
        <f>IFERROR(CODE(MID($E60,U$1,1)),"")</f>
        <v/>
      </c>
      <c r="V60" s="38" t="s">
        <v>704</v>
      </c>
      <c r="X60" s="33" t="str">
        <f t="shared" si="7"/>
        <v/>
      </c>
      <c r="Y60" s="33" t="str">
        <f t="shared" si="8"/>
        <v>□- keystroke: "R"</v>
      </c>
      <c r="Z60" s="33" t="str">
        <f t="shared" si="9"/>
        <v>□□en: "Go one tab right"</v>
      </c>
      <c r="AA60" s="33" t="str">
        <f t="shared" si="10"/>
        <v>□□ja: ""</v>
      </c>
    </row>
    <row r="61" spans="3:27">
      <c r="C61" t="s">
        <v>566</v>
      </c>
      <c r="D61" t="s">
        <v>582</v>
      </c>
      <c r="E61" s="4" t="s">
        <v>101</v>
      </c>
      <c r="F61" s="6" t="s">
        <v>102</v>
      </c>
      <c r="G61" s="6"/>
      <c r="I61" s="38" t="str">
        <f t="shared" si="0"/>
        <v>84</v>
      </c>
      <c r="J61" s="39">
        <f>IFERROR(CODE(MID($E61,J$1,1)),"")</f>
        <v>84</v>
      </c>
      <c r="K61" s="39" t="str">
        <f>IFERROR(CODE(MID($E61,K$1,1)),"")</f>
        <v/>
      </c>
      <c r="L61" s="39" t="str">
        <f>IFERROR(CODE(MID($E61,L$1,1)),"")</f>
        <v/>
      </c>
      <c r="M61" s="39" t="str">
        <f>IFERROR(CODE(MID($E61,M$1,1)),"")</f>
        <v/>
      </c>
      <c r="N61" s="39" t="str">
        <f>IFERROR(CODE(MID($E61,N$1,1)),"")</f>
        <v/>
      </c>
      <c r="O61" s="39" t="str">
        <f>IFERROR(CODE(MID($E61,O$1,1)),"")</f>
        <v/>
      </c>
      <c r="P61" s="39" t="str">
        <f>IFERROR(CODE(MID($E61,P$1,1)),"")</f>
        <v/>
      </c>
      <c r="Q61" s="39" t="str">
        <f>IFERROR(CODE(MID($E61,Q$1,1)),"")</f>
        <v/>
      </c>
      <c r="R61" s="39" t="str">
        <f>IFERROR(CODE(MID($E61,R$1,1)),"")</f>
        <v/>
      </c>
      <c r="S61" s="39" t="str">
        <f>IFERROR(CODE(MID($E61,S$1,1)),"")</f>
        <v/>
      </c>
      <c r="T61" s="39" t="str">
        <f>IFERROR(CODE(MID($E61,T$1,1)),"")</f>
        <v/>
      </c>
      <c r="U61" s="39" t="str">
        <f>IFERROR(CODE(MID($E61,U$1,1)),"")</f>
        <v/>
      </c>
      <c r="V61" s="38" t="s">
        <v>704</v>
      </c>
      <c r="X61" s="33" t="str">
        <f t="shared" si="7"/>
        <v/>
      </c>
      <c r="Y61" s="33" t="str">
        <f t="shared" si="8"/>
        <v>□- keystroke: "T"</v>
      </c>
      <c r="Z61" s="33" t="str">
        <f t="shared" si="9"/>
        <v>□□en: "Choose a tab"</v>
      </c>
      <c r="AA61" s="33" t="str">
        <f t="shared" si="10"/>
        <v>□□ja: ""</v>
      </c>
    </row>
    <row r="62" spans="3:27" ht="45">
      <c r="C62" t="s">
        <v>568</v>
      </c>
      <c r="D62" t="s">
        <v>582</v>
      </c>
      <c r="E62" s="4" t="s">
        <v>103</v>
      </c>
      <c r="F62" s="6" t="s">
        <v>104</v>
      </c>
      <c r="G62" s="6" t="s">
        <v>450</v>
      </c>
      <c r="I62" s="38" t="str">
        <f t="shared" si="0"/>
        <v>59-103-116</v>
      </c>
      <c r="J62" s="39">
        <f>IFERROR(CODE(MID($E62,J$1,1)),"")</f>
        <v>59</v>
      </c>
      <c r="K62" s="39">
        <f>IFERROR(CODE(MID($E62,K$1,1)),"")</f>
        <v>103</v>
      </c>
      <c r="L62" s="39">
        <f>IFERROR(CODE(MID($E62,L$1,1)),"")</f>
        <v>116</v>
      </c>
      <c r="M62" s="39" t="str">
        <f>IFERROR(CODE(MID($E62,M$1,1)),"")</f>
        <v/>
      </c>
      <c r="N62" s="39" t="str">
        <f>IFERROR(CODE(MID($E62,N$1,1)),"")</f>
        <v/>
      </c>
      <c r="O62" s="39" t="str">
        <f>IFERROR(CODE(MID($E62,O$1,1)),"")</f>
        <v/>
      </c>
      <c r="P62" s="39" t="str">
        <f>IFERROR(CODE(MID($E62,P$1,1)),"")</f>
        <v/>
      </c>
      <c r="Q62" s="39" t="str">
        <f>IFERROR(CODE(MID($E62,Q$1,1)),"")</f>
        <v/>
      </c>
      <c r="R62" s="39" t="str">
        <f>IFERROR(CODE(MID($E62,R$1,1)),"")</f>
        <v/>
      </c>
      <c r="S62" s="39" t="str">
        <f>IFERROR(CODE(MID($E62,S$1,1)),"")</f>
        <v/>
      </c>
      <c r="T62" s="39" t="str">
        <f>IFERROR(CODE(MID($E62,T$1,1)),"")</f>
        <v/>
      </c>
      <c r="U62" s="39" t="str">
        <f>IFERROR(CODE(MID($E62,U$1,1)),"")</f>
        <v/>
      </c>
      <c r="V62" s="38" t="s">
        <v>704</v>
      </c>
      <c r="X62" s="33" t="str">
        <f t="shared" si="7"/>
        <v/>
      </c>
      <c r="Y62" s="33" t="str">
        <f t="shared" si="8"/>
        <v>□- keystroke: ";gt"</v>
      </c>
      <c r="Z62" s="33" t="str">
        <f t="shared" si="9"/>
        <v>□□en: "Gather filtered tabs into current window"</v>
      </c>
      <c r="AA62" s="33" t="str">
        <f t="shared" si="10"/>
        <v>□□ja: "オムニバーを表示し、別ウィンドウのChromeで開いているタブを候補とし、文字列で対象を絞り込んで列挙されているものすべてを現在のウィンドウに集める。"</v>
      </c>
    </row>
    <row r="63" spans="3:27" ht="30">
      <c r="C63" t="s">
        <v>568</v>
      </c>
      <c r="D63" t="s">
        <v>582</v>
      </c>
      <c r="E63" s="4" t="s">
        <v>105</v>
      </c>
      <c r="F63" s="6" t="s">
        <v>106</v>
      </c>
      <c r="G63" s="6" t="s">
        <v>449</v>
      </c>
      <c r="I63" s="38" t="str">
        <f t="shared" si="0"/>
        <v>59-103-119</v>
      </c>
      <c r="J63" s="39">
        <f>IFERROR(CODE(MID($E63,J$1,1)),"")</f>
        <v>59</v>
      </c>
      <c r="K63" s="39">
        <f>IFERROR(CODE(MID($E63,K$1,1)),"")</f>
        <v>103</v>
      </c>
      <c r="L63" s="39">
        <f>IFERROR(CODE(MID($E63,L$1,1)),"")</f>
        <v>119</v>
      </c>
      <c r="M63" s="39" t="str">
        <f>IFERROR(CODE(MID($E63,M$1,1)),"")</f>
        <v/>
      </c>
      <c r="N63" s="39" t="str">
        <f>IFERROR(CODE(MID($E63,N$1,1)),"")</f>
        <v/>
      </c>
      <c r="O63" s="39" t="str">
        <f>IFERROR(CODE(MID($E63,O$1,1)),"")</f>
        <v/>
      </c>
      <c r="P63" s="39" t="str">
        <f>IFERROR(CODE(MID($E63,P$1,1)),"")</f>
        <v/>
      </c>
      <c r="Q63" s="39" t="str">
        <f>IFERROR(CODE(MID($E63,Q$1,1)),"")</f>
        <v/>
      </c>
      <c r="R63" s="39" t="str">
        <f>IFERROR(CODE(MID($E63,R$1,1)),"")</f>
        <v/>
      </c>
      <c r="S63" s="39" t="str">
        <f>IFERROR(CODE(MID($E63,S$1,1)),"")</f>
        <v/>
      </c>
      <c r="T63" s="39" t="str">
        <f>IFERROR(CODE(MID($E63,T$1,1)),"")</f>
        <v/>
      </c>
      <c r="U63" s="39" t="str">
        <f>IFERROR(CODE(MID($E63,U$1,1)),"")</f>
        <v/>
      </c>
      <c r="V63" s="38" t="s">
        <v>704</v>
      </c>
      <c r="X63" s="33" t="str">
        <f t="shared" si="7"/>
        <v/>
      </c>
      <c r="Y63" s="33" t="str">
        <f t="shared" si="8"/>
        <v>□- keystroke: ";gw"</v>
      </c>
      <c r="Z63" s="33" t="str">
        <f t="shared" si="9"/>
        <v>□□en: "Gather all tabs into current window"</v>
      </c>
      <c r="AA63" s="33" t="str">
        <f t="shared" si="10"/>
        <v>□□ja: "別ウィンドウのChromeで開いているタブすべてを現在のウィンドウに集める。"</v>
      </c>
    </row>
    <row r="64" spans="3:27">
      <c r="C64" t="s">
        <v>568</v>
      </c>
      <c r="D64" t="s">
        <v>582</v>
      </c>
      <c r="E64" s="4" t="s">
        <v>107</v>
      </c>
      <c r="F64" s="6" t="s">
        <v>108</v>
      </c>
      <c r="G64" s="6"/>
      <c r="I64" s="38" t="str">
        <f t="shared" si="0"/>
        <v>122-114</v>
      </c>
      <c r="J64" s="39">
        <f>IFERROR(CODE(MID($E64,J$1,1)),"")</f>
        <v>122</v>
      </c>
      <c r="K64" s="39">
        <f>IFERROR(CODE(MID($E64,K$1,1)),"")</f>
        <v>114</v>
      </c>
      <c r="L64" s="39" t="str">
        <f>IFERROR(CODE(MID($E64,L$1,1)),"")</f>
        <v/>
      </c>
      <c r="M64" s="39" t="str">
        <f>IFERROR(CODE(MID($E64,M$1,1)),"")</f>
        <v/>
      </c>
      <c r="N64" s="39" t="str">
        <f>IFERROR(CODE(MID($E64,N$1,1)),"")</f>
        <v/>
      </c>
      <c r="O64" s="39" t="str">
        <f>IFERROR(CODE(MID($E64,O$1,1)),"")</f>
        <v/>
      </c>
      <c r="P64" s="39" t="str">
        <f>IFERROR(CODE(MID($E64,P$1,1)),"")</f>
        <v/>
      </c>
      <c r="Q64" s="39" t="str">
        <f>IFERROR(CODE(MID($E64,Q$1,1)),"")</f>
        <v/>
      </c>
      <c r="R64" s="39" t="str">
        <f>IFERROR(CODE(MID($E64,R$1,1)),"")</f>
        <v/>
      </c>
      <c r="S64" s="39" t="str">
        <f>IFERROR(CODE(MID($E64,S$1,1)),"")</f>
        <v/>
      </c>
      <c r="T64" s="39" t="str">
        <f>IFERROR(CODE(MID($E64,T$1,1)),"")</f>
        <v/>
      </c>
      <c r="U64" s="39" t="str">
        <f>IFERROR(CODE(MID($E64,U$1,1)),"")</f>
        <v/>
      </c>
      <c r="V64" s="38" t="s">
        <v>704</v>
      </c>
      <c r="X64" s="33" t="str">
        <f t="shared" si="7"/>
        <v/>
      </c>
      <c r="Y64" s="33" t="str">
        <f t="shared" si="8"/>
        <v>□- keystroke: "zr"</v>
      </c>
      <c r="Z64" s="33" t="str">
        <f t="shared" si="9"/>
        <v>□□en: "zoom reset"</v>
      </c>
      <c r="AA64" s="33" t="str">
        <f t="shared" si="10"/>
        <v>□□ja: ""</v>
      </c>
    </row>
    <row r="65" spans="2:27">
      <c r="C65" t="s">
        <v>568</v>
      </c>
      <c r="D65" t="s">
        <v>582</v>
      </c>
      <c r="E65" s="4" t="s">
        <v>109</v>
      </c>
      <c r="F65" s="6" t="s">
        <v>110</v>
      </c>
      <c r="G65" s="6"/>
      <c r="I65" s="38" t="str">
        <f t="shared" si="0"/>
        <v>122-105</v>
      </c>
      <c r="J65" s="39">
        <f>IFERROR(CODE(MID($E65,J$1,1)),"")</f>
        <v>122</v>
      </c>
      <c r="K65" s="39">
        <f>IFERROR(CODE(MID($E65,K$1,1)),"")</f>
        <v>105</v>
      </c>
      <c r="L65" s="39" t="str">
        <f>IFERROR(CODE(MID($E65,L$1,1)),"")</f>
        <v/>
      </c>
      <c r="M65" s="39" t="str">
        <f>IFERROR(CODE(MID($E65,M$1,1)),"")</f>
        <v/>
      </c>
      <c r="N65" s="39" t="str">
        <f>IFERROR(CODE(MID($E65,N$1,1)),"")</f>
        <v/>
      </c>
      <c r="O65" s="39" t="str">
        <f>IFERROR(CODE(MID($E65,O$1,1)),"")</f>
        <v/>
      </c>
      <c r="P65" s="39" t="str">
        <f>IFERROR(CODE(MID($E65,P$1,1)),"")</f>
        <v/>
      </c>
      <c r="Q65" s="39" t="str">
        <f>IFERROR(CODE(MID($E65,Q$1,1)),"")</f>
        <v/>
      </c>
      <c r="R65" s="39" t="str">
        <f>IFERROR(CODE(MID($E65,R$1,1)),"")</f>
        <v/>
      </c>
      <c r="S65" s="39" t="str">
        <f>IFERROR(CODE(MID($E65,S$1,1)),"")</f>
        <v/>
      </c>
      <c r="T65" s="39" t="str">
        <f>IFERROR(CODE(MID($E65,T$1,1)),"")</f>
        <v/>
      </c>
      <c r="U65" s="39" t="str">
        <f>IFERROR(CODE(MID($E65,U$1,1)),"")</f>
        <v/>
      </c>
      <c r="V65" s="38" t="s">
        <v>704</v>
      </c>
      <c r="X65" s="33" t="str">
        <f t="shared" si="7"/>
        <v/>
      </c>
      <c r="Y65" s="33" t="str">
        <f t="shared" si="8"/>
        <v>□- keystroke: "zi"</v>
      </c>
      <c r="Z65" s="33" t="str">
        <f t="shared" si="9"/>
        <v>□□en: "zoom in"</v>
      </c>
      <c r="AA65" s="33" t="str">
        <f t="shared" si="10"/>
        <v>□□ja: ""</v>
      </c>
    </row>
    <row r="66" spans="2:27">
      <c r="C66" t="s">
        <v>568</v>
      </c>
      <c r="D66" t="s">
        <v>582</v>
      </c>
      <c r="E66" s="4" t="s">
        <v>111</v>
      </c>
      <c r="F66" s="6" t="s">
        <v>112</v>
      </c>
      <c r="G66" s="6"/>
      <c r="I66" s="38" t="str">
        <f t="shared" ref="I66:I129" si="11">_xlfn.TEXTJOIN("-",TRUE,J66:U66)</f>
        <v>122-111</v>
      </c>
      <c r="J66" s="39">
        <f>IFERROR(CODE(MID($E66,J$1,1)),"")</f>
        <v>122</v>
      </c>
      <c r="K66" s="39">
        <f>IFERROR(CODE(MID($E66,K$1,1)),"")</f>
        <v>111</v>
      </c>
      <c r="L66" s="39" t="str">
        <f>IFERROR(CODE(MID($E66,L$1,1)),"")</f>
        <v/>
      </c>
      <c r="M66" s="39" t="str">
        <f>IFERROR(CODE(MID($E66,M$1,1)),"")</f>
        <v/>
      </c>
      <c r="N66" s="39" t="str">
        <f>IFERROR(CODE(MID($E66,N$1,1)),"")</f>
        <v/>
      </c>
      <c r="O66" s="39" t="str">
        <f>IFERROR(CODE(MID($E66,O$1,1)),"")</f>
        <v/>
      </c>
      <c r="P66" s="39" t="str">
        <f>IFERROR(CODE(MID($E66,P$1,1)),"")</f>
        <v/>
      </c>
      <c r="Q66" s="39" t="str">
        <f>IFERROR(CODE(MID($E66,Q$1,1)),"")</f>
        <v/>
      </c>
      <c r="R66" s="39" t="str">
        <f>IFERROR(CODE(MID($E66,R$1,1)),"")</f>
        <v/>
      </c>
      <c r="S66" s="39" t="str">
        <f>IFERROR(CODE(MID($E66,S$1,1)),"")</f>
        <v/>
      </c>
      <c r="T66" s="39" t="str">
        <f>IFERROR(CODE(MID($E66,T$1,1)),"")</f>
        <v/>
      </c>
      <c r="U66" s="39" t="str">
        <f>IFERROR(CODE(MID($E66,U$1,1)),"")</f>
        <v/>
      </c>
      <c r="V66" s="38" t="s">
        <v>704</v>
      </c>
      <c r="X66" s="33" t="str">
        <f t="shared" si="7"/>
        <v/>
      </c>
      <c r="Y66" s="33" t="str">
        <f t="shared" si="8"/>
        <v>□- keystroke: "zo"</v>
      </c>
      <c r="Z66" s="33" t="str">
        <f t="shared" si="9"/>
        <v>□□en: "zoom out"</v>
      </c>
      <c r="AA66" s="33" t="str">
        <f t="shared" si="10"/>
        <v>□□ja: ""</v>
      </c>
    </row>
    <row r="67" spans="2:27">
      <c r="C67" t="s">
        <v>568</v>
      </c>
      <c r="D67" t="s">
        <v>582</v>
      </c>
      <c r="E67" s="4" t="s">
        <v>113</v>
      </c>
      <c r="F67" s="6" t="s">
        <v>114</v>
      </c>
      <c r="G67" s="6"/>
      <c r="I67" s="38" t="str">
        <f t="shared" si="11"/>
        <v>60-65-108-116-45-112-62</v>
      </c>
      <c r="J67" s="39">
        <f>IFERROR(CODE(MID($E67,J$1,1)),"")</f>
        <v>60</v>
      </c>
      <c r="K67" s="39">
        <f>IFERROR(CODE(MID($E67,K$1,1)),"")</f>
        <v>65</v>
      </c>
      <c r="L67" s="39">
        <f>IFERROR(CODE(MID($E67,L$1,1)),"")</f>
        <v>108</v>
      </c>
      <c r="M67" s="39">
        <f>IFERROR(CODE(MID($E67,M$1,1)),"")</f>
        <v>116</v>
      </c>
      <c r="N67" s="39">
        <f>IFERROR(CODE(MID($E67,N$1,1)),"")</f>
        <v>45</v>
      </c>
      <c r="O67" s="39">
        <f>IFERROR(CODE(MID($E67,O$1,1)),"")</f>
        <v>112</v>
      </c>
      <c r="P67" s="39">
        <f>IFERROR(CODE(MID($E67,P$1,1)),"")</f>
        <v>62</v>
      </c>
      <c r="Q67" s="39" t="str">
        <f>IFERROR(CODE(MID($E67,Q$1,1)),"")</f>
        <v/>
      </c>
      <c r="R67" s="39" t="str">
        <f>IFERROR(CODE(MID($E67,R$1,1)),"")</f>
        <v/>
      </c>
      <c r="S67" s="39" t="str">
        <f>IFERROR(CODE(MID($E67,S$1,1)),"")</f>
        <v/>
      </c>
      <c r="T67" s="39" t="str">
        <f>IFERROR(CODE(MID($E67,T$1,1)),"")</f>
        <v/>
      </c>
      <c r="U67" s="39" t="str">
        <f>IFERROR(CODE(MID($E67,U$1,1)),"")</f>
        <v/>
      </c>
      <c r="V67" s="38" t="s">
        <v>704</v>
      </c>
      <c r="X67" s="33" t="str">
        <f t="shared" si="7"/>
        <v/>
      </c>
      <c r="Y67" s="33" t="str">
        <f t="shared" si="8"/>
        <v>□- keystroke: "&lt;Alt-p&gt;"</v>
      </c>
      <c r="Z67" s="33" t="str">
        <f t="shared" si="9"/>
        <v>□□en: "pin/unpin current tab"</v>
      </c>
      <c r="AA67" s="33" t="str">
        <f t="shared" si="10"/>
        <v>□□ja: ""</v>
      </c>
    </row>
    <row r="68" spans="2:27">
      <c r="C68" t="s">
        <v>568</v>
      </c>
      <c r="D68" t="s">
        <v>582</v>
      </c>
      <c r="E68" s="4" t="s">
        <v>115</v>
      </c>
      <c r="F68" s="6" t="s">
        <v>116</v>
      </c>
      <c r="G68" s="6"/>
      <c r="I68" s="38" t="str">
        <f t="shared" si="11"/>
        <v>60-65-108-116-45-109-62</v>
      </c>
      <c r="J68" s="39">
        <f>IFERROR(CODE(MID($E68,J$1,1)),"")</f>
        <v>60</v>
      </c>
      <c r="K68" s="39">
        <f>IFERROR(CODE(MID($E68,K$1,1)),"")</f>
        <v>65</v>
      </c>
      <c r="L68" s="39">
        <f>IFERROR(CODE(MID($E68,L$1,1)),"")</f>
        <v>108</v>
      </c>
      <c r="M68" s="39">
        <f>IFERROR(CODE(MID($E68,M$1,1)),"")</f>
        <v>116</v>
      </c>
      <c r="N68" s="39">
        <f>IFERROR(CODE(MID($E68,N$1,1)),"")</f>
        <v>45</v>
      </c>
      <c r="O68" s="39">
        <f>IFERROR(CODE(MID($E68,O$1,1)),"")</f>
        <v>109</v>
      </c>
      <c r="P68" s="39">
        <f>IFERROR(CODE(MID($E68,P$1,1)),"")</f>
        <v>62</v>
      </c>
      <c r="Q68" s="39" t="str">
        <f>IFERROR(CODE(MID($E68,Q$1,1)),"")</f>
        <v/>
      </c>
      <c r="R68" s="39" t="str">
        <f>IFERROR(CODE(MID($E68,R$1,1)),"")</f>
        <v/>
      </c>
      <c r="S68" s="39" t="str">
        <f>IFERROR(CODE(MID($E68,S$1,1)),"")</f>
        <v/>
      </c>
      <c r="T68" s="39" t="str">
        <f>IFERROR(CODE(MID($E68,T$1,1)),"")</f>
        <v/>
      </c>
      <c r="U68" s="39" t="str">
        <f>IFERROR(CODE(MID($E68,U$1,1)),"")</f>
        <v/>
      </c>
      <c r="V68" s="38" t="s">
        <v>704</v>
      </c>
      <c r="X68" s="33" t="str">
        <f t="shared" si="7"/>
        <v/>
      </c>
      <c r="Y68" s="33" t="str">
        <f t="shared" si="8"/>
        <v>□- keystroke: "&lt;Alt-m&gt;"</v>
      </c>
      <c r="Z68" s="33" t="str">
        <f t="shared" si="9"/>
        <v>□□en: "mute/unmute current tab"</v>
      </c>
      <c r="AA68" s="33" t="str">
        <f t="shared" si="10"/>
        <v>□□ja: ""</v>
      </c>
    </row>
    <row r="69" spans="2:27">
      <c r="C69" t="s">
        <v>568</v>
      </c>
      <c r="D69" t="s">
        <v>582</v>
      </c>
      <c r="E69" s="4" t="s">
        <v>117</v>
      </c>
      <c r="F69" s="6" t="s">
        <v>118</v>
      </c>
      <c r="G69" s="6"/>
      <c r="I69" s="38" t="str">
        <f t="shared" si="11"/>
        <v>111-110</v>
      </c>
      <c r="J69" s="39">
        <f>IFERROR(CODE(MID($E69,J$1,1)),"")</f>
        <v>111</v>
      </c>
      <c r="K69" s="39">
        <f>IFERROR(CODE(MID($E69,K$1,1)),"")</f>
        <v>110</v>
      </c>
      <c r="L69" s="39" t="str">
        <f>IFERROR(CODE(MID($E69,L$1,1)),"")</f>
        <v/>
      </c>
      <c r="M69" s="39" t="str">
        <f>IFERROR(CODE(MID($E69,M$1,1)),"")</f>
        <v/>
      </c>
      <c r="N69" s="39" t="str">
        <f>IFERROR(CODE(MID($E69,N$1,1)),"")</f>
        <v/>
      </c>
      <c r="O69" s="39" t="str">
        <f>IFERROR(CODE(MID($E69,O$1,1)),"")</f>
        <v/>
      </c>
      <c r="P69" s="39" t="str">
        <f>IFERROR(CODE(MID($E69,P$1,1)),"")</f>
        <v/>
      </c>
      <c r="Q69" s="39" t="str">
        <f>IFERROR(CODE(MID($E69,Q$1,1)),"")</f>
        <v/>
      </c>
      <c r="R69" s="39" t="str">
        <f>IFERROR(CODE(MID($E69,R$1,1)),"")</f>
        <v/>
      </c>
      <c r="S69" s="39" t="str">
        <f>IFERROR(CODE(MID($E69,S$1,1)),"")</f>
        <v/>
      </c>
      <c r="T69" s="39" t="str">
        <f>IFERROR(CODE(MID($E69,T$1,1)),"")</f>
        <v/>
      </c>
      <c r="U69" s="39" t="str">
        <f>IFERROR(CODE(MID($E69,U$1,1)),"")</f>
        <v/>
      </c>
      <c r="V69" s="38" t="s">
        <v>704</v>
      </c>
      <c r="X69" s="33" t="str">
        <f t="shared" si="7"/>
        <v/>
      </c>
      <c r="Y69" s="33" t="str">
        <f t="shared" si="8"/>
        <v>□- keystroke: "on"</v>
      </c>
      <c r="Z69" s="33" t="str">
        <f t="shared" si="9"/>
        <v>□□en: "Open newtab"</v>
      </c>
      <c r="AA69" s="33" t="str">
        <f t="shared" si="10"/>
        <v>□□ja: ""</v>
      </c>
    </row>
    <row r="70" spans="2:27">
      <c r="C70" t="s">
        <v>568</v>
      </c>
      <c r="D70" t="s">
        <v>582</v>
      </c>
      <c r="E70" s="4" t="s">
        <v>119</v>
      </c>
      <c r="F70" s="6" t="s">
        <v>120</v>
      </c>
      <c r="G70" s="6"/>
      <c r="I70" s="38" t="str">
        <f t="shared" si="11"/>
        <v>120</v>
      </c>
      <c r="J70" s="39">
        <f>IFERROR(CODE(MID($E70,J$1,1)),"")</f>
        <v>120</v>
      </c>
      <c r="K70" s="39" t="str">
        <f>IFERROR(CODE(MID($E70,K$1,1)),"")</f>
        <v/>
      </c>
      <c r="L70" s="39" t="str">
        <f>IFERROR(CODE(MID($E70,L$1,1)),"")</f>
        <v/>
      </c>
      <c r="M70" s="39" t="str">
        <f>IFERROR(CODE(MID($E70,M$1,1)),"")</f>
        <v/>
      </c>
      <c r="N70" s="39" t="str">
        <f>IFERROR(CODE(MID($E70,N$1,1)),"")</f>
        <v/>
      </c>
      <c r="O70" s="39" t="str">
        <f>IFERROR(CODE(MID($E70,O$1,1)),"")</f>
        <v/>
      </c>
      <c r="P70" s="39" t="str">
        <f>IFERROR(CODE(MID($E70,P$1,1)),"")</f>
        <v/>
      </c>
      <c r="Q70" s="39" t="str">
        <f>IFERROR(CODE(MID($E70,Q$1,1)),"")</f>
        <v/>
      </c>
      <c r="R70" s="39" t="str">
        <f>IFERROR(CODE(MID($E70,R$1,1)),"")</f>
        <v/>
      </c>
      <c r="S70" s="39" t="str">
        <f>IFERROR(CODE(MID($E70,S$1,1)),"")</f>
        <v/>
      </c>
      <c r="T70" s="39" t="str">
        <f>IFERROR(CODE(MID($E70,T$1,1)),"")</f>
        <v/>
      </c>
      <c r="U70" s="39" t="str">
        <f>IFERROR(CODE(MID($E70,U$1,1)),"")</f>
        <v/>
      </c>
      <c r="V70" s="38" t="s">
        <v>704</v>
      </c>
      <c r="X70" s="33" t="str">
        <f t="shared" ref="X70:X134" si="12">IF(B70="","","section: """&amp;B70&amp;"""")</f>
        <v/>
      </c>
      <c r="Y70" s="33" t="str">
        <f t="shared" ref="Y70:Y134" si="13">IF(E70="","","□- keystroke: """&amp;E70&amp;"""")</f>
        <v>□- keystroke: "x"</v>
      </c>
      <c r="Z70" s="33" t="str">
        <f t="shared" ref="Z70:Z134" si="14">IF(F70="","","□□en: """&amp;F70&amp;"""")</f>
        <v>□□en: "Close current tab"</v>
      </c>
      <c r="AA70" s="33" t="str">
        <f t="shared" ref="AA70:AA134" si="15">IF(F70="","","□□ja: """&amp;G70&amp;"""")</f>
        <v>□□ja: ""</v>
      </c>
    </row>
    <row r="71" spans="2:27">
      <c r="C71" t="s">
        <v>568</v>
      </c>
      <c r="D71" t="s">
        <v>582</v>
      </c>
      <c r="E71" s="4" t="s">
        <v>121</v>
      </c>
      <c r="F71" s="6" t="s">
        <v>122</v>
      </c>
      <c r="G71" s="6"/>
      <c r="I71" s="38" t="str">
        <f t="shared" si="11"/>
        <v>88</v>
      </c>
      <c r="J71" s="39">
        <f>IFERROR(CODE(MID($E71,J$1,1)),"")</f>
        <v>88</v>
      </c>
      <c r="K71" s="39" t="str">
        <f>IFERROR(CODE(MID($E71,K$1,1)),"")</f>
        <v/>
      </c>
      <c r="L71" s="39" t="str">
        <f>IFERROR(CODE(MID($E71,L$1,1)),"")</f>
        <v/>
      </c>
      <c r="M71" s="39" t="str">
        <f>IFERROR(CODE(MID($E71,M$1,1)),"")</f>
        <v/>
      </c>
      <c r="N71" s="39" t="str">
        <f>IFERROR(CODE(MID($E71,N$1,1)),"")</f>
        <v/>
      </c>
      <c r="O71" s="39" t="str">
        <f>IFERROR(CODE(MID($E71,O$1,1)),"")</f>
        <v/>
      </c>
      <c r="P71" s="39" t="str">
        <f>IFERROR(CODE(MID($E71,P$1,1)),"")</f>
        <v/>
      </c>
      <c r="Q71" s="39" t="str">
        <f>IFERROR(CODE(MID($E71,Q$1,1)),"")</f>
        <v/>
      </c>
      <c r="R71" s="39" t="str">
        <f>IFERROR(CODE(MID($E71,R$1,1)),"")</f>
        <v/>
      </c>
      <c r="S71" s="39" t="str">
        <f>IFERROR(CODE(MID($E71,S$1,1)),"")</f>
        <v/>
      </c>
      <c r="T71" s="39" t="str">
        <f>IFERROR(CODE(MID($E71,T$1,1)),"")</f>
        <v/>
      </c>
      <c r="U71" s="39" t="str">
        <f>IFERROR(CODE(MID($E71,U$1,1)),"")</f>
        <v/>
      </c>
      <c r="V71" s="38" t="s">
        <v>704</v>
      </c>
      <c r="X71" s="33" t="str">
        <f t="shared" si="12"/>
        <v/>
      </c>
      <c r="Y71" s="33" t="str">
        <f t="shared" si="13"/>
        <v>□- keystroke: "X"</v>
      </c>
      <c r="Z71" s="33" t="str">
        <f t="shared" si="14"/>
        <v>□□en: "Restore closed tab"</v>
      </c>
      <c r="AA71" s="33" t="str">
        <f t="shared" si="15"/>
        <v>□□ja: ""</v>
      </c>
    </row>
    <row r="72" spans="2:27">
      <c r="C72" t="s">
        <v>568</v>
      </c>
      <c r="D72" t="s">
        <v>582</v>
      </c>
      <c r="E72" s="4" t="s">
        <v>123</v>
      </c>
      <c r="F72" s="6" t="s">
        <v>124</v>
      </c>
      <c r="G72" s="6"/>
      <c r="I72" s="38" t="str">
        <f t="shared" si="11"/>
        <v>87</v>
      </c>
      <c r="J72" s="39">
        <f>IFERROR(CODE(MID($E72,J$1,1)),"")</f>
        <v>87</v>
      </c>
      <c r="K72" s="39" t="str">
        <f>IFERROR(CODE(MID($E72,K$1,1)),"")</f>
        <v/>
      </c>
      <c r="L72" s="39" t="str">
        <f>IFERROR(CODE(MID($E72,L$1,1)),"")</f>
        <v/>
      </c>
      <c r="M72" s="39" t="str">
        <f>IFERROR(CODE(MID($E72,M$1,1)),"")</f>
        <v/>
      </c>
      <c r="N72" s="39" t="str">
        <f>IFERROR(CODE(MID($E72,N$1,1)),"")</f>
        <v/>
      </c>
      <c r="O72" s="39" t="str">
        <f>IFERROR(CODE(MID($E72,O$1,1)),"")</f>
        <v/>
      </c>
      <c r="P72" s="39" t="str">
        <f>IFERROR(CODE(MID($E72,P$1,1)),"")</f>
        <v/>
      </c>
      <c r="Q72" s="39" t="str">
        <f>IFERROR(CODE(MID($E72,Q$1,1)),"")</f>
        <v/>
      </c>
      <c r="R72" s="39" t="str">
        <f>IFERROR(CODE(MID($E72,R$1,1)),"")</f>
        <v/>
      </c>
      <c r="S72" s="39" t="str">
        <f>IFERROR(CODE(MID($E72,S$1,1)),"")</f>
        <v/>
      </c>
      <c r="T72" s="39" t="str">
        <f>IFERROR(CODE(MID($E72,T$1,1)),"")</f>
        <v/>
      </c>
      <c r="U72" s="39" t="str">
        <f>IFERROR(CODE(MID($E72,U$1,1)),"")</f>
        <v/>
      </c>
      <c r="V72" s="38" t="s">
        <v>704</v>
      </c>
      <c r="X72" s="33" t="str">
        <f t="shared" si="12"/>
        <v/>
      </c>
      <c r="Y72" s="33" t="str">
        <f t="shared" si="13"/>
        <v>□- keystroke: "W"</v>
      </c>
      <c r="Z72" s="33" t="str">
        <f t="shared" si="14"/>
        <v>□□en: "Move current tab to another window"</v>
      </c>
      <c r="AA72" s="33" t="str">
        <f t="shared" si="15"/>
        <v>□□ja: ""</v>
      </c>
    </row>
    <row r="73" spans="2:27">
      <c r="C73" t="s">
        <v>568</v>
      </c>
      <c r="D73" t="s">
        <v>582</v>
      </c>
      <c r="E73" s="4" t="s">
        <v>125</v>
      </c>
      <c r="F73" s="6" t="s">
        <v>126</v>
      </c>
      <c r="G73" s="6"/>
      <c r="I73" s="38" t="str">
        <f t="shared" si="11"/>
        <v>60-60</v>
      </c>
      <c r="J73" s="39">
        <f>IFERROR(CODE(MID($E73,J$1,1)),"")</f>
        <v>60</v>
      </c>
      <c r="K73" s="39">
        <f>IFERROR(CODE(MID($E73,K$1,1)),"")</f>
        <v>60</v>
      </c>
      <c r="L73" s="39" t="str">
        <f>IFERROR(CODE(MID($E73,L$1,1)),"")</f>
        <v/>
      </c>
      <c r="M73" s="39" t="str">
        <f>IFERROR(CODE(MID($E73,M$1,1)),"")</f>
        <v/>
      </c>
      <c r="N73" s="39" t="str">
        <f>IFERROR(CODE(MID($E73,N$1,1)),"")</f>
        <v/>
      </c>
      <c r="O73" s="39" t="str">
        <f>IFERROR(CODE(MID($E73,O$1,1)),"")</f>
        <v/>
      </c>
      <c r="P73" s="39" t="str">
        <f>IFERROR(CODE(MID($E73,P$1,1)),"")</f>
        <v/>
      </c>
      <c r="Q73" s="39" t="str">
        <f>IFERROR(CODE(MID($E73,Q$1,1)),"")</f>
        <v/>
      </c>
      <c r="R73" s="39" t="str">
        <f>IFERROR(CODE(MID($E73,R$1,1)),"")</f>
        <v/>
      </c>
      <c r="S73" s="39" t="str">
        <f>IFERROR(CODE(MID($E73,S$1,1)),"")</f>
        <v/>
      </c>
      <c r="T73" s="39" t="str">
        <f>IFERROR(CODE(MID($E73,T$1,1)),"")</f>
        <v/>
      </c>
      <c r="U73" s="39" t="str">
        <f>IFERROR(CODE(MID($E73,U$1,1)),"")</f>
        <v/>
      </c>
      <c r="V73" s="38" t="s">
        <v>704</v>
      </c>
      <c r="X73" s="33" t="str">
        <f t="shared" si="12"/>
        <v/>
      </c>
      <c r="Y73" s="33" t="str">
        <f t="shared" si="13"/>
        <v>□- keystroke: "&lt;&lt;"</v>
      </c>
      <c r="Z73" s="33" t="str">
        <f t="shared" si="14"/>
        <v>□□en: "Move current tab to left"</v>
      </c>
      <c r="AA73" s="33" t="str">
        <f t="shared" si="15"/>
        <v>□□ja: ""</v>
      </c>
    </row>
    <row r="74" spans="2:27">
      <c r="C74" t="s">
        <v>568</v>
      </c>
      <c r="D74" t="s">
        <v>582</v>
      </c>
      <c r="E74" s="4" t="s">
        <v>127</v>
      </c>
      <c r="F74" s="6" t="s">
        <v>128</v>
      </c>
      <c r="G74" s="6"/>
      <c r="I74" s="38" t="str">
        <f t="shared" si="11"/>
        <v>62-62</v>
      </c>
      <c r="J74" s="39">
        <f>IFERROR(CODE(MID($E74,J$1,1)),"")</f>
        <v>62</v>
      </c>
      <c r="K74" s="39">
        <f>IFERROR(CODE(MID($E74,K$1,1)),"")</f>
        <v>62</v>
      </c>
      <c r="L74" s="39" t="str">
        <f>IFERROR(CODE(MID($E74,L$1,1)),"")</f>
        <v/>
      </c>
      <c r="M74" s="39" t="str">
        <f>IFERROR(CODE(MID($E74,M$1,1)),"")</f>
        <v/>
      </c>
      <c r="N74" s="39" t="str">
        <f>IFERROR(CODE(MID($E74,N$1,1)),"")</f>
        <v/>
      </c>
      <c r="O74" s="39" t="str">
        <f>IFERROR(CODE(MID($E74,O$1,1)),"")</f>
        <v/>
      </c>
      <c r="P74" s="39" t="str">
        <f>IFERROR(CODE(MID($E74,P$1,1)),"")</f>
        <v/>
      </c>
      <c r="Q74" s="39" t="str">
        <f>IFERROR(CODE(MID($E74,Q$1,1)),"")</f>
        <v/>
      </c>
      <c r="R74" s="39" t="str">
        <f>IFERROR(CODE(MID($E74,R$1,1)),"")</f>
        <v/>
      </c>
      <c r="S74" s="39" t="str">
        <f>IFERROR(CODE(MID($E74,S$1,1)),"")</f>
        <v/>
      </c>
      <c r="T74" s="39" t="str">
        <f>IFERROR(CODE(MID($E74,T$1,1)),"")</f>
        <v/>
      </c>
      <c r="U74" s="39" t="str">
        <f>IFERROR(CODE(MID($E74,U$1,1)),"")</f>
        <v/>
      </c>
      <c r="V74" s="38" t="s">
        <v>704</v>
      </c>
      <c r="X74" s="33" t="str">
        <f t="shared" si="12"/>
        <v/>
      </c>
      <c r="Y74" s="33" t="str">
        <f t="shared" si="13"/>
        <v>□- keystroke: "&gt;&gt;"</v>
      </c>
      <c r="Z74" s="33" t="str">
        <f t="shared" si="14"/>
        <v>□□en: "Move current tab to right"</v>
      </c>
      <c r="AA74" s="33" t="str">
        <f t="shared" si="15"/>
        <v>□□ja: ""</v>
      </c>
    </row>
    <row r="75" spans="2:27">
      <c r="B75" s="1" t="s">
        <v>129</v>
      </c>
      <c r="C75" s="1"/>
      <c r="D75" s="1"/>
      <c r="E75" s="3"/>
      <c r="F75" s="5"/>
      <c r="G75" s="18"/>
      <c r="I75" s="38" t="str">
        <f t="shared" si="11"/>
        <v/>
      </c>
      <c r="J75" s="39" t="str">
        <f>IFERROR(CODE(MID($E75,J$1,1)),"")</f>
        <v/>
      </c>
      <c r="K75" s="39" t="str">
        <f>IFERROR(CODE(MID($E75,K$1,1)),"")</f>
        <v/>
      </c>
      <c r="L75" s="39" t="str">
        <f>IFERROR(CODE(MID($E75,L$1,1)),"")</f>
        <v/>
      </c>
      <c r="M75" s="39" t="str">
        <f>IFERROR(CODE(MID($E75,M$1,1)),"")</f>
        <v/>
      </c>
      <c r="N75" s="39" t="str">
        <f>IFERROR(CODE(MID($E75,N$1,1)),"")</f>
        <v/>
      </c>
      <c r="O75" s="39" t="str">
        <f>IFERROR(CODE(MID($E75,O$1,1)),"")</f>
        <v/>
      </c>
      <c r="P75" s="39" t="str">
        <f>IFERROR(CODE(MID($E75,P$1,1)),"")</f>
        <v/>
      </c>
      <c r="Q75" s="39" t="str">
        <f>IFERROR(CODE(MID($E75,Q$1,1)),"")</f>
        <v/>
      </c>
      <c r="R75" s="39" t="str">
        <f>IFERROR(CODE(MID($E75,R$1,1)),"")</f>
        <v/>
      </c>
      <c r="S75" s="39" t="str">
        <f>IFERROR(CODE(MID($E75,S$1,1)),"")</f>
        <v/>
      </c>
      <c r="T75" s="39" t="str">
        <f>IFERROR(CODE(MID($E75,T$1,1)),"")</f>
        <v/>
      </c>
      <c r="U75" s="39" t="str">
        <f>IFERROR(CODE(MID($E75,U$1,1)),"")</f>
        <v/>
      </c>
      <c r="V75" s="38" t="s">
        <v>704</v>
      </c>
      <c r="X75" s="33" t="str">
        <f t="shared" si="12"/>
        <v>section: "■ Page Navigation"</v>
      </c>
      <c r="Y75" s="33" t="str">
        <f t="shared" si="13"/>
        <v/>
      </c>
      <c r="Z75" s="33" t="str">
        <f t="shared" si="14"/>
        <v/>
      </c>
      <c r="AA75" s="33" t="str">
        <f t="shared" si="15"/>
        <v/>
      </c>
    </row>
    <row r="76" spans="2:27">
      <c r="C76" t="s">
        <v>566</v>
      </c>
      <c r="D76" t="s">
        <v>582</v>
      </c>
      <c r="E76" s="4" t="s">
        <v>130</v>
      </c>
      <c r="F76" s="6" t="s">
        <v>131</v>
      </c>
      <c r="G76" s="6"/>
      <c r="I76" s="38" t="str">
        <f t="shared" si="11"/>
        <v>103-117</v>
      </c>
      <c r="J76" s="39">
        <f>IFERROR(CODE(MID($E76,J$1,1)),"")</f>
        <v>103</v>
      </c>
      <c r="K76" s="39">
        <f>IFERROR(CODE(MID($E76,K$1,1)),"")</f>
        <v>117</v>
      </c>
      <c r="L76" s="39" t="str">
        <f>IFERROR(CODE(MID($E76,L$1,1)),"")</f>
        <v/>
      </c>
      <c r="M76" s="39" t="str">
        <f>IFERROR(CODE(MID($E76,M$1,1)),"")</f>
        <v/>
      </c>
      <c r="N76" s="39" t="str">
        <f>IFERROR(CODE(MID($E76,N$1,1)),"")</f>
        <v/>
      </c>
      <c r="O76" s="39" t="str">
        <f>IFERROR(CODE(MID($E76,O$1,1)),"")</f>
        <v/>
      </c>
      <c r="P76" s="39" t="str">
        <f>IFERROR(CODE(MID($E76,P$1,1)),"")</f>
        <v/>
      </c>
      <c r="Q76" s="39" t="str">
        <f>IFERROR(CODE(MID($E76,Q$1,1)),"")</f>
        <v/>
      </c>
      <c r="R76" s="39" t="str">
        <f>IFERROR(CODE(MID($E76,R$1,1)),"")</f>
        <v/>
      </c>
      <c r="S76" s="39" t="str">
        <f>IFERROR(CODE(MID($E76,S$1,1)),"")</f>
        <v/>
      </c>
      <c r="T76" s="39" t="str">
        <f>IFERROR(CODE(MID($E76,T$1,1)),"")</f>
        <v/>
      </c>
      <c r="U76" s="39" t="str">
        <f>IFERROR(CODE(MID($E76,U$1,1)),"")</f>
        <v/>
      </c>
      <c r="V76" s="38" t="s">
        <v>704</v>
      </c>
      <c r="X76" s="33" t="str">
        <f t="shared" si="12"/>
        <v/>
      </c>
      <c r="Y76" s="33" t="str">
        <f t="shared" si="13"/>
        <v>□- keystroke: "gu"</v>
      </c>
      <c r="Z76" s="33" t="str">
        <f t="shared" si="14"/>
        <v>□□en: "Go up one path in the URL"</v>
      </c>
      <c r="AA76" s="33" t="str">
        <f t="shared" si="15"/>
        <v>□□ja: ""</v>
      </c>
    </row>
    <row r="77" spans="2:27">
      <c r="C77" t="s">
        <v>568</v>
      </c>
      <c r="D77" t="s">
        <v>582</v>
      </c>
      <c r="E77" s="4" t="s">
        <v>132</v>
      </c>
      <c r="F77" s="6" t="s">
        <v>133</v>
      </c>
      <c r="G77" s="6"/>
      <c r="I77" s="38" t="str">
        <f t="shared" si="11"/>
        <v>103-84</v>
      </c>
      <c r="J77" s="39">
        <f>IFERROR(CODE(MID($E77,J$1,1)),"")</f>
        <v>103</v>
      </c>
      <c r="K77" s="39">
        <f>IFERROR(CODE(MID($E77,K$1,1)),"")</f>
        <v>84</v>
      </c>
      <c r="L77" s="39" t="str">
        <f>IFERROR(CODE(MID($E77,L$1,1)),"")</f>
        <v/>
      </c>
      <c r="M77" s="39" t="str">
        <f>IFERROR(CODE(MID($E77,M$1,1)),"")</f>
        <v/>
      </c>
      <c r="N77" s="39" t="str">
        <f>IFERROR(CODE(MID($E77,N$1,1)),"")</f>
        <v/>
      </c>
      <c r="O77" s="39" t="str">
        <f>IFERROR(CODE(MID($E77,O$1,1)),"")</f>
        <v/>
      </c>
      <c r="P77" s="39" t="str">
        <f>IFERROR(CODE(MID($E77,P$1,1)),"")</f>
        <v/>
      </c>
      <c r="Q77" s="39" t="str">
        <f>IFERROR(CODE(MID($E77,Q$1,1)),"")</f>
        <v/>
      </c>
      <c r="R77" s="39" t="str">
        <f>IFERROR(CODE(MID($E77,R$1,1)),"")</f>
        <v/>
      </c>
      <c r="S77" s="39" t="str">
        <f>IFERROR(CODE(MID($E77,S$1,1)),"")</f>
        <v/>
      </c>
      <c r="T77" s="39" t="str">
        <f>IFERROR(CODE(MID($E77,T$1,1)),"")</f>
        <v/>
      </c>
      <c r="U77" s="39" t="str">
        <f>IFERROR(CODE(MID($E77,U$1,1)),"")</f>
        <v/>
      </c>
      <c r="V77" s="38" t="s">
        <v>704</v>
      </c>
      <c r="X77" s="33" t="str">
        <f t="shared" si="12"/>
        <v/>
      </c>
      <c r="Y77" s="33" t="str">
        <f t="shared" si="13"/>
        <v>□- keystroke: "gT"</v>
      </c>
      <c r="Z77" s="33" t="str">
        <f t="shared" si="14"/>
        <v>□□en: "Go to first activated tab"</v>
      </c>
      <c r="AA77" s="33" t="str">
        <f t="shared" si="15"/>
        <v>□□ja: ""</v>
      </c>
    </row>
    <row r="78" spans="2:27">
      <c r="C78" t="s">
        <v>568</v>
      </c>
      <c r="D78" t="s">
        <v>582</v>
      </c>
      <c r="E78" s="4" t="s">
        <v>134</v>
      </c>
      <c r="F78" s="6" t="s">
        <v>135</v>
      </c>
      <c r="G78" s="6"/>
      <c r="I78" s="38" t="str">
        <f t="shared" si="11"/>
        <v>103-116</v>
      </c>
      <c r="J78" s="39">
        <f>IFERROR(CODE(MID($E78,J$1,1)),"")</f>
        <v>103</v>
      </c>
      <c r="K78" s="39">
        <f>IFERROR(CODE(MID($E78,K$1,1)),"")</f>
        <v>116</v>
      </c>
      <c r="L78" s="39" t="str">
        <f>IFERROR(CODE(MID($E78,L$1,1)),"")</f>
        <v/>
      </c>
      <c r="M78" s="39" t="str">
        <f>IFERROR(CODE(MID($E78,M$1,1)),"")</f>
        <v/>
      </c>
      <c r="N78" s="39" t="str">
        <f>IFERROR(CODE(MID($E78,N$1,1)),"")</f>
        <v/>
      </c>
      <c r="O78" s="39" t="str">
        <f>IFERROR(CODE(MID($E78,O$1,1)),"")</f>
        <v/>
      </c>
      <c r="P78" s="39" t="str">
        <f>IFERROR(CODE(MID($E78,P$1,1)),"")</f>
        <v/>
      </c>
      <c r="Q78" s="39" t="str">
        <f>IFERROR(CODE(MID($E78,Q$1,1)),"")</f>
        <v/>
      </c>
      <c r="R78" s="39" t="str">
        <f>IFERROR(CODE(MID($E78,R$1,1)),"")</f>
        <v/>
      </c>
      <c r="S78" s="39" t="str">
        <f>IFERROR(CODE(MID($E78,S$1,1)),"")</f>
        <v/>
      </c>
      <c r="T78" s="39" t="str">
        <f>IFERROR(CODE(MID($E78,T$1,1)),"")</f>
        <v/>
      </c>
      <c r="U78" s="39" t="str">
        <f>IFERROR(CODE(MID($E78,U$1,1)),"")</f>
        <v/>
      </c>
      <c r="V78" s="38" t="s">
        <v>704</v>
      </c>
      <c r="X78" s="33" t="str">
        <f t="shared" si="12"/>
        <v/>
      </c>
      <c r="Y78" s="33" t="str">
        <f t="shared" si="13"/>
        <v>□- keystroke: "gt"</v>
      </c>
      <c r="Z78" s="33" t="str">
        <f t="shared" si="14"/>
        <v>□□en: "Go to last activated tab"</v>
      </c>
      <c r="AA78" s="33" t="str">
        <f t="shared" si="15"/>
        <v>□□ja: ""</v>
      </c>
    </row>
    <row r="79" spans="2:27" ht="30">
      <c r="C79" t="s">
        <v>568</v>
      </c>
      <c r="D79" t="s">
        <v>582</v>
      </c>
      <c r="E79" s="4" t="s">
        <v>684</v>
      </c>
      <c r="F79" s="6" t="s">
        <v>685</v>
      </c>
      <c r="G79" s="6" t="s">
        <v>693</v>
      </c>
      <c r="I79" s="38" t="str">
        <f t="shared" si="11"/>
        <v>103-112</v>
      </c>
      <c r="J79" s="39">
        <f>IFERROR(CODE(MID($E79,J$1,1)),"")</f>
        <v>103</v>
      </c>
      <c r="K79" s="39">
        <f>IFERROR(CODE(MID($E79,K$1,1)),"")</f>
        <v>112</v>
      </c>
      <c r="L79" s="39" t="str">
        <f>IFERROR(CODE(MID($E79,L$1,1)),"")</f>
        <v/>
      </c>
      <c r="M79" s="39" t="str">
        <f>IFERROR(CODE(MID($E79,M$1,1)),"")</f>
        <v/>
      </c>
      <c r="N79" s="39" t="str">
        <f>IFERROR(CODE(MID($E79,N$1,1)),"")</f>
        <v/>
      </c>
      <c r="O79" s="39" t="str">
        <f>IFERROR(CODE(MID($E79,O$1,1)),"")</f>
        <v/>
      </c>
      <c r="P79" s="39" t="str">
        <f>IFERROR(CODE(MID($E79,P$1,1)),"")</f>
        <v/>
      </c>
      <c r="Q79" s="39" t="str">
        <f>IFERROR(CODE(MID($E79,Q$1,1)),"")</f>
        <v/>
      </c>
      <c r="R79" s="39" t="str">
        <f>IFERROR(CODE(MID($E79,R$1,1)),"")</f>
        <v/>
      </c>
      <c r="S79" s="39" t="str">
        <f>IFERROR(CODE(MID($E79,S$1,1)),"")</f>
        <v/>
      </c>
      <c r="T79" s="39" t="str">
        <f>IFERROR(CODE(MID($E79,T$1,1)),"")</f>
        <v/>
      </c>
      <c r="U79" s="39" t="str">
        <f>IFERROR(CODE(MID($E79,U$1,1)),"")</f>
        <v/>
      </c>
      <c r="V79" s="38" t="s">
        <v>704</v>
      </c>
      <c r="X79" s="33"/>
      <c r="Y79" s="33"/>
      <c r="Z79" s="33"/>
      <c r="AA79" s="33"/>
    </row>
    <row r="80" spans="2:27" ht="30">
      <c r="C80" t="s">
        <v>568</v>
      </c>
      <c r="D80" t="s">
        <v>582</v>
      </c>
      <c r="E80" s="4" t="s">
        <v>136</v>
      </c>
      <c r="F80" s="6" t="s">
        <v>137</v>
      </c>
      <c r="G80" s="6"/>
      <c r="I80" s="38" t="str">
        <f t="shared" si="11"/>
        <v>103-63</v>
      </c>
      <c r="J80" s="39">
        <f>IFERROR(CODE(MID($E80,J$1,1)),"")</f>
        <v>103</v>
      </c>
      <c r="K80" s="39">
        <f>IFERROR(CODE(MID($E80,K$1,1)),"")</f>
        <v>63</v>
      </c>
      <c r="L80" s="39" t="str">
        <f>IFERROR(CODE(MID($E80,L$1,1)),"")</f>
        <v/>
      </c>
      <c r="M80" s="39" t="str">
        <f>IFERROR(CODE(MID($E80,M$1,1)),"")</f>
        <v/>
      </c>
      <c r="N80" s="39" t="str">
        <f>IFERROR(CODE(MID($E80,N$1,1)),"")</f>
        <v/>
      </c>
      <c r="O80" s="39" t="str">
        <f>IFERROR(CODE(MID($E80,O$1,1)),"")</f>
        <v/>
      </c>
      <c r="P80" s="39" t="str">
        <f>IFERROR(CODE(MID($E80,P$1,1)),"")</f>
        <v/>
      </c>
      <c r="Q80" s="39" t="str">
        <f>IFERROR(CODE(MID($E80,Q$1,1)),"")</f>
        <v/>
      </c>
      <c r="R80" s="39" t="str">
        <f>IFERROR(CODE(MID($E80,R$1,1)),"")</f>
        <v/>
      </c>
      <c r="S80" s="39" t="str">
        <f>IFERROR(CODE(MID($E80,S$1,1)),"")</f>
        <v/>
      </c>
      <c r="T80" s="39" t="str">
        <f>IFERROR(CODE(MID($E80,T$1,1)),"")</f>
        <v/>
      </c>
      <c r="U80" s="39" t="str">
        <f>IFERROR(CODE(MID($E80,U$1,1)),"")</f>
        <v/>
      </c>
      <c r="V80" s="38" t="s">
        <v>704</v>
      </c>
      <c r="X80" s="33" t="str">
        <f t="shared" si="12"/>
        <v/>
      </c>
      <c r="Y80" s="33" t="str">
        <f t="shared" si="13"/>
        <v>□- keystroke: "g?"</v>
      </c>
      <c r="Z80" s="33" t="str">
        <f t="shared" si="14"/>
        <v>□□en: "Reload current page without query string(all parts after question mark)"</v>
      </c>
      <c r="AA80" s="33" t="str">
        <f t="shared" si="15"/>
        <v>□□ja: ""</v>
      </c>
    </row>
    <row r="81" spans="2:27">
      <c r="C81" t="s">
        <v>568</v>
      </c>
      <c r="D81" t="s">
        <v>582</v>
      </c>
      <c r="E81" s="4" t="s">
        <v>138</v>
      </c>
      <c r="F81" s="6" t="s">
        <v>139</v>
      </c>
      <c r="G81" s="6"/>
      <c r="I81" s="38" t="str">
        <f t="shared" si="11"/>
        <v>103-35</v>
      </c>
      <c r="J81" s="39">
        <f>IFERROR(CODE(MID($E81,J$1,1)),"")</f>
        <v>103</v>
      </c>
      <c r="K81" s="39">
        <f>IFERROR(CODE(MID($E81,K$1,1)),"")</f>
        <v>35</v>
      </c>
      <c r="L81" s="39" t="str">
        <f>IFERROR(CODE(MID($E81,L$1,1)),"")</f>
        <v/>
      </c>
      <c r="M81" s="39" t="str">
        <f>IFERROR(CODE(MID($E81,M$1,1)),"")</f>
        <v/>
      </c>
      <c r="N81" s="39" t="str">
        <f>IFERROR(CODE(MID($E81,N$1,1)),"")</f>
        <v/>
      </c>
      <c r="O81" s="39" t="str">
        <f>IFERROR(CODE(MID($E81,O$1,1)),"")</f>
        <v/>
      </c>
      <c r="P81" s="39" t="str">
        <f>IFERROR(CODE(MID($E81,P$1,1)),"")</f>
        <v/>
      </c>
      <c r="Q81" s="39" t="str">
        <f>IFERROR(CODE(MID($E81,Q$1,1)),"")</f>
        <v/>
      </c>
      <c r="R81" s="39" t="str">
        <f>IFERROR(CODE(MID($E81,R$1,1)),"")</f>
        <v/>
      </c>
      <c r="S81" s="39" t="str">
        <f>IFERROR(CODE(MID($E81,S$1,1)),"")</f>
        <v/>
      </c>
      <c r="T81" s="39" t="str">
        <f>IFERROR(CODE(MID($E81,T$1,1)),"")</f>
        <v/>
      </c>
      <c r="U81" s="39" t="str">
        <f>IFERROR(CODE(MID($E81,U$1,1)),"")</f>
        <v/>
      </c>
      <c r="V81" s="38" t="s">
        <v>704</v>
      </c>
      <c r="X81" s="33" t="str">
        <f t="shared" si="12"/>
        <v/>
      </c>
      <c r="Y81" s="33" t="str">
        <f t="shared" si="13"/>
        <v>□- keystroke: "g#"</v>
      </c>
      <c r="Z81" s="33" t="str">
        <f t="shared" si="14"/>
        <v>□□en: "Reload current page without hash fragment"</v>
      </c>
      <c r="AA81" s="33" t="str">
        <f t="shared" si="15"/>
        <v>□□ja: ""</v>
      </c>
    </row>
    <row r="82" spans="2:27">
      <c r="C82" t="s">
        <v>568</v>
      </c>
      <c r="D82" t="s">
        <v>582</v>
      </c>
      <c r="E82" s="4" t="s">
        <v>140</v>
      </c>
      <c r="F82" s="6" t="s">
        <v>141</v>
      </c>
      <c r="G82" s="6"/>
      <c r="I82" s="38" t="str">
        <f t="shared" si="11"/>
        <v>103-85</v>
      </c>
      <c r="J82" s="39">
        <f>IFERROR(CODE(MID($E82,J$1,1)),"")</f>
        <v>103</v>
      </c>
      <c r="K82" s="39">
        <f>IFERROR(CODE(MID($E82,K$1,1)),"")</f>
        <v>85</v>
      </c>
      <c r="L82" s="39" t="str">
        <f>IFERROR(CODE(MID($E82,L$1,1)),"")</f>
        <v/>
      </c>
      <c r="M82" s="39" t="str">
        <f>IFERROR(CODE(MID($E82,M$1,1)),"")</f>
        <v/>
      </c>
      <c r="N82" s="39" t="str">
        <f>IFERROR(CODE(MID($E82,N$1,1)),"")</f>
        <v/>
      </c>
      <c r="O82" s="39" t="str">
        <f>IFERROR(CODE(MID($E82,O$1,1)),"")</f>
        <v/>
      </c>
      <c r="P82" s="39" t="str">
        <f>IFERROR(CODE(MID($E82,P$1,1)),"")</f>
        <v/>
      </c>
      <c r="Q82" s="39" t="str">
        <f>IFERROR(CODE(MID($E82,Q$1,1)),"")</f>
        <v/>
      </c>
      <c r="R82" s="39" t="str">
        <f>IFERROR(CODE(MID($E82,R$1,1)),"")</f>
        <v/>
      </c>
      <c r="S82" s="39" t="str">
        <f>IFERROR(CODE(MID($E82,S$1,1)),"")</f>
        <v/>
      </c>
      <c r="T82" s="39" t="str">
        <f>IFERROR(CODE(MID($E82,T$1,1)),"")</f>
        <v/>
      </c>
      <c r="U82" s="39" t="str">
        <f>IFERROR(CODE(MID($E82,U$1,1)),"")</f>
        <v/>
      </c>
      <c r="V82" s="38" t="s">
        <v>704</v>
      </c>
      <c r="X82" s="33" t="str">
        <f t="shared" si="12"/>
        <v/>
      </c>
      <c r="Y82" s="33" t="str">
        <f t="shared" si="13"/>
        <v>□- keystroke: "gU"</v>
      </c>
      <c r="Z82" s="33" t="str">
        <f t="shared" si="14"/>
        <v>□□en: "Go to root of current URL hierarchy"</v>
      </c>
      <c r="AA82" s="33" t="str">
        <f t="shared" si="15"/>
        <v>□□ja: ""</v>
      </c>
    </row>
    <row r="83" spans="2:27" ht="30">
      <c r="C83" t="s">
        <v>568</v>
      </c>
      <c r="D83" t="s">
        <v>582</v>
      </c>
      <c r="E83" s="4" t="s">
        <v>142</v>
      </c>
      <c r="F83" s="6" t="s">
        <v>143</v>
      </c>
      <c r="G83" s="6"/>
      <c r="I83" s="38" t="str">
        <f t="shared" si="11"/>
        <v>59-117</v>
      </c>
      <c r="J83" s="39">
        <f>IFERROR(CODE(MID($E83,J$1,1)),"")</f>
        <v>59</v>
      </c>
      <c r="K83" s="39">
        <f>IFERROR(CODE(MID($E83,K$1,1)),"")</f>
        <v>117</v>
      </c>
      <c r="L83" s="39" t="str">
        <f>IFERROR(CODE(MID($E83,L$1,1)),"")</f>
        <v/>
      </c>
      <c r="M83" s="39" t="str">
        <f>IFERROR(CODE(MID($E83,M$1,1)),"")</f>
        <v/>
      </c>
      <c r="N83" s="39" t="str">
        <f>IFERROR(CODE(MID($E83,N$1,1)),"")</f>
        <v/>
      </c>
      <c r="O83" s="39" t="str">
        <f>IFERROR(CODE(MID($E83,O$1,1)),"")</f>
        <v/>
      </c>
      <c r="P83" s="39" t="str">
        <f>IFERROR(CODE(MID($E83,P$1,1)),"")</f>
        <v/>
      </c>
      <c r="Q83" s="39" t="str">
        <f>IFERROR(CODE(MID($E83,Q$1,1)),"")</f>
        <v/>
      </c>
      <c r="R83" s="39" t="str">
        <f>IFERROR(CODE(MID($E83,R$1,1)),"")</f>
        <v/>
      </c>
      <c r="S83" s="39" t="str">
        <f>IFERROR(CODE(MID($E83,S$1,1)),"")</f>
        <v/>
      </c>
      <c r="T83" s="39" t="str">
        <f>IFERROR(CODE(MID($E83,T$1,1)),"")</f>
        <v/>
      </c>
      <c r="U83" s="39" t="str">
        <f>IFERROR(CODE(MID($E83,U$1,1)),"")</f>
        <v/>
      </c>
      <c r="V83" s="38" t="s">
        <v>704</v>
      </c>
      <c r="X83" s="33" t="str">
        <f t="shared" si="12"/>
        <v/>
      </c>
      <c r="Y83" s="33" t="str">
        <f t="shared" si="13"/>
        <v>□- keystroke: ";u"</v>
      </c>
      <c r="Z83" s="33" t="str">
        <f t="shared" si="14"/>
        <v>□□en: "Edit current URL with vim editor, and open in new tab"</v>
      </c>
      <c r="AA83" s="33" t="str">
        <f t="shared" si="15"/>
        <v>□□ja: ""</v>
      </c>
    </row>
    <row r="84" spans="2:27">
      <c r="C84" t="s">
        <v>568</v>
      </c>
      <c r="D84" t="s">
        <v>582</v>
      </c>
      <c r="E84" s="4" t="s">
        <v>144</v>
      </c>
      <c r="F84" s="6" t="s">
        <v>145</v>
      </c>
      <c r="G84" s="6"/>
      <c r="I84" s="38" t="str">
        <f t="shared" si="11"/>
        <v>59-85</v>
      </c>
      <c r="J84" s="39">
        <f>IFERROR(CODE(MID($E84,J$1,1)),"")</f>
        <v>59</v>
      </c>
      <c r="K84" s="39">
        <f>IFERROR(CODE(MID($E84,K$1,1)),"")</f>
        <v>85</v>
      </c>
      <c r="L84" s="39" t="str">
        <f>IFERROR(CODE(MID($E84,L$1,1)),"")</f>
        <v/>
      </c>
      <c r="M84" s="39" t="str">
        <f>IFERROR(CODE(MID($E84,M$1,1)),"")</f>
        <v/>
      </c>
      <c r="N84" s="39" t="str">
        <f>IFERROR(CODE(MID($E84,N$1,1)),"")</f>
        <v/>
      </c>
      <c r="O84" s="39" t="str">
        <f>IFERROR(CODE(MID($E84,O$1,1)),"")</f>
        <v/>
      </c>
      <c r="P84" s="39" t="str">
        <f>IFERROR(CODE(MID($E84,P$1,1)),"")</f>
        <v/>
      </c>
      <c r="Q84" s="39" t="str">
        <f>IFERROR(CODE(MID($E84,Q$1,1)),"")</f>
        <v/>
      </c>
      <c r="R84" s="39" t="str">
        <f>IFERROR(CODE(MID($E84,R$1,1)),"")</f>
        <v/>
      </c>
      <c r="S84" s="39" t="str">
        <f>IFERROR(CODE(MID($E84,S$1,1)),"")</f>
        <v/>
      </c>
      <c r="T84" s="39" t="str">
        <f>IFERROR(CODE(MID($E84,T$1,1)),"")</f>
        <v/>
      </c>
      <c r="U84" s="39" t="str">
        <f>IFERROR(CODE(MID($E84,U$1,1)),"")</f>
        <v/>
      </c>
      <c r="V84" s="38" t="s">
        <v>704</v>
      </c>
      <c r="X84" s="33" t="str">
        <f t="shared" si="12"/>
        <v/>
      </c>
      <c r="Y84" s="33" t="str">
        <f t="shared" si="13"/>
        <v>□- keystroke: ";U"</v>
      </c>
      <c r="Z84" s="33" t="str">
        <f t="shared" si="14"/>
        <v>□□en: "Edit current URL with vim editor, and reload"</v>
      </c>
      <c r="AA84" s="33" t="str">
        <f t="shared" si="15"/>
        <v>□□ja: ""</v>
      </c>
    </row>
    <row r="85" spans="2:27">
      <c r="C85" t="s">
        <v>568</v>
      </c>
      <c r="D85" t="s">
        <v>582</v>
      </c>
      <c r="E85" s="4" t="s">
        <v>146</v>
      </c>
      <c r="F85" s="6" t="s">
        <v>147</v>
      </c>
      <c r="G85" s="6"/>
      <c r="I85" s="38" t="str">
        <f t="shared" si="11"/>
        <v>66</v>
      </c>
      <c r="J85" s="39">
        <f>IFERROR(CODE(MID($E85,J$1,1)),"")</f>
        <v>66</v>
      </c>
      <c r="K85" s="39" t="str">
        <f>IFERROR(CODE(MID($E85,K$1,1)),"")</f>
        <v/>
      </c>
      <c r="L85" s="39" t="str">
        <f>IFERROR(CODE(MID($E85,L$1,1)),"")</f>
        <v/>
      </c>
      <c r="M85" s="39" t="str">
        <f>IFERROR(CODE(MID($E85,M$1,1)),"")</f>
        <v/>
      </c>
      <c r="N85" s="39" t="str">
        <f>IFERROR(CODE(MID($E85,N$1,1)),"")</f>
        <v/>
      </c>
      <c r="O85" s="39" t="str">
        <f>IFERROR(CODE(MID($E85,O$1,1)),"")</f>
        <v/>
      </c>
      <c r="P85" s="39" t="str">
        <f>IFERROR(CODE(MID($E85,P$1,1)),"")</f>
        <v/>
      </c>
      <c r="Q85" s="39" t="str">
        <f>IFERROR(CODE(MID($E85,Q$1,1)),"")</f>
        <v/>
      </c>
      <c r="R85" s="39" t="str">
        <f>IFERROR(CODE(MID($E85,R$1,1)),"")</f>
        <v/>
      </c>
      <c r="S85" s="39" t="str">
        <f>IFERROR(CODE(MID($E85,S$1,1)),"")</f>
        <v/>
      </c>
      <c r="T85" s="39" t="str">
        <f>IFERROR(CODE(MID($E85,T$1,1)),"")</f>
        <v/>
      </c>
      <c r="U85" s="39" t="str">
        <f>IFERROR(CODE(MID($E85,U$1,1)),"")</f>
        <v/>
      </c>
      <c r="V85" s="38" t="s">
        <v>704</v>
      </c>
      <c r="X85" s="33" t="str">
        <f t="shared" si="12"/>
        <v/>
      </c>
      <c r="Y85" s="33" t="str">
        <f t="shared" si="13"/>
        <v>□- keystroke: "B"</v>
      </c>
      <c r="Z85" s="33" t="str">
        <f t="shared" si="14"/>
        <v>□□en: "Go one tab history back"</v>
      </c>
      <c r="AA85" s="33" t="str">
        <f t="shared" si="15"/>
        <v>□□ja: ""</v>
      </c>
    </row>
    <row r="86" spans="2:27">
      <c r="C86" t="s">
        <v>568</v>
      </c>
      <c r="D86" t="s">
        <v>582</v>
      </c>
      <c r="E86" s="4" t="s">
        <v>148</v>
      </c>
      <c r="F86" s="6" t="s">
        <v>149</v>
      </c>
      <c r="G86" s="6"/>
      <c r="I86" s="38" t="str">
        <f t="shared" si="11"/>
        <v>70</v>
      </c>
      <c r="J86" s="39">
        <f>IFERROR(CODE(MID($E86,J$1,1)),"")</f>
        <v>70</v>
      </c>
      <c r="K86" s="39" t="str">
        <f>IFERROR(CODE(MID($E86,K$1,1)),"")</f>
        <v/>
      </c>
      <c r="L86" s="39" t="str">
        <f>IFERROR(CODE(MID($E86,L$1,1)),"")</f>
        <v/>
      </c>
      <c r="M86" s="39" t="str">
        <f>IFERROR(CODE(MID($E86,M$1,1)),"")</f>
        <v/>
      </c>
      <c r="N86" s="39" t="str">
        <f>IFERROR(CODE(MID($E86,N$1,1)),"")</f>
        <v/>
      </c>
      <c r="O86" s="39" t="str">
        <f>IFERROR(CODE(MID($E86,O$1,1)),"")</f>
        <v/>
      </c>
      <c r="P86" s="39" t="str">
        <f>IFERROR(CODE(MID($E86,P$1,1)),"")</f>
        <v/>
      </c>
      <c r="Q86" s="39" t="str">
        <f>IFERROR(CODE(MID($E86,Q$1,1)),"")</f>
        <v/>
      </c>
      <c r="R86" s="39" t="str">
        <f>IFERROR(CODE(MID($E86,R$1,1)),"")</f>
        <v/>
      </c>
      <c r="S86" s="39" t="str">
        <f>IFERROR(CODE(MID($E86,S$1,1)),"")</f>
        <v/>
      </c>
      <c r="T86" s="39" t="str">
        <f>IFERROR(CODE(MID($E86,T$1,1)),"")</f>
        <v/>
      </c>
      <c r="U86" s="39" t="str">
        <f>IFERROR(CODE(MID($E86,U$1,1)),"")</f>
        <v/>
      </c>
      <c r="V86" s="38" t="s">
        <v>704</v>
      </c>
      <c r="X86" s="33" t="str">
        <f t="shared" si="12"/>
        <v/>
      </c>
      <c r="Y86" s="33" t="str">
        <f t="shared" si="13"/>
        <v>□- keystroke: "F"</v>
      </c>
      <c r="Z86" s="33" t="str">
        <f t="shared" si="14"/>
        <v>□□en: "Go one tab history forward"</v>
      </c>
      <c r="AA86" s="33" t="str">
        <f t="shared" si="15"/>
        <v>□□ja: ""</v>
      </c>
    </row>
    <row r="87" spans="2:27">
      <c r="C87" t="s">
        <v>568</v>
      </c>
      <c r="D87" t="s">
        <v>582</v>
      </c>
      <c r="E87" s="4" t="s">
        <v>150</v>
      </c>
      <c r="F87" s="6" t="s">
        <v>151</v>
      </c>
      <c r="G87" s="6"/>
      <c r="I87" s="38" t="str">
        <f t="shared" si="11"/>
        <v>60-67-116-114-108-45-54-62</v>
      </c>
      <c r="J87" s="39">
        <f>IFERROR(CODE(MID($E87,J$1,1)),"")</f>
        <v>60</v>
      </c>
      <c r="K87" s="39">
        <f>IFERROR(CODE(MID($E87,K$1,1)),"")</f>
        <v>67</v>
      </c>
      <c r="L87" s="39">
        <f>IFERROR(CODE(MID($E87,L$1,1)),"")</f>
        <v>116</v>
      </c>
      <c r="M87" s="39">
        <f>IFERROR(CODE(MID($E87,M$1,1)),"")</f>
        <v>114</v>
      </c>
      <c r="N87" s="39">
        <f>IFERROR(CODE(MID($E87,N$1,1)),"")</f>
        <v>108</v>
      </c>
      <c r="O87" s="39">
        <f>IFERROR(CODE(MID($E87,O$1,1)),"")</f>
        <v>45</v>
      </c>
      <c r="P87" s="39">
        <f>IFERROR(CODE(MID($E87,P$1,1)),"")</f>
        <v>54</v>
      </c>
      <c r="Q87" s="39">
        <f>IFERROR(CODE(MID($E87,Q$1,1)),"")</f>
        <v>62</v>
      </c>
      <c r="R87" s="39" t="str">
        <f>IFERROR(CODE(MID($E87,R$1,1)),"")</f>
        <v/>
      </c>
      <c r="S87" s="39" t="str">
        <f>IFERROR(CODE(MID($E87,S$1,1)),"")</f>
        <v/>
      </c>
      <c r="T87" s="39" t="str">
        <f>IFERROR(CODE(MID($E87,T$1,1)),"")</f>
        <v/>
      </c>
      <c r="U87" s="39" t="str">
        <f>IFERROR(CODE(MID($E87,U$1,1)),"")</f>
        <v/>
      </c>
      <c r="V87" s="38" t="s">
        <v>704</v>
      </c>
      <c r="X87" s="33" t="str">
        <f t="shared" si="12"/>
        <v/>
      </c>
      <c r="Y87" s="33" t="str">
        <f t="shared" si="13"/>
        <v>□- keystroke: "&lt;Ctrl-6&gt;"</v>
      </c>
      <c r="Z87" s="33" t="str">
        <f t="shared" si="14"/>
        <v>□□en: "Go to last used tab"</v>
      </c>
      <c r="AA87" s="33" t="str">
        <f t="shared" si="15"/>
        <v>□□ja: ""</v>
      </c>
    </row>
    <row r="88" spans="2:27">
      <c r="C88" t="s">
        <v>568</v>
      </c>
      <c r="D88" t="s">
        <v>582</v>
      </c>
      <c r="E88" s="4" t="s">
        <v>152</v>
      </c>
      <c r="F88" s="6" t="s">
        <v>153</v>
      </c>
      <c r="G88" s="6"/>
      <c r="I88" s="38" t="str">
        <f t="shared" si="11"/>
        <v>83</v>
      </c>
      <c r="J88" s="39">
        <f>IFERROR(CODE(MID($E88,J$1,1)),"")</f>
        <v>83</v>
      </c>
      <c r="K88" s="39" t="str">
        <f>IFERROR(CODE(MID($E88,K$1,1)),"")</f>
        <v/>
      </c>
      <c r="L88" s="39" t="str">
        <f>IFERROR(CODE(MID($E88,L$1,1)),"")</f>
        <v/>
      </c>
      <c r="M88" s="39" t="str">
        <f>IFERROR(CODE(MID($E88,M$1,1)),"")</f>
        <v/>
      </c>
      <c r="N88" s="39" t="str">
        <f>IFERROR(CODE(MID($E88,N$1,1)),"")</f>
        <v/>
      </c>
      <c r="O88" s="39" t="str">
        <f>IFERROR(CODE(MID($E88,O$1,1)),"")</f>
        <v/>
      </c>
      <c r="P88" s="39" t="str">
        <f>IFERROR(CODE(MID($E88,P$1,1)),"")</f>
        <v/>
      </c>
      <c r="Q88" s="39" t="str">
        <f>IFERROR(CODE(MID($E88,Q$1,1)),"")</f>
        <v/>
      </c>
      <c r="R88" s="39" t="str">
        <f>IFERROR(CODE(MID($E88,R$1,1)),"")</f>
        <v/>
      </c>
      <c r="S88" s="39" t="str">
        <f>IFERROR(CODE(MID($E88,S$1,1)),"")</f>
        <v/>
      </c>
      <c r="T88" s="39" t="str">
        <f>IFERROR(CODE(MID($E88,T$1,1)),"")</f>
        <v/>
      </c>
      <c r="U88" s="39" t="str">
        <f>IFERROR(CODE(MID($E88,U$1,1)),"")</f>
        <v/>
      </c>
      <c r="V88" s="38" t="s">
        <v>704</v>
      </c>
      <c r="X88" s="33" t="str">
        <f t="shared" si="12"/>
        <v/>
      </c>
      <c r="Y88" s="33" t="str">
        <f t="shared" si="13"/>
        <v>□- keystroke: "S"</v>
      </c>
      <c r="Z88" s="33" t="str">
        <f t="shared" si="14"/>
        <v>□□en: "Go back in history"</v>
      </c>
      <c r="AA88" s="33" t="str">
        <f t="shared" si="15"/>
        <v>□□ja: ""</v>
      </c>
    </row>
    <row r="89" spans="2:27">
      <c r="C89" t="s">
        <v>568</v>
      </c>
      <c r="D89" t="s">
        <v>582</v>
      </c>
      <c r="E89" s="4" t="s">
        <v>154</v>
      </c>
      <c r="F89" s="6" t="s">
        <v>155</v>
      </c>
      <c r="G89" s="6"/>
      <c r="I89" s="38" t="str">
        <f t="shared" si="11"/>
        <v>68</v>
      </c>
      <c r="J89" s="39">
        <f>IFERROR(CODE(MID($E89,J$1,1)),"")</f>
        <v>68</v>
      </c>
      <c r="K89" s="39" t="str">
        <f>IFERROR(CODE(MID($E89,K$1,1)),"")</f>
        <v/>
      </c>
      <c r="L89" s="39" t="str">
        <f>IFERROR(CODE(MID($E89,L$1,1)),"")</f>
        <v/>
      </c>
      <c r="M89" s="39" t="str">
        <f>IFERROR(CODE(MID($E89,M$1,1)),"")</f>
        <v/>
      </c>
      <c r="N89" s="39" t="str">
        <f>IFERROR(CODE(MID($E89,N$1,1)),"")</f>
        <v/>
      </c>
      <c r="O89" s="39" t="str">
        <f>IFERROR(CODE(MID($E89,O$1,1)),"")</f>
        <v/>
      </c>
      <c r="P89" s="39" t="str">
        <f>IFERROR(CODE(MID($E89,P$1,1)),"")</f>
        <v/>
      </c>
      <c r="Q89" s="39" t="str">
        <f>IFERROR(CODE(MID($E89,Q$1,1)),"")</f>
        <v/>
      </c>
      <c r="R89" s="39" t="str">
        <f>IFERROR(CODE(MID($E89,R$1,1)),"")</f>
        <v/>
      </c>
      <c r="S89" s="39" t="str">
        <f>IFERROR(CODE(MID($E89,S$1,1)),"")</f>
        <v/>
      </c>
      <c r="T89" s="39" t="str">
        <f>IFERROR(CODE(MID($E89,T$1,1)),"")</f>
        <v/>
      </c>
      <c r="U89" s="39" t="str">
        <f>IFERROR(CODE(MID($E89,U$1,1)),"")</f>
        <v/>
      </c>
      <c r="V89" s="38" t="s">
        <v>704</v>
      </c>
      <c r="X89" s="33" t="str">
        <f t="shared" si="12"/>
        <v/>
      </c>
      <c r="Y89" s="33" t="str">
        <f t="shared" si="13"/>
        <v>□- keystroke: "D"</v>
      </c>
      <c r="Z89" s="33" t="str">
        <f t="shared" si="14"/>
        <v>□□en: "Go forward in history"</v>
      </c>
      <c r="AA89" s="33" t="str">
        <f t="shared" si="15"/>
        <v>□□ja: ""</v>
      </c>
    </row>
    <row r="90" spans="2:27">
      <c r="C90" t="s">
        <v>568</v>
      </c>
      <c r="D90" t="s">
        <v>582</v>
      </c>
      <c r="E90" s="4" t="s">
        <v>156</v>
      </c>
      <c r="F90" s="6" t="s">
        <v>157</v>
      </c>
      <c r="G90" s="6"/>
      <c r="I90" s="38" t="str">
        <f t="shared" si="11"/>
        <v>114</v>
      </c>
      <c r="J90" s="39">
        <f>IFERROR(CODE(MID($E90,J$1,1)),"")</f>
        <v>114</v>
      </c>
      <c r="K90" s="39" t="str">
        <f>IFERROR(CODE(MID($E90,K$1,1)),"")</f>
        <v/>
      </c>
      <c r="L90" s="39" t="str">
        <f>IFERROR(CODE(MID($E90,L$1,1)),"")</f>
        <v/>
      </c>
      <c r="M90" s="39" t="str">
        <f>IFERROR(CODE(MID($E90,M$1,1)),"")</f>
        <v/>
      </c>
      <c r="N90" s="39" t="str">
        <f>IFERROR(CODE(MID($E90,N$1,1)),"")</f>
        <v/>
      </c>
      <c r="O90" s="39" t="str">
        <f>IFERROR(CODE(MID($E90,O$1,1)),"")</f>
        <v/>
      </c>
      <c r="P90" s="39" t="str">
        <f>IFERROR(CODE(MID($E90,P$1,1)),"")</f>
        <v/>
      </c>
      <c r="Q90" s="39" t="str">
        <f>IFERROR(CODE(MID($E90,Q$1,1)),"")</f>
        <v/>
      </c>
      <c r="R90" s="39" t="str">
        <f>IFERROR(CODE(MID($E90,R$1,1)),"")</f>
        <v/>
      </c>
      <c r="S90" s="39" t="str">
        <f>IFERROR(CODE(MID($E90,S$1,1)),"")</f>
        <v/>
      </c>
      <c r="T90" s="39" t="str">
        <f>IFERROR(CODE(MID($E90,T$1,1)),"")</f>
        <v/>
      </c>
      <c r="U90" s="39" t="str">
        <f>IFERROR(CODE(MID($E90,U$1,1)),"")</f>
        <v/>
      </c>
      <c r="V90" s="38" t="s">
        <v>704</v>
      </c>
      <c r="X90" s="33" t="str">
        <f t="shared" si="12"/>
        <v/>
      </c>
      <c r="Y90" s="33" t="str">
        <f t="shared" si="13"/>
        <v>□- keystroke: "r"</v>
      </c>
      <c r="Z90" s="33" t="str">
        <f t="shared" si="14"/>
        <v>□□en: "Reload the page"</v>
      </c>
      <c r="AA90" s="33" t="str">
        <f t="shared" si="15"/>
        <v>□□ja: ""</v>
      </c>
    </row>
    <row r="91" spans="2:27">
      <c r="B91" s="1" t="s">
        <v>158</v>
      </c>
      <c r="C91" s="1"/>
      <c r="D91" s="1"/>
      <c r="E91" s="3"/>
      <c r="F91" s="5"/>
      <c r="G91" s="18"/>
      <c r="I91" s="38" t="str">
        <f t="shared" si="11"/>
        <v/>
      </c>
      <c r="J91" s="39" t="str">
        <f>IFERROR(CODE(MID($E91,J$1,1)),"")</f>
        <v/>
      </c>
      <c r="K91" s="39" t="str">
        <f>IFERROR(CODE(MID($E91,K$1,1)),"")</f>
        <v/>
      </c>
      <c r="L91" s="39" t="str">
        <f>IFERROR(CODE(MID($E91,L$1,1)),"")</f>
        <v/>
      </c>
      <c r="M91" s="39" t="str">
        <f>IFERROR(CODE(MID($E91,M$1,1)),"")</f>
        <v/>
      </c>
      <c r="N91" s="39" t="str">
        <f>IFERROR(CODE(MID($E91,N$1,1)),"")</f>
        <v/>
      </c>
      <c r="O91" s="39" t="str">
        <f>IFERROR(CODE(MID($E91,O$1,1)),"")</f>
        <v/>
      </c>
      <c r="P91" s="39" t="str">
        <f>IFERROR(CODE(MID($E91,P$1,1)),"")</f>
        <v/>
      </c>
      <c r="Q91" s="39" t="str">
        <f>IFERROR(CODE(MID($E91,Q$1,1)),"")</f>
        <v/>
      </c>
      <c r="R91" s="39" t="str">
        <f>IFERROR(CODE(MID($E91,R$1,1)),"")</f>
        <v/>
      </c>
      <c r="S91" s="39" t="str">
        <f>IFERROR(CODE(MID($E91,S$1,1)),"")</f>
        <v/>
      </c>
      <c r="T91" s="39" t="str">
        <f>IFERROR(CODE(MID($E91,T$1,1)),"")</f>
        <v/>
      </c>
      <c r="U91" s="39" t="str">
        <f>IFERROR(CODE(MID($E91,U$1,1)),"")</f>
        <v/>
      </c>
      <c r="V91" s="38" t="s">
        <v>704</v>
      </c>
      <c r="X91" s="33" t="str">
        <f t="shared" si="12"/>
        <v>section: "■ Sessions"</v>
      </c>
      <c r="Y91" s="33" t="str">
        <f t="shared" si="13"/>
        <v/>
      </c>
      <c r="Z91" s="33" t="str">
        <f t="shared" si="14"/>
        <v/>
      </c>
      <c r="AA91" s="33" t="str">
        <f t="shared" si="15"/>
        <v/>
      </c>
    </row>
    <row r="92" spans="2:27">
      <c r="C92" t="s">
        <v>568</v>
      </c>
      <c r="D92" t="s">
        <v>582</v>
      </c>
      <c r="E92" s="4" t="s">
        <v>159</v>
      </c>
      <c r="F92" s="6" t="s">
        <v>160</v>
      </c>
      <c r="G92" s="6" t="s">
        <v>453</v>
      </c>
      <c r="I92" s="38" t="str">
        <f t="shared" si="11"/>
        <v>90-90</v>
      </c>
      <c r="J92" s="39">
        <f>IFERROR(CODE(MID($E92,J$1,1)),"")</f>
        <v>90</v>
      </c>
      <c r="K92" s="39">
        <f>IFERROR(CODE(MID($E92,K$1,1)),"")</f>
        <v>90</v>
      </c>
      <c r="L92" s="39" t="str">
        <f>IFERROR(CODE(MID($E92,L$1,1)),"")</f>
        <v/>
      </c>
      <c r="M92" s="39" t="str">
        <f>IFERROR(CODE(MID($E92,M$1,1)),"")</f>
        <v/>
      </c>
      <c r="N92" s="39" t="str">
        <f>IFERROR(CODE(MID($E92,N$1,1)),"")</f>
        <v/>
      </c>
      <c r="O92" s="39" t="str">
        <f>IFERROR(CODE(MID($E92,O$1,1)),"")</f>
        <v/>
      </c>
      <c r="P92" s="39" t="str">
        <f>IFERROR(CODE(MID($E92,P$1,1)),"")</f>
        <v/>
      </c>
      <c r="Q92" s="39" t="str">
        <f>IFERROR(CODE(MID($E92,Q$1,1)),"")</f>
        <v/>
      </c>
      <c r="R92" s="39" t="str">
        <f>IFERROR(CODE(MID($E92,R$1,1)),"")</f>
        <v/>
      </c>
      <c r="S92" s="39" t="str">
        <f>IFERROR(CODE(MID($E92,S$1,1)),"")</f>
        <v/>
      </c>
      <c r="T92" s="39" t="str">
        <f>IFERROR(CODE(MID($E92,T$1,1)),"")</f>
        <v/>
      </c>
      <c r="U92" s="39" t="str">
        <f>IFERROR(CODE(MID($E92,U$1,1)),"")</f>
        <v/>
      </c>
      <c r="V92" s="38" t="s">
        <v>704</v>
      </c>
      <c r="X92" s="33" t="str">
        <f t="shared" si="12"/>
        <v/>
      </c>
      <c r="Y92" s="33" t="str">
        <f t="shared" si="13"/>
        <v>□- keystroke: "ZZ"</v>
      </c>
      <c r="Z92" s="33" t="str">
        <f t="shared" si="14"/>
        <v>□□en: "Save session and quit"</v>
      </c>
      <c r="AA92" s="33" t="str">
        <f t="shared" si="15"/>
        <v>□□ja: "セッション(*)を LAST という名前で保存しChromeを終了する。"</v>
      </c>
    </row>
    <row r="93" spans="2:27">
      <c r="C93" t="s">
        <v>568</v>
      </c>
      <c r="D93" t="s">
        <v>582</v>
      </c>
      <c r="E93" s="4" t="s">
        <v>161</v>
      </c>
      <c r="F93" s="6" t="s">
        <v>162</v>
      </c>
      <c r="G93" s="6" t="s">
        <v>454</v>
      </c>
      <c r="I93" s="38" t="str">
        <f t="shared" si="11"/>
        <v>90-82</v>
      </c>
      <c r="J93" s="39">
        <f>IFERROR(CODE(MID($E93,J$1,1)),"")</f>
        <v>90</v>
      </c>
      <c r="K93" s="39">
        <f>IFERROR(CODE(MID($E93,K$1,1)),"")</f>
        <v>82</v>
      </c>
      <c r="L93" s="39" t="str">
        <f>IFERROR(CODE(MID($E93,L$1,1)),"")</f>
        <v/>
      </c>
      <c r="M93" s="39" t="str">
        <f>IFERROR(CODE(MID($E93,M$1,1)),"")</f>
        <v/>
      </c>
      <c r="N93" s="39" t="str">
        <f>IFERROR(CODE(MID($E93,N$1,1)),"")</f>
        <v/>
      </c>
      <c r="O93" s="39" t="str">
        <f>IFERROR(CODE(MID($E93,O$1,1)),"")</f>
        <v/>
      </c>
      <c r="P93" s="39" t="str">
        <f>IFERROR(CODE(MID($E93,P$1,1)),"")</f>
        <v/>
      </c>
      <c r="Q93" s="39" t="str">
        <f>IFERROR(CODE(MID($E93,Q$1,1)),"")</f>
        <v/>
      </c>
      <c r="R93" s="39" t="str">
        <f>IFERROR(CODE(MID($E93,R$1,1)),"")</f>
        <v/>
      </c>
      <c r="S93" s="39" t="str">
        <f>IFERROR(CODE(MID($E93,S$1,1)),"")</f>
        <v/>
      </c>
      <c r="T93" s="39" t="str">
        <f>IFERROR(CODE(MID($E93,T$1,1)),"")</f>
        <v/>
      </c>
      <c r="U93" s="39" t="str">
        <f>IFERROR(CODE(MID($E93,U$1,1)),"")</f>
        <v/>
      </c>
      <c r="V93" s="38" t="s">
        <v>704</v>
      </c>
      <c r="X93" s="33" t="str">
        <f t="shared" si="12"/>
        <v/>
      </c>
      <c r="Y93" s="33" t="str">
        <f t="shared" si="13"/>
        <v>□- keystroke: "ZR"</v>
      </c>
      <c r="Z93" s="33" t="str">
        <f t="shared" si="14"/>
        <v>□□en: "Restore last session"</v>
      </c>
      <c r="AA93" s="33" t="str">
        <f t="shared" si="15"/>
        <v>□□ja: "セッション LAST を復元する。"</v>
      </c>
    </row>
    <row r="94" spans="2:27">
      <c r="B94" s="1" t="s">
        <v>163</v>
      </c>
      <c r="C94" s="1"/>
      <c r="D94" s="1"/>
      <c r="E94" s="3"/>
      <c r="F94" s="5"/>
      <c r="G94" s="18"/>
      <c r="I94" s="38" t="str">
        <f t="shared" si="11"/>
        <v/>
      </c>
      <c r="J94" s="39" t="str">
        <f>IFERROR(CODE(MID($E94,J$1,1)),"")</f>
        <v/>
      </c>
      <c r="K94" s="39" t="str">
        <f>IFERROR(CODE(MID($E94,K$1,1)),"")</f>
        <v/>
      </c>
      <c r="L94" s="39" t="str">
        <f>IFERROR(CODE(MID($E94,L$1,1)),"")</f>
        <v/>
      </c>
      <c r="M94" s="39" t="str">
        <f>IFERROR(CODE(MID($E94,M$1,1)),"")</f>
        <v/>
      </c>
      <c r="N94" s="39" t="str">
        <f>IFERROR(CODE(MID($E94,N$1,1)),"")</f>
        <v/>
      </c>
      <c r="O94" s="39" t="str">
        <f>IFERROR(CODE(MID($E94,O$1,1)),"")</f>
        <v/>
      </c>
      <c r="P94" s="39" t="str">
        <f>IFERROR(CODE(MID($E94,P$1,1)),"")</f>
        <v/>
      </c>
      <c r="Q94" s="39" t="str">
        <f>IFERROR(CODE(MID($E94,Q$1,1)),"")</f>
        <v/>
      </c>
      <c r="R94" s="39" t="str">
        <f>IFERROR(CODE(MID($E94,R$1,1)),"")</f>
        <v/>
      </c>
      <c r="S94" s="39" t="str">
        <f>IFERROR(CODE(MID($E94,S$1,1)),"")</f>
        <v/>
      </c>
      <c r="T94" s="39" t="str">
        <f>IFERROR(CODE(MID($E94,T$1,1)),"")</f>
        <v/>
      </c>
      <c r="U94" s="39" t="str">
        <f>IFERROR(CODE(MID($E94,U$1,1)),"")</f>
        <v/>
      </c>
      <c r="V94" s="38" t="s">
        <v>704</v>
      </c>
      <c r="X94" s="33" t="str">
        <f t="shared" si="12"/>
        <v>section: "■ Search selected with"</v>
      </c>
      <c r="Y94" s="33" t="str">
        <f t="shared" si="13"/>
        <v/>
      </c>
      <c r="Z94" s="33" t="str">
        <f t="shared" si="14"/>
        <v/>
      </c>
      <c r="AA94" s="33" t="str">
        <f t="shared" si="15"/>
        <v/>
      </c>
    </row>
    <row r="95" spans="2:27">
      <c r="C95" t="s">
        <v>568</v>
      </c>
      <c r="D95" t="s">
        <v>582</v>
      </c>
      <c r="E95" s="4" t="s">
        <v>164</v>
      </c>
      <c r="F95" s="6" t="s">
        <v>165</v>
      </c>
      <c r="G95" s="6"/>
      <c r="I95" s="38" t="str">
        <f t="shared" si="11"/>
        <v>115-103</v>
      </c>
      <c r="J95" s="39">
        <f>IFERROR(CODE(MID($E95,J$1,1)),"")</f>
        <v>115</v>
      </c>
      <c r="K95" s="39">
        <f>IFERROR(CODE(MID($E95,K$1,1)),"")</f>
        <v>103</v>
      </c>
      <c r="L95" s="39" t="str">
        <f>IFERROR(CODE(MID($E95,L$1,1)),"")</f>
        <v/>
      </c>
      <c r="M95" s="39" t="str">
        <f>IFERROR(CODE(MID($E95,M$1,1)),"")</f>
        <v/>
      </c>
      <c r="N95" s="39" t="str">
        <f>IFERROR(CODE(MID($E95,N$1,1)),"")</f>
        <v/>
      </c>
      <c r="O95" s="39" t="str">
        <f>IFERROR(CODE(MID($E95,O$1,1)),"")</f>
        <v/>
      </c>
      <c r="P95" s="39" t="str">
        <f>IFERROR(CODE(MID($E95,P$1,1)),"")</f>
        <v/>
      </c>
      <c r="Q95" s="39" t="str">
        <f>IFERROR(CODE(MID($E95,Q$1,1)),"")</f>
        <v/>
      </c>
      <c r="R95" s="39" t="str">
        <f>IFERROR(CODE(MID($E95,R$1,1)),"")</f>
        <v/>
      </c>
      <c r="S95" s="39" t="str">
        <f>IFERROR(CODE(MID($E95,S$1,1)),"")</f>
        <v/>
      </c>
      <c r="T95" s="39" t="str">
        <f>IFERROR(CODE(MID($E95,T$1,1)),"")</f>
        <v/>
      </c>
      <c r="U95" s="39" t="str">
        <f>IFERROR(CODE(MID($E95,U$1,1)),"")</f>
        <v/>
      </c>
      <c r="V95" s="38" t="s">
        <v>704</v>
      </c>
      <c r="X95" s="33" t="str">
        <f t="shared" si="12"/>
        <v/>
      </c>
      <c r="Y95" s="33" t="str">
        <f t="shared" si="13"/>
        <v>□- keystroke: "sg"</v>
      </c>
      <c r="Z95" s="33" t="str">
        <f t="shared" si="14"/>
        <v>□□en: "Search selected with google"</v>
      </c>
      <c r="AA95" s="33" t="str">
        <f t="shared" si="15"/>
        <v>□□ja: ""</v>
      </c>
    </row>
    <row r="96" spans="2:27">
      <c r="C96" t="s">
        <v>568</v>
      </c>
      <c r="D96" t="s">
        <v>582</v>
      </c>
      <c r="E96" s="4" t="s">
        <v>166</v>
      </c>
      <c r="F96" s="6" t="s">
        <v>167</v>
      </c>
      <c r="G96" s="6"/>
      <c r="I96" s="38" t="str">
        <f t="shared" si="11"/>
        <v>115-100</v>
      </c>
      <c r="J96" s="39">
        <f>IFERROR(CODE(MID($E96,J$1,1)),"")</f>
        <v>115</v>
      </c>
      <c r="K96" s="39">
        <f>IFERROR(CODE(MID($E96,K$1,1)),"")</f>
        <v>100</v>
      </c>
      <c r="L96" s="39" t="str">
        <f>IFERROR(CODE(MID($E96,L$1,1)),"")</f>
        <v/>
      </c>
      <c r="M96" s="39" t="str">
        <f>IFERROR(CODE(MID($E96,M$1,1)),"")</f>
        <v/>
      </c>
      <c r="N96" s="39" t="str">
        <f>IFERROR(CODE(MID($E96,N$1,1)),"")</f>
        <v/>
      </c>
      <c r="O96" s="39" t="str">
        <f>IFERROR(CODE(MID($E96,O$1,1)),"")</f>
        <v/>
      </c>
      <c r="P96" s="39" t="str">
        <f>IFERROR(CODE(MID($E96,P$1,1)),"")</f>
        <v/>
      </c>
      <c r="Q96" s="39" t="str">
        <f>IFERROR(CODE(MID($E96,Q$1,1)),"")</f>
        <v/>
      </c>
      <c r="R96" s="39" t="str">
        <f>IFERROR(CODE(MID($E96,R$1,1)),"")</f>
        <v/>
      </c>
      <c r="S96" s="39" t="str">
        <f>IFERROR(CODE(MID($E96,S$1,1)),"")</f>
        <v/>
      </c>
      <c r="T96" s="39" t="str">
        <f>IFERROR(CODE(MID($E96,T$1,1)),"")</f>
        <v/>
      </c>
      <c r="U96" s="39" t="str">
        <f>IFERROR(CODE(MID($E96,U$1,1)),"")</f>
        <v/>
      </c>
      <c r="V96" s="38" t="s">
        <v>704</v>
      </c>
      <c r="X96" s="33" t="str">
        <f t="shared" si="12"/>
        <v/>
      </c>
      <c r="Y96" s="33" t="str">
        <f t="shared" si="13"/>
        <v>□- keystroke: "sd"</v>
      </c>
      <c r="Z96" s="33" t="str">
        <f t="shared" si="14"/>
        <v>□□en: "Search selected with duckduckgo"</v>
      </c>
      <c r="AA96" s="33" t="str">
        <f t="shared" si="15"/>
        <v>□□ja: ""</v>
      </c>
    </row>
    <row r="97" spans="2:27">
      <c r="C97" t="s">
        <v>568</v>
      </c>
      <c r="D97" t="s">
        <v>582</v>
      </c>
      <c r="E97" s="4" t="s">
        <v>168</v>
      </c>
      <c r="F97" s="6" t="s">
        <v>169</v>
      </c>
      <c r="G97" s="6"/>
      <c r="I97" s="38" t="str">
        <f t="shared" si="11"/>
        <v>115-98</v>
      </c>
      <c r="J97" s="39">
        <f>IFERROR(CODE(MID($E97,J$1,1)),"")</f>
        <v>115</v>
      </c>
      <c r="K97" s="39">
        <f>IFERROR(CODE(MID($E97,K$1,1)),"")</f>
        <v>98</v>
      </c>
      <c r="L97" s="39" t="str">
        <f>IFERROR(CODE(MID($E97,L$1,1)),"")</f>
        <v/>
      </c>
      <c r="M97" s="39" t="str">
        <f>IFERROR(CODE(MID($E97,M$1,1)),"")</f>
        <v/>
      </c>
      <c r="N97" s="39" t="str">
        <f>IFERROR(CODE(MID($E97,N$1,1)),"")</f>
        <v/>
      </c>
      <c r="O97" s="39" t="str">
        <f>IFERROR(CODE(MID($E97,O$1,1)),"")</f>
        <v/>
      </c>
      <c r="P97" s="39" t="str">
        <f>IFERROR(CODE(MID($E97,P$1,1)),"")</f>
        <v/>
      </c>
      <c r="Q97" s="39" t="str">
        <f>IFERROR(CODE(MID($E97,Q$1,1)),"")</f>
        <v/>
      </c>
      <c r="R97" s="39" t="str">
        <f>IFERROR(CODE(MID($E97,R$1,1)),"")</f>
        <v/>
      </c>
      <c r="S97" s="39" t="str">
        <f>IFERROR(CODE(MID($E97,S$1,1)),"")</f>
        <v/>
      </c>
      <c r="T97" s="39" t="str">
        <f>IFERROR(CODE(MID($E97,T$1,1)),"")</f>
        <v/>
      </c>
      <c r="U97" s="39" t="str">
        <f>IFERROR(CODE(MID($E97,U$1,1)),"")</f>
        <v/>
      </c>
      <c r="V97" s="38" t="s">
        <v>704</v>
      </c>
      <c r="X97" s="33" t="str">
        <f t="shared" si="12"/>
        <v/>
      </c>
      <c r="Y97" s="33" t="str">
        <f t="shared" si="13"/>
        <v>□- keystroke: "sb"</v>
      </c>
      <c r="Z97" s="33" t="str">
        <f t="shared" si="14"/>
        <v>□□en: "Search selected with baidu"</v>
      </c>
      <c r="AA97" s="33" t="str">
        <f t="shared" si="15"/>
        <v>□□ja: ""</v>
      </c>
    </row>
    <row r="98" spans="2:27">
      <c r="C98" t="s">
        <v>568</v>
      </c>
      <c r="D98" t="s">
        <v>582</v>
      </c>
      <c r="E98" s="4" t="s">
        <v>170</v>
      </c>
      <c r="F98" s="6" t="s">
        <v>171</v>
      </c>
      <c r="G98" s="6"/>
      <c r="I98" s="38" t="str">
        <f t="shared" si="11"/>
        <v>115-101</v>
      </c>
      <c r="J98" s="39">
        <f>IFERROR(CODE(MID($E98,J$1,1)),"")</f>
        <v>115</v>
      </c>
      <c r="K98" s="39">
        <f>IFERROR(CODE(MID($E98,K$1,1)),"")</f>
        <v>101</v>
      </c>
      <c r="L98" s="39" t="str">
        <f>IFERROR(CODE(MID($E98,L$1,1)),"")</f>
        <v/>
      </c>
      <c r="M98" s="39" t="str">
        <f>IFERROR(CODE(MID($E98,M$1,1)),"")</f>
        <v/>
      </c>
      <c r="N98" s="39" t="str">
        <f>IFERROR(CODE(MID($E98,N$1,1)),"")</f>
        <v/>
      </c>
      <c r="O98" s="39" t="str">
        <f>IFERROR(CODE(MID($E98,O$1,1)),"")</f>
        <v/>
      </c>
      <c r="P98" s="39" t="str">
        <f>IFERROR(CODE(MID($E98,P$1,1)),"")</f>
        <v/>
      </c>
      <c r="Q98" s="39" t="str">
        <f>IFERROR(CODE(MID($E98,Q$1,1)),"")</f>
        <v/>
      </c>
      <c r="R98" s="39" t="str">
        <f>IFERROR(CODE(MID($E98,R$1,1)),"")</f>
        <v/>
      </c>
      <c r="S98" s="39" t="str">
        <f>IFERROR(CODE(MID($E98,S$1,1)),"")</f>
        <v/>
      </c>
      <c r="T98" s="39" t="str">
        <f>IFERROR(CODE(MID($E98,T$1,1)),"")</f>
        <v/>
      </c>
      <c r="U98" s="39" t="str">
        <f>IFERROR(CODE(MID($E98,U$1,1)),"")</f>
        <v/>
      </c>
      <c r="V98" s="38" t="s">
        <v>704</v>
      </c>
      <c r="X98" s="33" t="str">
        <f t="shared" si="12"/>
        <v/>
      </c>
      <c r="Y98" s="33" t="str">
        <f t="shared" si="13"/>
        <v>□- keystroke: "se"</v>
      </c>
      <c r="Z98" s="33" t="str">
        <f t="shared" si="14"/>
        <v>□□en: "Search selected with wikipedia"</v>
      </c>
      <c r="AA98" s="33" t="str">
        <f t="shared" si="15"/>
        <v>□□ja: ""</v>
      </c>
    </row>
    <row r="99" spans="2:27">
      <c r="C99" t="s">
        <v>568</v>
      </c>
      <c r="D99" t="s">
        <v>582</v>
      </c>
      <c r="E99" s="4" t="s">
        <v>172</v>
      </c>
      <c r="F99" s="6" t="s">
        <v>173</v>
      </c>
      <c r="G99" s="6"/>
      <c r="I99" s="38" t="str">
        <f t="shared" si="11"/>
        <v>115-119</v>
      </c>
      <c r="J99" s="39">
        <f>IFERROR(CODE(MID($E99,J$1,1)),"")</f>
        <v>115</v>
      </c>
      <c r="K99" s="39">
        <f>IFERROR(CODE(MID($E99,K$1,1)),"")</f>
        <v>119</v>
      </c>
      <c r="L99" s="39" t="str">
        <f>IFERROR(CODE(MID($E99,L$1,1)),"")</f>
        <v/>
      </c>
      <c r="M99" s="39" t="str">
        <f>IFERROR(CODE(MID($E99,M$1,1)),"")</f>
        <v/>
      </c>
      <c r="N99" s="39" t="str">
        <f>IFERROR(CODE(MID($E99,N$1,1)),"")</f>
        <v/>
      </c>
      <c r="O99" s="39" t="str">
        <f>IFERROR(CODE(MID($E99,O$1,1)),"")</f>
        <v/>
      </c>
      <c r="P99" s="39" t="str">
        <f>IFERROR(CODE(MID($E99,P$1,1)),"")</f>
        <v/>
      </c>
      <c r="Q99" s="39" t="str">
        <f>IFERROR(CODE(MID($E99,Q$1,1)),"")</f>
        <v/>
      </c>
      <c r="R99" s="39" t="str">
        <f>IFERROR(CODE(MID($E99,R$1,1)),"")</f>
        <v/>
      </c>
      <c r="S99" s="39" t="str">
        <f>IFERROR(CODE(MID($E99,S$1,1)),"")</f>
        <v/>
      </c>
      <c r="T99" s="39" t="str">
        <f>IFERROR(CODE(MID($E99,T$1,1)),"")</f>
        <v/>
      </c>
      <c r="U99" s="39" t="str">
        <f>IFERROR(CODE(MID($E99,U$1,1)),"")</f>
        <v/>
      </c>
      <c r="V99" s="38" t="s">
        <v>704</v>
      </c>
      <c r="X99" s="33" t="str">
        <f t="shared" si="12"/>
        <v/>
      </c>
      <c r="Y99" s="33" t="str">
        <f t="shared" si="13"/>
        <v>□- keystroke: "sw"</v>
      </c>
      <c r="Z99" s="33" t="str">
        <f t="shared" si="14"/>
        <v>□□en: "Search selected with bing"</v>
      </c>
      <c r="AA99" s="33" t="str">
        <f t="shared" si="15"/>
        <v>□□ja: ""</v>
      </c>
    </row>
    <row r="100" spans="2:27">
      <c r="C100" t="s">
        <v>568</v>
      </c>
      <c r="D100" t="s">
        <v>582</v>
      </c>
      <c r="E100" s="4" t="s">
        <v>174</v>
      </c>
      <c r="F100" s="6" t="s">
        <v>175</v>
      </c>
      <c r="G100" s="6"/>
      <c r="I100" s="38" t="str">
        <f t="shared" si="11"/>
        <v>115-115</v>
      </c>
      <c r="J100" s="39">
        <f>IFERROR(CODE(MID($E100,J$1,1)),"")</f>
        <v>115</v>
      </c>
      <c r="K100" s="39">
        <f>IFERROR(CODE(MID($E100,K$1,1)),"")</f>
        <v>115</v>
      </c>
      <c r="L100" s="39" t="str">
        <f>IFERROR(CODE(MID($E100,L$1,1)),"")</f>
        <v/>
      </c>
      <c r="M100" s="39" t="str">
        <f>IFERROR(CODE(MID($E100,M$1,1)),"")</f>
        <v/>
      </c>
      <c r="N100" s="39" t="str">
        <f>IFERROR(CODE(MID($E100,N$1,1)),"")</f>
        <v/>
      </c>
      <c r="O100" s="39" t="str">
        <f>IFERROR(CODE(MID($E100,O$1,1)),"")</f>
        <v/>
      </c>
      <c r="P100" s="39" t="str">
        <f>IFERROR(CODE(MID($E100,P$1,1)),"")</f>
        <v/>
      </c>
      <c r="Q100" s="39" t="str">
        <f>IFERROR(CODE(MID($E100,Q$1,1)),"")</f>
        <v/>
      </c>
      <c r="R100" s="39" t="str">
        <f>IFERROR(CODE(MID($E100,R$1,1)),"")</f>
        <v/>
      </c>
      <c r="S100" s="39" t="str">
        <f>IFERROR(CODE(MID($E100,S$1,1)),"")</f>
        <v/>
      </c>
      <c r="T100" s="39" t="str">
        <f>IFERROR(CODE(MID($E100,T$1,1)),"")</f>
        <v/>
      </c>
      <c r="U100" s="39" t="str">
        <f>IFERROR(CODE(MID($E100,U$1,1)),"")</f>
        <v/>
      </c>
      <c r="V100" s="38" t="s">
        <v>704</v>
      </c>
      <c r="X100" s="33" t="str">
        <f t="shared" si="12"/>
        <v/>
      </c>
      <c r="Y100" s="33" t="str">
        <f t="shared" si="13"/>
        <v>□- keystroke: "ss"</v>
      </c>
      <c r="Z100" s="33" t="str">
        <f t="shared" si="14"/>
        <v>□□en: "Search selected with stackoverflow"</v>
      </c>
      <c r="AA100" s="33" t="str">
        <f t="shared" si="15"/>
        <v>□□ja: ""</v>
      </c>
    </row>
    <row r="101" spans="2:27">
      <c r="C101" t="s">
        <v>568</v>
      </c>
      <c r="D101" t="s">
        <v>582</v>
      </c>
      <c r="E101" s="4" t="s">
        <v>176</v>
      </c>
      <c r="F101" s="6" t="s">
        <v>177</v>
      </c>
      <c r="G101" s="6"/>
      <c r="I101" s="38" t="str">
        <f t="shared" si="11"/>
        <v>115-104</v>
      </c>
      <c r="J101" s="39">
        <f>IFERROR(CODE(MID($E101,J$1,1)),"")</f>
        <v>115</v>
      </c>
      <c r="K101" s="39">
        <f>IFERROR(CODE(MID($E101,K$1,1)),"")</f>
        <v>104</v>
      </c>
      <c r="L101" s="39" t="str">
        <f>IFERROR(CODE(MID($E101,L$1,1)),"")</f>
        <v/>
      </c>
      <c r="M101" s="39" t="str">
        <f>IFERROR(CODE(MID($E101,M$1,1)),"")</f>
        <v/>
      </c>
      <c r="N101" s="39" t="str">
        <f>IFERROR(CODE(MID($E101,N$1,1)),"")</f>
        <v/>
      </c>
      <c r="O101" s="39" t="str">
        <f>IFERROR(CODE(MID($E101,O$1,1)),"")</f>
        <v/>
      </c>
      <c r="P101" s="39" t="str">
        <f>IFERROR(CODE(MID($E101,P$1,1)),"")</f>
        <v/>
      </c>
      <c r="Q101" s="39" t="str">
        <f>IFERROR(CODE(MID($E101,Q$1,1)),"")</f>
        <v/>
      </c>
      <c r="R101" s="39" t="str">
        <f>IFERROR(CODE(MID($E101,R$1,1)),"")</f>
        <v/>
      </c>
      <c r="S101" s="39" t="str">
        <f>IFERROR(CODE(MID($E101,S$1,1)),"")</f>
        <v/>
      </c>
      <c r="T101" s="39" t="str">
        <f>IFERROR(CODE(MID($E101,T$1,1)),"")</f>
        <v/>
      </c>
      <c r="U101" s="39" t="str">
        <f>IFERROR(CODE(MID($E101,U$1,1)),"")</f>
        <v/>
      </c>
      <c r="V101" s="38" t="s">
        <v>704</v>
      </c>
      <c r="X101" s="33" t="str">
        <f t="shared" si="12"/>
        <v/>
      </c>
      <c r="Y101" s="33" t="str">
        <f t="shared" si="13"/>
        <v>□- keystroke: "sh"</v>
      </c>
      <c r="Z101" s="33" t="str">
        <f t="shared" si="14"/>
        <v>□□en: "Search selected with github"</v>
      </c>
      <c r="AA101" s="33" t="str">
        <f t="shared" si="15"/>
        <v>□□ja: ""</v>
      </c>
    </row>
    <row r="102" spans="2:27">
      <c r="C102" t="s">
        <v>568</v>
      </c>
      <c r="D102" t="s">
        <v>582</v>
      </c>
      <c r="E102" s="4" t="s">
        <v>178</v>
      </c>
      <c r="F102" s="6" t="s">
        <v>179</v>
      </c>
      <c r="G102" s="6"/>
      <c r="I102" s="38" t="str">
        <f t="shared" si="11"/>
        <v>115-121</v>
      </c>
      <c r="J102" s="39">
        <f>IFERROR(CODE(MID($E102,J$1,1)),"")</f>
        <v>115</v>
      </c>
      <c r="K102" s="39">
        <f>IFERROR(CODE(MID($E102,K$1,1)),"")</f>
        <v>121</v>
      </c>
      <c r="L102" s="39" t="str">
        <f>IFERROR(CODE(MID($E102,L$1,1)),"")</f>
        <v/>
      </c>
      <c r="M102" s="39" t="str">
        <f>IFERROR(CODE(MID($E102,M$1,1)),"")</f>
        <v/>
      </c>
      <c r="N102" s="39" t="str">
        <f>IFERROR(CODE(MID($E102,N$1,1)),"")</f>
        <v/>
      </c>
      <c r="O102" s="39" t="str">
        <f>IFERROR(CODE(MID($E102,O$1,1)),"")</f>
        <v/>
      </c>
      <c r="P102" s="39" t="str">
        <f>IFERROR(CODE(MID($E102,P$1,1)),"")</f>
        <v/>
      </c>
      <c r="Q102" s="39" t="str">
        <f>IFERROR(CODE(MID($E102,Q$1,1)),"")</f>
        <v/>
      </c>
      <c r="R102" s="39" t="str">
        <f>IFERROR(CODE(MID($E102,R$1,1)),"")</f>
        <v/>
      </c>
      <c r="S102" s="39" t="str">
        <f>IFERROR(CODE(MID($E102,S$1,1)),"")</f>
        <v/>
      </c>
      <c r="T102" s="39" t="str">
        <f>IFERROR(CODE(MID($E102,T$1,1)),"")</f>
        <v/>
      </c>
      <c r="U102" s="39" t="str">
        <f>IFERROR(CODE(MID($E102,U$1,1)),"")</f>
        <v/>
      </c>
      <c r="V102" s="38" t="s">
        <v>704</v>
      </c>
      <c r="X102" s="33" t="str">
        <f t="shared" si="12"/>
        <v/>
      </c>
      <c r="Y102" s="33" t="str">
        <f t="shared" si="13"/>
        <v>□- keystroke: "sy"</v>
      </c>
      <c r="Z102" s="33" t="str">
        <f t="shared" si="14"/>
        <v>□□en: "Search selected with youtube"</v>
      </c>
      <c r="AA102" s="33" t="str">
        <f t="shared" si="15"/>
        <v>□□ja: ""</v>
      </c>
    </row>
    <row r="103" spans="2:27">
      <c r="B103" s="1" t="s">
        <v>180</v>
      </c>
      <c r="C103" s="1"/>
      <c r="D103" s="1"/>
      <c r="E103" s="3"/>
      <c r="F103" s="5"/>
      <c r="G103" s="18"/>
      <c r="I103" s="38" t="str">
        <f t="shared" si="11"/>
        <v/>
      </c>
      <c r="J103" s="39" t="str">
        <f>IFERROR(CODE(MID($E103,J$1,1)),"")</f>
        <v/>
      </c>
      <c r="K103" s="39" t="str">
        <f>IFERROR(CODE(MID($E103,K$1,1)),"")</f>
        <v/>
      </c>
      <c r="L103" s="39" t="str">
        <f>IFERROR(CODE(MID($E103,L$1,1)),"")</f>
        <v/>
      </c>
      <c r="M103" s="39" t="str">
        <f>IFERROR(CODE(MID($E103,M$1,1)),"")</f>
        <v/>
      </c>
      <c r="N103" s="39" t="str">
        <f>IFERROR(CODE(MID($E103,N$1,1)),"")</f>
        <v/>
      </c>
      <c r="O103" s="39" t="str">
        <f>IFERROR(CODE(MID($E103,O$1,1)),"")</f>
        <v/>
      </c>
      <c r="P103" s="39" t="str">
        <f>IFERROR(CODE(MID($E103,P$1,1)),"")</f>
        <v/>
      </c>
      <c r="Q103" s="39" t="str">
        <f>IFERROR(CODE(MID($E103,Q$1,1)),"")</f>
        <v/>
      </c>
      <c r="R103" s="39" t="str">
        <f>IFERROR(CODE(MID($E103,R$1,1)),"")</f>
        <v/>
      </c>
      <c r="S103" s="39" t="str">
        <f>IFERROR(CODE(MID($E103,S$1,1)),"")</f>
        <v/>
      </c>
      <c r="T103" s="39" t="str">
        <f>IFERROR(CODE(MID($E103,T$1,1)),"")</f>
        <v/>
      </c>
      <c r="U103" s="39" t="str">
        <f>IFERROR(CODE(MID($E103,U$1,1)),"")</f>
        <v/>
      </c>
      <c r="V103" s="38" t="s">
        <v>704</v>
      </c>
      <c r="X103" s="33" t="str">
        <f t="shared" si="12"/>
        <v>section: "■ Clipboard"</v>
      </c>
      <c r="Y103" s="33" t="str">
        <f t="shared" si="13"/>
        <v/>
      </c>
      <c r="Z103" s="33" t="str">
        <f t="shared" si="14"/>
        <v/>
      </c>
      <c r="AA103" s="33" t="str">
        <f t="shared" si="15"/>
        <v/>
      </c>
    </row>
    <row r="104" spans="2:27">
      <c r="C104" t="s">
        <v>567</v>
      </c>
      <c r="D104" t="s">
        <v>581</v>
      </c>
      <c r="E104" s="4" t="s">
        <v>181</v>
      </c>
      <c r="F104" s="6" t="s">
        <v>182</v>
      </c>
      <c r="G104" s="6"/>
      <c r="I104" s="38" t="str">
        <f t="shared" si="11"/>
        <v>121-71</v>
      </c>
      <c r="J104" s="39">
        <f>IFERROR(CODE(MID($E104,J$1,1)),"")</f>
        <v>121</v>
      </c>
      <c r="K104" s="39">
        <f>IFERROR(CODE(MID($E104,K$1,1)),"")</f>
        <v>71</v>
      </c>
      <c r="L104" s="39" t="str">
        <f>IFERROR(CODE(MID($E104,L$1,1)),"")</f>
        <v/>
      </c>
      <c r="M104" s="39" t="str">
        <f>IFERROR(CODE(MID($E104,M$1,1)),"")</f>
        <v/>
      </c>
      <c r="N104" s="39" t="str">
        <f>IFERROR(CODE(MID($E104,N$1,1)),"")</f>
        <v/>
      </c>
      <c r="O104" s="39" t="str">
        <f>IFERROR(CODE(MID($E104,O$1,1)),"")</f>
        <v/>
      </c>
      <c r="P104" s="39" t="str">
        <f>IFERROR(CODE(MID($E104,P$1,1)),"")</f>
        <v/>
      </c>
      <c r="Q104" s="39" t="str">
        <f>IFERROR(CODE(MID($E104,Q$1,1)),"")</f>
        <v/>
      </c>
      <c r="R104" s="39" t="str">
        <f>IFERROR(CODE(MID($E104,R$1,1)),"")</f>
        <v/>
      </c>
      <c r="S104" s="39" t="str">
        <f>IFERROR(CODE(MID($E104,S$1,1)),"")</f>
        <v/>
      </c>
      <c r="T104" s="39" t="str">
        <f>IFERROR(CODE(MID($E104,T$1,1)),"")</f>
        <v/>
      </c>
      <c r="U104" s="39" t="str">
        <f>IFERROR(CODE(MID($E104,U$1,1)),"")</f>
        <v/>
      </c>
      <c r="V104" s="38" t="s">
        <v>704</v>
      </c>
      <c r="X104" s="33" t="str">
        <f t="shared" si="12"/>
        <v/>
      </c>
      <c r="Y104" s="33" t="str">
        <f t="shared" si="13"/>
        <v>□- keystroke: "yG"</v>
      </c>
      <c r="Z104" s="33" t="str">
        <f t="shared" si="14"/>
        <v>□□en: "Capture current full page"</v>
      </c>
      <c r="AA104" s="33" t="str">
        <f t="shared" si="15"/>
        <v>□□ja: ""</v>
      </c>
    </row>
    <row r="105" spans="2:27">
      <c r="C105" t="s">
        <v>567</v>
      </c>
      <c r="D105" t="s">
        <v>581</v>
      </c>
      <c r="E105" s="4" t="s">
        <v>183</v>
      </c>
      <c r="F105" s="6" t="s">
        <v>184</v>
      </c>
      <c r="G105" s="6"/>
      <c r="I105" s="38" t="str">
        <f t="shared" si="11"/>
        <v>121-83</v>
      </c>
      <c r="J105" s="39">
        <f>IFERROR(CODE(MID($E105,J$1,1)),"")</f>
        <v>121</v>
      </c>
      <c r="K105" s="39">
        <f>IFERROR(CODE(MID($E105,K$1,1)),"")</f>
        <v>83</v>
      </c>
      <c r="L105" s="39" t="str">
        <f>IFERROR(CODE(MID($E105,L$1,1)),"")</f>
        <v/>
      </c>
      <c r="M105" s="39" t="str">
        <f>IFERROR(CODE(MID($E105,M$1,1)),"")</f>
        <v/>
      </c>
      <c r="N105" s="39" t="str">
        <f>IFERROR(CODE(MID($E105,N$1,1)),"")</f>
        <v/>
      </c>
      <c r="O105" s="39" t="str">
        <f>IFERROR(CODE(MID($E105,O$1,1)),"")</f>
        <v/>
      </c>
      <c r="P105" s="39" t="str">
        <f>IFERROR(CODE(MID($E105,P$1,1)),"")</f>
        <v/>
      </c>
      <c r="Q105" s="39" t="str">
        <f>IFERROR(CODE(MID($E105,Q$1,1)),"")</f>
        <v/>
      </c>
      <c r="R105" s="39" t="str">
        <f>IFERROR(CODE(MID($E105,R$1,1)),"")</f>
        <v/>
      </c>
      <c r="S105" s="39" t="str">
        <f>IFERROR(CODE(MID($E105,S$1,1)),"")</f>
        <v/>
      </c>
      <c r="T105" s="39" t="str">
        <f>IFERROR(CODE(MID($E105,T$1,1)),"")</f>
        <v/>
      </c>
      <c r="U105" s="39" t="str">
        <f>IFERROR(CODE(MID($E105,U$1,1)),"")</f>
        <v/>
      </c>
      <c r="V105" s="38" t="s">
        <v>704</v>
      </c>
      <c r="X105" s="33" t="str">
        <f t="shared" si="12"/>
        <v/>
      </c>
      <c r="Y105" s="33" t="str">
        <f t="shared" si="13"/>
        <v>□- keystroke: "yS"</v>
      </c>
      <c r="Z105" s="33" t="str">
        <f t="shared" si="14"/>
        <v>□□en: "Capture scrolling element"</v>
      </c>
      <c r="AA105" s="33" t="str">
        <f t="shared" si="15"/>
        <v>□□ja: ""</v>
      </c>
    </row>
    <row r="106" spans="2:27" ht="30">
      <c r="C106" t="s">
        <v>566</v>
      </c>
      <c r="D106" t="s">
        <v>582</v>
      </c>
      <c r="E106" s="4" t="s">
        <v>185</v>
      </c>
      <c r="F106" s="6" t="s">
        <v>186</v>
      </c>
      <c r="G106" s="6" t="s">
        <v>601</v>
      </c>
      <c r="I106" s="38" t="str">
        <f t="shared" si="11"/>
        <v>121-118</v>
      </c>
      <c r="J106" s="39">
        <f>IFERROR(CODE(MID($E106,J$1,1)),"")</f>
        <v>121</v>
      </c>
      <c r="K106" s="39">
        <f>IFERROR(CODE(MID($E106,K$1,1)),"")</f>
        <v>118</v>
      </c>
      <c r="L106" s="39" t="str">
        <f>IFERROR(CODE(MID($E106,L$1,1)),"")</f>
        <v/>
      </c>
      <c r="M106" s="39" t="str">
        <f>IFERROR(CODE(MID($E106,M$1,1)),"")</f>
        <v/>
      </c>
      <c r="N106" s="39" t="str">
        <f>IFERROR(CODE(MID($E106,N$1,1)),"")</f>
        <v/>
      </c>
      <c r="O106" s="39" t="str">
        <f>IFERROR(CODE(MID($E106,O$1,1)),"")</f>
        <v/>
      </c>
      <c r="P106" s="39" t="str">
        <f>IFERROR(CODE(MID($E106,P$1,1)),"")</f>
        <v/>
      </c>
      <c r="Q106" s="39" t="str">
        <f>IFERROR(CODE(MID($E106,Q$1,1)),"")</f>
        <v/>
      </c>
      <c r="R106" s="39" t="str">
        <f>IFERROR(CODE(MID($E106,R$1,1)),"")</f>
        <v/>
      </c>
      <c r="S106" s="39" t="str">
        <f>IFERROR(CODE(MID($E106,S$1,1)),"")</f>
        <v/>
      </c>
      <c r="T106" s="39" t="str">
        <f>IFERROR(CODE(MID($E106,T$1,1)),"")</f>
        <v/>
      </c>
      <c r="U106" s="39" t="str">
        <f>IFERROR(CODE(MID($E106,U$1,1)),"")</f>
        <v/>
      </c>
      <c r="V106" s="38" t="s">
        <v>704</v>
      </c>
      <c r="X106" s="33" t="str">
        <f t="shared" si="12"/>
        <v/>
      </c>
      <c r="Y106" s="33" t="str">
        <f t="shared" si="13"/>
        <v>□- keystroke: "yv"</v>
      </c>
      <c r="Z106" s="33" t="str">
        <f t="shared" si="14"/>
        <v>□□en: "Yank text of an element"</v>
      </c>
      <c r="AA106" s="33" t="str">
        <f t="shared" si="15"/>
        <v>□□ja: "現在表示中の領域にあるテキストにヒントを表示し、指定したものをクリップボードにコピー"</v>
      </c>
    </row>
    <row r="107" spans="2:27">
      <c r="C107" t="s">
        <v>566</v>
      </c>
      <c r="D107" t="s">
        <v>582</v>
      </c>
      <c r="E107" s="4" t="s">
        <v>187</v>
      </c>
      <c r="F107" s="6" t="s">
        <v>188</v>
      </c>
      <c r="G107" s="6"/>
      <c r="I107" s="38" t="str">
        <f t="shared" si="11"/>
        <v>121-109-118</v>
      </c>
      <c r="J107" s="39">
        <f>IFERROR(CODE(MID($E107,J$1,1)),"")</f>
        <v>121</v>
      </c>
      <c r="K107" s="39">
        <f>IFERROR(CODE(MID($E107,K$1,1)),"")</f>
        <v>109</v>
      </c>
      <c r="L107" s="39">
        <f>IFERROR(CODE(MID($E107,L$1,1)),"")</f>
        <v>118</v>
      </c>
      <c r="M107" s="39" t="str">
        <f>IFERROR(CODE(MID($E107,M$1,1)),"")</f>
        <v/>
      </c>
      <c r="N107" s="39" t="str">
        <f>IFERROR(CODE(MID($E107,N$1,1)),"")</f>
        <v/>
      </c>
      <c r="O107" s="39" t="str">
        <f>IFERROR(CODE(MID($E107,O$1,1)),"")</f>
        <v/>
      </c>
      <c r="P107" s="39" t="str">
        <f>IFERROR(CODE(MID($E107,P$1,1)),"")</f>
        <v/>
      </c>
      <c r="Q107" s="39" t="str">
        <f>IFERROR(CODE(MID($E107,Q$1,1)),"")</f>
        <v/>
      </c>
      <c r="R107" s="39" t="str">
        <f>IFERROR(CODE(MID($E107,R$1,1)),"")</f>
        <v/>
      </c>
      <c r="S107" s="39" t="str">
        <f>IFERROR(CODE(MID($E107,S$1,1)),"")</f>
        <v/>
      </c>
      <c r="T107" s="39" t="str">
        <f>IFERROR(CODE(MID($E107,T$1,1)),"")</f>
        <v/>
      </c>
      <c r="U107" s="39" t="str">
        <f>IFERROR(CODE(MID($E107,U$1,1)),"")</f>
        <v/>
      </c>
      <c r="V107" s="38" t="s">
        <v>704</v>
      </c>
      <c r="X107" s="33" t="str">
        <f t="shared" si="12"/>
        <v/>
      </c>
      <c r="Y107" s="33" t="str">
        <f t="shared" si="13"/>
        <v>□- keystroke: "ymv"</v>
      </c>
      <c r="Z107" s="33" t="str">
        <f t="shared" si="14"/>
        <v>□□en: "Yank text of multiple elements"</v>
      </c>
      <c r="AA107" s="33" t="str">
        <f t="shared" si="15"/>
        <v>□□ja: ""</v>
      </c>
    </row>
    <row r="108" spans="2:27">
      <c r="C108" t="s">
        <v>568</v>
      </c>
      <c r="D108" t="s">
        <v>582</v>
      </c>
      <c r="E108" s="4" t="s">
        <v>189</v>
      </c>
      <c r="F108" s="6" t="s">
        <v>190</v>
      </c>
      <c r="G108" s="6"/>
      <c r="I108" s="38" t="str">
        <f t="shared" si="11"/>
        <v>121-109-97</v>
      </c>
      <c r="J108" s="39">
        <f>IFERROR(CODE(MID($E108,J$1,1)),"")</f>
        <v>121</v>
      </c>
      <c r="K108" s="39">
        <f>IFERROR(CODE(MID($E108,K$1,1)),"")</f>
        <v>109</v>
      </c>
      <c r="L108" s="39">
        <f>IFERROR(CODE(MID($E108,L$1,1)),"")</f>
        <v>97</v>
      </c>
      <c r="M108" s="39" t="str">
        <f>IFERROR(CODE(MID($E108,M$1,1)),"")</f>
        <v/>
      </c>
      <c r="N108" s="39" t="str">
        <f>IFERROR(CODE(MID($E108,N$1,1)),"")</f>
        <v/>
      </c>
      <c r="O108" s="39" t="str">
        <f>IFERROR(CODE(MID($E108,O$1,1)),"")</f>
        <v/>
      </c>
      <c r="P108" s="39" t="str">
        <f>IFERROR(CODE(MID($E108,P$1,1)),"")</f>
        <v/>
      </c>
      <c r="Q108" s="39" t="str">
        <f>IFERROR(CODE(MID($E108,Q$1,1)),"")</f>
        <v/>
      </c>
      <c r="R108" s="39" t="str">
        <f>IFERROR(CODE(MID($E108,R$1,1)),"")</f>
        <v/>
      </c>
      <c r="S108" s="39" t="str">
        <f>IFERROR(CODE(MID($E108,S$1,1)),"")</f>
        <v/>
      </c>
      <c r="T108" s="39" t="str">
        <f>IFERROR(CODE(MID($E108,T$1,1)),"")</f>
        <v/>
      </c>
      <c r="U108" s="39" t="str">
        <f>IFERROR(CODE(MID($E108,U$1,1)),"")</f>
        <v/>
      </c>
      <c r="V108" s="38" t="s">
        <v>704</v>
      </c>
      <c r="X108" s="33" t="str">
        <f t="shared" si="12"/>
        <v/>
      </c>
      <c r="Y108" s="33" t="str">
        <f t="shared" si="13"/>
        <v>□- keystroke: "yma"</v>
      </c>
      <c r="Z108" s="33" t="str">
        <f t="shared" si="14"/>
        <v>□□en: "Copy multiple link URLs to the clipboard"</v>
      </c>
      <c r="AA108" s="33" t="str">
        <f t="shared" si="15"/>
        <v>□□ja: ""</v>
      </c>
    </row>
    <row r="109" spans="2:27">
      <c r="C109" t="s">
        <v>568</v>
      </c>
      <c r="D109" t="s">
        <v>582</v>
      </c>
      <c r="E109" s="4" t="s">
        <v>191</v>
      </c>
      <c r="F109" s="6" t="s">
        <v>192</v>
      </c>
      <c r="G109" s="6"/>
      <c r="I109" s="38" t="str">
        <f t="shared" si="11"/>
        <v>121-109-99</v>
      </c>
      <c r="J109" s="39">
        <f>IFERROR(CODE(MID($E109,J$1,1)),"")</f>
        <v>121</v>
      </c>
      <c r="K109" s="39">
        <f>IFERROR(CODE(MID($E109,K$1,1)),"")</f>
        <v>109</v>
      </c>
      <c r="L109" s="39">
        <f>IFERROR(CODE(MID($E109,L$1,1)),"")</f>
        <v>99</v>
      </c>
      <c r="M109" s="39" t="str">
        <f>IFERROR(CODE(MID($E109,M$1,1)),"")</f>
        <v/>
      </c>
      <c r="N109" s="39" t="str">
        <f>IFERROR(CODE(MID($E109,N$1,1)),"")</f>
        <v/>
      </c>
      <c r="O109" s="39" t="str">
        <f>IFERROR(CODE(MID($E109,O$1,1)),"")</f>
        <v/>
      </c>
      <c r="P109" s="39" t="str">
        <f>IFERROR(CODE(MID($E109,P$1,1)),"")</f>
        <v/>
      </c>
      <c r="Q109" s="39" t="str">
        <f>IFERROR(CODE(MID($E109,Q$1,1)),"")</f>
        <v/>
      </c>
      <c r="R109" s="39" t="str">
        <f>IFERROR(CODE(MID($E109,R$1,1)),"")</f>
        <v/>
      </c>
      <c r="S109" s="39" t="str">
        <f>IFERROR(CODE(MID($E109,S$1,1)),"")</f>
        <v/>
      </c>
      <c r="T109" s="39" t="str">
        <f>IFERROR(CODE(MID($E109,T$1,1)),"")</f>
        <v/>
      </c>
      <c r="U109" s="39" t="str">
        <f>IFERROR(CODE(MID($E109,U$1,1)),"")</f>
        <v/>
      </c>
      <c r="V109" s="38" t="s">
        <v>704</v>
      </c>
      <c r="X109" s="33" t="str">
        <f t="shared" si="12"/>
        <v/>
      </c>
      <c r="Y109" s="33" t="str">
        <f t="shared" si="13"/>
        <v>□- keystroke: "ymc"</v>
      </c>
      <c r="Z109" s="33" t="str">
        <f t="shared" si="14"/>
        <v>□□en: "Copy multiple columns of a table"</v>
      </c>
      <c r="AA109" s="33" t="str">
        <f t="shared" si="15"/>
        <v>□□ja: ""</v>
      </c>
    </row>
    <row r="110" spans="2:27">
      <c r="C110" t="s">
        <v>566</v>
      </c>
      <c r="D110" t="s">
        <v>582</v>
      </c>
      <c r="E110" s="4" t="s">
        <v>193</v>
      </c>
      <c r="F110" s="6" t="s">
        <v>194</v>
      </c>
      <c r="G110" s="6" t="s">
        <v>602</v>
      </c>
      <c r="I110" s="38" t="str">
        <f t="shared" si="11"/>
        <v>121-103</v>
      </c>
      <c r="J110" s="39">
        <f>IFERROR(CODE(MID($E110,J$1,1)),"")</f>
        <v>121</v>
      </c>
      <c r="K110" s="39">
        <f>IFERROR(CODE(MID($E110,K$1,1)),"")</f>
        <v>103</v>
      </c>
      <c r="L110" s="39" t="str">
        <f>IFERROR(CODE(MID($E110,L$1,1)),"")</f>
        <v/>
      </c>
      <c r="M110" s="39" t="str">
        <f>IFERROR(CODE(MID($E110,M$1,1)),"")</f>
        <v/>
      </c>
      <c r="N110" s="39" t="str">
        <f>IFERROR(CODE(MID($E110,N$1,1)),"")</f>
        <v/>
      </c>
      <c r="O110" s="39" t="str">
        <f>IFERROR(CODE(MID($E110,O$1,1)),"")</f>
        <v/>
      </c>
      <c r="P110" s="39" t="str">
        <f>IFERROR(CODE(MID($E110,P$1,1)),"")</f>
        <v/>
      </c>
      <c r="Q110" s="39" t="str">
        <f>IFERROR(CODE(MID($E110,Q$1,1)),"")</f>
        <v/>
      </c>
      <c r="R110" s="39" t="str">
        <f>IFERROR(CODE(MID($E110,R$1,1)),"")</f>
        <v/>
      </c>
      <c r="S110" s="39" t="str">
        <f>IFERROR(CODE(MID($E110,S$1,1)),"")</f>
        <v/>
      </c>
      <c r="T110" s="39" t="str">
        <f>IFERROR(CODE(MID($E110,T$1,1)),"")</f>
        <v/>
      </c>
      <c r="U110" s="39" t="str">
        <f>IFERROR(CODE(MID($E110,U$1,1)),"")</f>
        <v/>
      </c>
      <c r="V110" s="38" t="s">
        <v>704</v>
      </c>
      <c r="X110" s="33" t="str">
        <f t="shared" si="12"/>
        <v/>
      </c>
      <c r="Y110" s="33" t="str">
        <f t="shared" si="13"/>
        <v>□- keystroke: "yg"</v>
      </c>
      <c r="Z110" s="33" t="str">
        <f t="shared" si="14"/>
        <v>□□en: "Capture current page"</v>
      </c>
      <c r="AA110" s="33" t="str">
        <f t="shared" si="15"/>
        <v>□□ja: "現在表示中の領域をキャプチャ"</v>
      </c>
    </row>
    <row r="111" spans="2:27">
      <c r="C111" t="s">
        <v>568</v>
      </c>
      <c r="D111" t="s">
        <v>582</v>
      </c>
      <c r="E111" s="4" t="s">
        <v>195</v>
      </c>
      <c r="F111" s="6" t="s">
        <v>196</v>
      </c>
      <c r="G111" s="6"/>
      <c r="I111" s="38" t="str">
        <f t="shared" si="11"/>
        <v>121-97</v>
      </c>
      <c r="J111" s="39">
        <f>IFERROR(CODE(MID($E111,J$1,1)),"")</f>
        <v>121</v>
      </c>
      <c r="K111" s="39">
        <f>IFERROR(CODE(MID($E111,K$1,1)),"")</f>
        <v>97</v>
      </c>
      <c r="L111" s="39" t="str">
        <f>IFERROR(CODE(MID($E111,L$1,1)),"")</f>
        <v/>
      </c>
      <c r="M111" s="39" t="str">
        <f>IFERROR(CODE(MID($E111,M$1,1)),"")</f>
        <v/>
      </c>
      <c r="N111" s="39" t="str">
        <f>IFERROR(CODE(MID($E111,N$1,1)),"")</f>
        <v/>
      </c>
      <c r="O111" s="39" t="str">
        <f>IFERROR(CODE(MID($E111,O$1,1)),"")</f>
        <v/>
      </c>
      <c r="P111" s="39" t="str">
        <f>IFERROR(CODE(MID($E111,P$1,1)),"")</f>
        <v/>
      </c>
      <c r="Q111" s="39" t="str">
        <f>IFERROR(CODE(MID($E111,Q$1,1)),"")</f>
        <v/>
      </c>
      <c r="R111" s="39" t="str">
        <f>IFERROR(CODE(MID($E111,R$1,1)),"")</f>
        <v/>
      </c>
      <c r="S111" s="39" t="str">
        <f>IFERROR(CODE(MID($E111,S$1,1)),"")</f>
        <v/>
      </c>
      <c r="T111" s="39" t="str">
        <f>IFERROR(CODE(MID($E111,T$1,1)),"")</f>
        <v/>
      </c>
      <c r="U111" s="39" t="str">
        <f>IFERROR(CODE(MID($E111,U$1,1)),"")</f>
        <v/>
      </c>
      <c r="V111" s="38" t="s">
        <v>704</v>
      </c>
      <c r="X111" s="33" t="str">
        <f t="shared" si="12"/>
        <v/>
      </c>
      <c r="Y111" s="33" t="str">
        <f t="shared" si="13"/>
        <v>□- keystroke: "ya"</v>
      </c>
      <c r="Z111" s="33" t="str">
        <f t="shared" si="14"/>
        <v>□□en: "Copy a link URL to the clipboard"</v>
      </c>
      <c r="AA111" s="33" t="str">
        <f t="shared" si="15"/>
        <v>□□ja: ""</v>
      </c>
    </row>
    <row r="112" spans="2:27">
      <c r="C112" t="s">
        <v>568</v>
      </c>
      <c r="D112" t="s">
        <v>582</v>
      </c>
      <c r="E112" s="4" t="s">
        <v>197</v>
      </c>
      <c r="F112" s="6" t="s">
        <v>198</v>
      </c>
      <c r="G112" s="6"/>
      <c r="I112" s="38" t="str">
        <f t="shared" si="11"/>
        <v>121-99</v>
      </c>
      <c r="J112" s="39">
        <f>IFERROR(CODE(MID($E112,J$1,1)),"")</f>
        <v>121</v>
      </c>
      <c r="K112" s="39">
        <f>IFERROR(CODE(MID($E112,K$1,1)),"")</f>
        <v>99</v>
      </c>
      <c r="L112" s="39" t="str">
        <f>IFERROR(CODE(MID($E112,L$1,1)),"")</f>
        <v/>
      </c>
      <c r="M112" s="39" t="str">
        <f>IFERROR(CODE(MID($E112,M$1,1)),"")</f>
        <v/>
      </c>
      <c r="N112" s="39" t="str">
        <f>IFERROR(CODE(MID($E112,N$1,1)),"")</f>
        <v/>
      </c>
      <c r="O112" s="39" t="str">
        <f>IFERROR(CODE(MID($E112,O$1,1)),"")</f>
        <v/>
      </c>
      <c r="P112" s="39" t="str">
        <f>IFERROR(CODE(MID($E112,P$1,1)),"")</f>
        <v/>
      </c>
      <c r="Q112" s="39" t="str">
        <f>IFERROR(CODE(MID($E112,Q$1,1)),"")</f>
        <v/>
      </c>
      <c r="R112" s="39" t="str">
        <f>IFERROR(CODE(MID($E112,R$1,1)),"")</f>
        <v/>
      </c>
      <c r="S112" s="39" t="str">
        <f>IFERROR(CODE(MID($E112,S$1,1)),"")</f>
        <v/>
      </c>
      <c r="T112" s="39" t="str">
        <f>IFERROR(CODE(MID($E112,T$1,1)),"")</f>
        <v/>
      </c>
      <c r="U112" s="39" t="str">
        <f>IFERROR(CODE(MID($E112,U$1,1)),"")</f>
        <v/>
      </c>
      <c r="V112" s="38" t="s">
        <v>704</v>
      </c>
      <c r="X112" s="33" t="str">
        <f t="shared" si="12"/>
        <v/>
      </c>
      <c r="Y112" s="33" t="str">
        <f t="shared" si="13"/>
        <v>□- keystroke: "yc"</v>
      </c>
      <c r="Z112" s="33" t="str">
        <f t="shared" si="14"/>
        <v>□□en: "Copy a column of a table"</v>
      </c>
      <c r="AA112" s="33" t="str">
        <f t="shared" si="15"/>
        <v>□□ja: ""</v>
      </c>
    </row>
    <row r="113" spans="3:27">
      <c r="C113" t="s">
        <v>568</v>
      </c>
      <c r="D113" t="s">
        <v>582</v>
      </c>
      <c r="E113" s="4" t="s">
        <v>199</v>
      </c>
      <c r="F113" s="6" t="s">
        <v>200</v>
      </c>
      <c r="G113" s="6"/>
      <c r="I113" s="38" t="str">
        <f t="shared" si="11"/>
        <v>121-113</v>
      </c>
      <c r="J113" s="39">
        <f>IFERROR(CODE(MID($E113,J$1,1)),"")</f>
        <v>121</v>
      </c>
      <c r="K113" s="39">
        <f>IFERROR(CODE(MID($E113,K$1,1)),"")</f>
        <v>113</v>
      </c>
      <c r="L113" s="39" t="str">
        <f>IFERROR(CODE(MID($E113,L$1,1)),"")</f>
        <v/>
      </c>
      <c r="M113" s="39" t="str">
        <f>IFERROR(CODE(MID($E113,M$1,1)),"")</f>
        <v/>
      </c>
      <c r="N113" s="39" t="str">
        <f>IFERROR(CODE(MID($E113,N$1,1)),"")</f>
        <v/>
      </c>
      <c r="O113" s="39" t="str">
        <f>IFERROR(CODE(MID($E113,O$1,1)),"")</f>
        <v/>
      </c>
      <c r="P113" s="39" t="str">
        <f>IFERROR(CODE(MID($E113,P$1,1)),"")</f>
        <v/>
      </c>
      <c r="Q113" s="39" t="str">
        <f>IFERROR(CODE(MID($E113,Q$1,1)),"")</f>
        <v/>
      </c>
      <c r="R113" s="39" t="str">
        <f>IFERROR(CODE(MID($E113,R$1,1)),"")</f>
        <v/>
      </c>
      <c r="S113" s="39" t="str">
        <f>IFERROR(CODE(MID($E113,S$1,1)),"")</f>
        <v/>
      </c>
      <c r="T113" s="39" t="str">
        <f>IFERROR(CODE(MID($E113,T$1,1)),"")</f>
        <v/>
      </c>
      <c r="U113" s="39" t="str">
        <f>IFERROR(CODE(MID($E113,U$1,1)),"")</f>
        <v/>
      </c>
      <c r="V113" s="38" t="s">
        <v>704</v>
      </c>
      <c r="X113" s="33" t="str">
        <f t="shared" si="12"/>
        <v/>
      </c>
      <c r="Y113" s="33" t="str">
        <f t="shared" si="13"/>
        <v>□- keystroke: "yq"</v>
      </c>
      <c r="Z113" s="33" t="str">
        <f t="shared" si="14"/>
        <v>□□en: "Copy pre text"</v>
      </c>
      <c r="AA113" s="33" t="str">
        <f t="shared" si="15"/>
        <v>□□ja: ""</v>
      </c>
    </row>
    <row r="114" spans="3:27">
      <c r="C114" t="s">
        <v>568</v>
      </c>
      <c r="D114" t="s">
        <v>582</v>
      </c>
      <c r="E114" s="4" t="s">
        <v>201</v>
      </c>
      <c r="F114" s="6" t="s">
        <v>202</v>
      </c>
      <c r="G114" s="6"/>
      <c r="I114" s="38" t="str">
        <f t="shared" si="11"/>
        <v>121-105</v>
      </c>
      <c r="J114" s="39">
        <f>IFERROR(CODE(MID($E114,J$1,1)),"")</f>
        <v>121</v>
      </c>
      <c r="K114" s="39">
        <f>IFERROR(CODE(MID($E114,K$1,1)),"")</f>
        <v>105</v>
      </c>
      <c r="L114" s="39" t="str">
        <f>IFERROR(CODE(MID($E114,L$1,1)),"")</f>
        <v/>
      </c>
      <c r="M114" s="39" t="str">
        <f>IFERROR(CODE(MID($E114,M$1,1)),"")</f>
        <v/>
      </c>
      <c r="N114" s="39" t="str">
        <f>IFERROR(CODE(MID($E114,N$1,1)),"")</f>
        <v/>
      </c>
      <c r="O114" s="39" t="str">
        <f>IFERROR(CODE(MID($E114,O$1,1)),"")</f>
        <v/>
      </c>
      <c r="P114" s="39" t="str">
        <f>IFERROR(CODE(MID($E114,P$1,1)),"")</f>
        <v/>
      </c>
      <c r="Q114" s="39" t="str">
        <f>IFERROR(CODE(MID($E114,Q$1,1)),"")</f>
        <v/>
      </c>
      <c r="R114" s="39" t="str">
        <f>IFERROR(CODE(MID($E114,R$1,1)),"")</f>
        <v/>
      </c>
      <c r="S114" s="39" t="str">
        <f>IFERROR(CODE(MID($E114,S$1,1)),"")</f>
        <v/>
      </c>
      <c r="T114" s="39" t="str">
        <f>IFERROR(CODE(MID($E114,T$1,1)),"")</f>
        <v/>
      </c>
      <c r="U114" s="39" t="str">
        <f>IFERROR(CODE(MID($E114,U$1,1)),"")</f>
        <v/>
      </c>
      <c r="V114" s="38" t="s">
        <v>704</v>
      </c>
      <c r="X114" s="33" t="str">
        <f t="shared" si="12"/>
        <v/>
      </c>
      <c r="Y114" s="33" t="str">
        <f t="shared" si="13"/>
        <v>□- keystroke: "yi"</v>
      </c>
      <c r="Z114" s="33" t="str">
        <f t="shared" si="14"/>
        <v>□□en: "Yank text of an input"</v>
      </c>
      <c r="AA114" s="33" t="str">
        <f t="shared" si="15"/>
        <v>□□ja: ""</v>
      </c>
    </row>
    <row r="115" spans="3:27">
      <c r="C115" t="s">
        <v>568</v>
      </c>
      <c r="D115" t="s">
        <v>582</v>
      </c>
      <c r="E115" s="4" t="s">
        <v>203</v>
      </c>
      <c r="F115" s="6" t="s">
        <v>204</v>
      </c>
      <c r="G115" s="6"/>
      <c r="I115" s="38" t="str">
        <f t="shared" si="11"/>
        <v>121-115</v>
      </c>
      <c r="J115" s="39">
        <f>IFERROR(CODE(MID($E115,J$1,1)),"")</f>
        <v>121</v>
      </c>
      <c r="K115" s="39">
        <f>IFERROR(CODE(MID($E115,K$1,1)),"")</f>
        <v>115</v>
      </c>
      <c r="L115" s="39" t="str">
        <f>IFERROR(CODE(MID($E115,L$1,1)),"")</f>
        <v/>
      </c>
      <c r="M115" s="39" t="str">
        <f>IFERROR(CODE(MID($E115,M$1,1)),"")</f>
        <v/>
      </c>
      <c r="N115" s="39" t="str">
        <f>IFERROR(CODE(MID($E115,N$1,1)),"")</f>
        <v/>
      </c>
      <c r="O115" s="39" t="str">
        <f>IFERROR(CODE(MID($E115,O$1,1)),"")</f>
        <v/>
      </c>
      <c r="P115" s="39" t="str">
        <f>IFERROR(CODE(MID($E115,P$1,1)),"")</f>
        <v/>
      </c>
      <c r="Q115" s="39" t="str">
        <f>IFERROR(CODE(MID($E115,Q$1,1)),"")</f>
        <v/>
      </c>
      <c r="R115" s="39" t="str">
        <f>IFERROR(CODE(MID($E115,R$1,1)),"")</f>
        <v/>
      </c>
      <c r="S115" s="39" t="str">
        <f>IFERROR(CODE(MID($E115,S$1,1)),"")</f>
        <v/>
      </c>
      <c r="T115" s="39" t="str">
        <f>IFERROR(CODE(MID($E115,T$1,1)),"")</f>
        <v/>
      </c>
      <c r="U115" s="39" t="str">
        <f>IFERROR(CODE(MID($E115,U$1,1)),"")</f>
        <v/>
      </c>
      <c r="V115" s="38" t="s">
        <v>704</v>
      </c>
      <c r="X115" s="33" t="str">
        <f t="shared" si="12"/>
        <v/>
      </c>
      <c r="Y115" s="33" t="str">
        <f t="shared" si="13"/>
        <v>□- keystroke: "ys"</v>
      </c>
      <c r="Z115" s="33" t="str">
        <f t="shared" si="14"/>
        <v>□□en: "Copy current page's source"</v>
      </c>
      <c r="AA115" s="33" t="str">
        <f t="shared" si="15"/>
        <v>□□ja: ""</v>
      </c>
    </row>
    <row r="116" spans="3:27">
      <c r="C116" t="s">
        <v>568</v>
      </c>
      <c r="D116" t="s">
        <v>582</v>
      </c>
      <c r="E116" s="4" t="s">
        <v>205</v>
      </c>
      <c r="F116" s="6" t="s">
        <v>206</v>
      </c>
      <c r="G116" s="6"/>
      <c r="I116" s="38" t="str">
        <f t="shared" si="11"/>
        <v>121-106</v>
      </c>
      <c r="J116" s="39">
        <f>IFERROR(CODE(MID($E116,J$1,1)),"")</f>
        <v>121</v>
      </c>
      <c r="K116" s="39">
        <f>IFERROR(CODE(MID($E116,K$1,1)),"")</f>
        <v>106</v>
      </c>
      <c r="L116" s="39" t="str">
        <f>IFERROR(CODE(MID($E116,L$1,1)),"")</f>
        <v/>
      </c>
      <c r="M116" s="39" t="str">
        <f>IFERROR(CODE(MID($E116,M$1,1)),"")</f>
        <v/>
      </c>
      <c r="N116" s="39" t="str">
        <f>IFERROR(CODE(MID($E116,N$1,1)),"")</f>
        <v/>
      </c>
      <c r="O116" s="39" t="str">
        <f>IFERROR(CODE(MID($E116,O$1,1)),"")</f>
        <v/>
      </c>
      <c r="P116" s="39" t="str">
        <f>IFERROR(CODE(MID($E116,P$1,1)),"")</f>
        <v/>
      </c>
      <c r="Q116" s="39" t="str">
        <f>IFERROR(CODE(MID($E116,Q$1,1)),"")</f>
        <v/>
      </c>
      <c r="R116" s="39" t="str">
        <f>IFERROR(CODE(MID($E116,R$1,1)),"")</f>
        <v/>
      </c>
      <c r="S116" s="39" t="str">
        <f>IFERROR(CODE(MID($E116,S$1,1)),"")</f>
        <v/>
      </c>
      <c r="T116" s="39" t="str">
        <f>IFERROR(CODE(MID($E116,T$1,1)),"")</f>
        <v/>
      </c>
      <c r="U116" s="39" t="str">
        <f>IFERROR(CODE(MID($E116,U$1,1)),"")</f>
        <v/>
      </c>
      <c r="V116" s="38" t="s">
        <v>704</v>
      </c>
      <c r="X116" s="33" t="str">
        <f t="shared" si="12"/>
        <v/>
      </c>
      <c r="Y116" s="33" t="str">
        <f t="shared" si="13"/>
        <v>□- keystroke: "yj"</v>
      </c>
      <c r="Z116" s="33" t="str">
        <f t="shared" si="14"/>
        <v>□□en: "Copy current settings"</v>
      </c>
      <c r="AA116" s="33" t="str">
        <f t="shared" si="15"/>
        <v>□□ja: ""</v>
      </c>
    </row>
    <row r="117" spans="3:27">
      <c r="C117" t="s">
        <v>568</v>
      </c>
      <c r="D117" t="s">
        <v>582</v>
      </c>
      <c r="E117" s="4" t="s">
        <v>207</v>
      </c>
      <c r="F117" s="6" t="s">
        <v>208</v>
      </c>
      <c r="G117" s="6"/>
      <c r="I117" s="38" t="str">
        <f t="shared" si="11"/>
        <v>121-121</v>
      </c>
      <c r="J117" s="39">
        <f>IFERROR(CODE(MID($E117,J$1,1)),"")</f>
        <v>121</v>
      </c>
      <c r="K117" s="39">
        <f>IFERROR(CODE(MID($E117,K$1,1)),"")</f>
        <v>121</v>
      </c>
      <c r="L117" s="39" t="str">
        <f>IFERROR(CODE(MID($E117,L$1,1)),"")</f>
        <v/>
      </c>
      <c r="M117" s="39" t="str">
        <f>IFERROR(CODE(MID($E117,M$1,1)),"")</f>
        <v/>
      </c>
      <c r="N117" s="39" t="str">
        <f>IFERROR(CODE(MID($E117,N$1,1)),"")</f>
        <v/>
      </c>
      <c r="O117" s="39" t="str">
        <f>IFERROR(CODE(MID($E117,O$1,1)),"")</f>
        <v/>
      </c>
      <c r="P117" s="39" t="str">
        <f>IFERROR(CODE(MID($E117,P$1,1)),"")</f>
        <v/>
      </c>
      <c r="Q117" s="39" t="str">
        <f>IFERROR(CODE(MID($E117,Q$1,1)),"")</f>
        <v/>
      </c>
      <c r="R117" s="39" t="str">
        <f>IFERROR(CODE(MID($E117,R$1,1)),"")</f>
        <v/>
      </c>
      <c r="S117" s="39" t="str">
        <f>IFERROR(CODE(MID($E117,S$1,1)),"")</f>
        <v/>
      </c>
      <c r="T117" s="39" t="str">
        <f>IFERROR(CODE(MID($E117,T$1,1)),"")</f>
        <v/>
      </c>
      <c r="U117" s="39" t="str">
        <f>IFERROR(CODE(MID($E117,U$1,1)),"")</f>
        <v/>
      </c>
      <c r="V117" s="38" t="s">
        <v>704</v>
      </c>
      <c r="X117" s="33" t="str">
        <f t="shared" si="12"/>
        <v/>
      </c>
      <c r="Y117" s="33" t="str">
        <f t="shared" si="13"/>
        <v>□- keystroke: "yy"</v>
      </c>
      <c r="Z117" s="33" t="str">
        <f t="shared" si="14"/>
        <v>□□en: "Copy current page's URL"</v>
      </c>
      <c r="AA117" s="33" t="str">
        <f t="shared" si="15"/>
        <v>□□ja: ""</v>
      </c>
    </row>
    <row r="118" spans="3:27">
      <c r="C118" t="s">
        <v>568</v>
      </c>
      <c r="D118" t="s">
        <v>582</v>
      </c>
      <c r="E118" s="4" t="s">
        <v>209</v>
      </c>
      <c r="F118" s="6" t="s">
        <v>210</v>
      </c>
      <c r="G118" s="6"/>
      <c r="I118" s="38" t="str">
        <f t="shared" si="11"/>
        <v>121-89</v>
      </c>
      <c r="J118" s="39">
        <f>IFERROR(CODE(MID($E118,J$1,1)),"")</f>
        <v>121</v>
      </c>
      <c r="K118" s="39">
        <f>IFERROR(CODE(MID($E118,K$1,1)),"")</f>
        <v>89</v>
      </c>
      <c r="L118" s="39" t="str">
        <f>IFERROR(CODE(MID($E118,L$1,1)),"")</f>
        <v/>
      </c>
      <c r="M118" s="39" t="str">
        <f>IFERROR(CODE(MID($E118,M$1,1)),"")</f>
        <v/>
      </c>
      <c r="N118" s="39" t="str">
        <f>IFERROR(CODE(MID($E118,N$1,1)),"")</f>
        <v/>
      </c>
      <c r="O118" s="39" t="str">
        <f>IFERROR(CODE(MID($E118,O$1,1)),"")</f>
        <v/>
      </c>
      <c r="P118" s="39" t="str">
        <f>IFERROR(CODE(MID($E118,P$1,1)),"")</f>
        <v/>
      </c>
      <c r="Q118" s="39" t="str">
        <f>IFERROR(CODE(MID($E118,Q$1,1)),"")</f>
        <v/>
      </c>
      <c r="R118" s="39" t="str">
        <f>IFERROR(CODE(MID($E118,R$1,1)),"")</f>
        <v/>
      </c>
      <c r="S118" s="39" t="str">
        <f>IFERROR(CODE(MID($E118,S$1,1)),"")</f>
        <v/>
      </c>
      <c r="T118" s="39" t="str">
        <f>IFERROR(CODE(MID($E118,T$1,1)),"")</f>
        <v/>
      </c>
      <c r="U118" s="39" t="str">
        <f>IFERROR(CODE(MID($E118,U$1,1)),"")</f>
        <v/>
      </c>
      <c r="V118" s="38" t="s">
        <v>704</v>
      </c>
      <c r="X118" s="33" t="str">
        <f t="shared" si="12"/>
        <v/>
      </c>
      <c r="Y118" s="33" t="str">
        <f t="shared" si="13"/>
        <v>□- keystroke: "yY"</v>
      </c>
      <c r="Z118" s="33" t="str">
        <f t="shared" si="14"/>
        <v>□□en: "Copy all tabs's url"</v>
      </c>
      <c r="AA118" s="33" t="str">
        <f t="shared" si="15"/>
        <v>□□ja: ""</v>
      </c>
    </row>
    <row r="119" spans="3:27">
      <c r="C119" t="s">
        <v>568</v>
      </c>
      <c r="D119" t="s">
        <v>582</v>
      </c>
      <c r="E119" s="4" t="s">
        <v>211</v>
      </c>
      <c r="F119" s="6" t="s">
        <v>212</v>
      </c>
      <c r="G119" s="6"/>
      <c r="I119" s="38" t="str">
        <f t="shared" si="11"/>
        <v>121-104</v>
      </c>
      <c r="J119" s="39">
        <f>IFERROR(CODE(MID($E119,J$1,1)),"")</f>
        <v>121</v>
      </c>
      <c r="K119" s="39">
        <f>IFERROR(CODE(MID($E119,K$1,1)),"")</f>
        <v>104</v>
      </c>
      <c r="L119" s="39" t="str">
        <f>IFERROR(CODE(MID($E119,L$1,1)),"")</f>
        <v/>
      </c>
      <c r="M119" s="39" t="str">
        <f>IFERROR(CODE(MID($E119,M$1,1)),"")</f>
        <v/>
      </c>
      <c r="N119" s="39" t="str">
        <f>IFERROR(CODE(MID($E119,N$1,1)),"")</f>
        <v/>
      </c>
      <c r="O119" s="39" t="str">
        <f>IFERROR(CODE(MID($E119,O$1,1)),"")</f>
        <v/>
      </c>
      <c r="P119" s="39" t="str">
        <f>IFERROR(CODE(MID($E119,P$1,1)),"")</f>
        <v/>
      </c>
      <c r="Q119" s="39" t="str">
        <f>IFERROR(CODE(MID($E119,Q$1,1)),"")</f>
        <v/>
      </c>
      <c r="R119" s="39" t="str">
        <f>IFERROR(CODE(MID($E119,R$1,1)),"")</f>
        <v/>
      </c>
      <c r="S119" s="39" t="str">
        <f>IFERROR(CODE(MID($E119,S$1,1)),"")</f>
        <v/>
      </c>
      <c r="T119" s="39" t="str">
        <f>IFERROR(CODE(MID($E119,T$1,1)),"")</f>
        <v/>
      </c>
      <c r="U119" s="39" t="str">
        <f>IFERROR(CODE(MID($E119,U$1,1)),"")</f>
        <v/>
      </c>
      <c r="V119" s="38" t="s">
        <v>704</v>
      </c>
      <c r="X119" s="33" t="str">
        <f t="shared" si="12"/>
        <v/>
      </c>
      <c r="Y119" s="33" t="str">
        <f t="shared" si="13"/>
        <v>□- keystroke: "yh"</v>
      </c>
      <c r="Z119" s="33" t="str">
        <f t="shared" si="14"/>
        <v>□□en: "Copy current page's host"</v>
      </c>
      <c r="AA119" s="33" t="str">
        <f t="shared" si="15"/>
        <v>□□ja: ""</v>
      </c>
    </row>
    <row r="120" spans="3:27">
      <c r="C120" t="s">
        <v>568</v>
      </c>
      <c r="D120" t="s">
        <v>582</v>
      </c>
      <c r="E120" s="4" t="s">
        <v>213</v>
      </c>
      <c r="F120" s="6" t="s">
        <v>214</v>
      </c>
      <c r="G120" s="6"/>
      <c r="I120" s="38" t="str">
        <f t="shared" si="11"/>
        <v>121-108</v>
      </c>
      <c r="J120" s="39">
        <f>IFERROR(CODE(MID($E120,J$1,1)),"")</f>
        <v>121</v>
      </c>
      <c r="K120" s="39">
        <f>IFERROR(CODE(MID($E120,K$1,1)),"")</f>
        <v>108</v>
      </c>
      <c r="L120" s="39" t="str">
        <f>IFERROR(CODE(MID($E120,L$1,1)),"")</f>
        <v/>
      </c>
      <c r="M120" s="39" t="str">
        <f>IFERROR(CODE(MID($E120,M$1,1)),"")</f>
        <v/>
      </c>
      <c r="N120" s="39" t="str">
        <f>IFERROR(CODE(MID($E120,N$1,1)),"")</f>
        <v/>
      </c>
      <c r="O120" s="39" t="str">
        <f>IFERROR(CODE(MID($E120,O$1,1)),"")</f>
        <v/>
      </c>
      <c r="P120" s="39" t="str">
        <f>IFERROR(CODE(MID($E120,P$1,1)),"")</f>
        <v/>
      </c>
      <c r="Q120" s="39" t="str">
        <f>IFERROR(CODE(MID($E120,Q$1,1)),"")</f>
        <v/>
      </c>
      <c r="R120" s="39" t="str">
        <f>IFERROR(CODE(MID($E120,R$1,1)),"")</f>
        <v/>
      </c>
      <c r="S120" s="39" t="str">
        <f>IFERROR(CODE(MID($E120,S$1,1)),"")</f>
        <v/>
      </c>
      <c r="T120" s="39" t="str">
        <f>IFERROR(CODE(MID($E120,T$1,1)),"")</f>
        <v/>
      </c>
      <c r="U120" s="39" t="str">
        <f>IFERROR(CODE(MID($E120,U$1,1)),"")</f>
        <v/>
      </c>
      <c r="V120" s="38" t="s">
        <v>704</v>
      </c>
      <c r="X120" s="33" t="str">
        <f t="shared" si="12"/>
        <v/>
      </c>
      <c r="Y120" s="33" t="str">
        <f t="shared" si="13"/>
        <v>□- keystroke: "yl"</v>
      </c>
      <c r="Z120" s="33" t="str">
        <f t="shared" si="14"/>
        <v>□□en: "Copy current page's title"</v>
      </c>
      <c r="AA120" s="33" t="str">
        <f t="shared" si="15"/>
        <v>□□ja: ""</v>
      </c>
    </row>
    <row r="121" spans="3:27">
      <c r="C121" t="s">
        <v>568</v>
      </c>
      <c r="D121" t="s">
        <v>582</v>
      </c>
      <c r="E121" s="4" t="s">
        <v>215</v>
      </c>
      <c r="F121" s="6" t="s">
        <v>216</v>
      </c>
      <c r="G121" s="6"/>
      <c r="I121" s="38" t="str">
        <f t="shared" si="11"/>
        <v>121-81</v>
      </c>
      <c r="J121" s="39">
        <f>IFERROR(CODE(MID($E121,J$1,1)),"")</f>
        <v>121</v>
      </c>
      <c r="K121" s="39">
        <f>IFERROR(CODE(MID($E121,K$1,1)),"")</f>
        <v>81</v>
      </c>
      <c r="L121" s="39" t="str">
        <f>IFERROR(CODE(MID($E121,L$1,1)),"")</f>
        <v/>
      </c>
      <c r="M121" s="39" t="str">
        <f>IFERROR(CODE(MID($E121,M$1,1)),"")</f>
        <v/>
      </c>
      <c r="N121" s="39" t="str">
        <f>IFERROR(CODE(MID($E121,N$1,1)),"")</f>
        <v/>
      </c>
      <c r="O121" s="39" t="str">
        <f>IFERROR(CODE(MID($E121,O$1,1)),"")</f>
        <v/>
      </c>
      <c r="P121" s="39" t="str">
        <f>IFERROR(CODE(MID($E121,P$1,1)),"")</f>
        <v/>
      </c>
      <c r="Q121" s="39" t="str">
        <f>IFERROR(CODE(MID($E121,Q$1,1)),"")</f>
        <v/>
      </c>
      <c r="R121" s="39" t="str">
        <f>IFERROR(CODE(MID($E121,R$1,1)),"")</f>
        <v/>
      </c>
      <c r="S121" s="39" t="str">
        <f>IFERROR(CODE(MID($E121,S$1,1)),"")</f>
        <v/>
      </c>
      <c r="T121" s="39" t="str">
        <f>IFERROR(CODE(MID($E121,T$1,1)),"")</f>
        <v/>
      </c>
      <c r="U121" s="39" t="str">
        <f>IFERROR(CODE(MID($E121,U$1,1)),"")</f>
        <v/>
      </c>
      <c r="V121" s="38" t="s">
        <v>704</v>
      </c>
      <c r="X121" s="33" t="str">
        <f t="shared" si="12"/>
        <v/>
      </c>
      <c r="Y121" s="33" t="str">
        <f t="shared" si="13"/>
        <v>□- keystroke: "yQ"</v>
      </c>
      <c r="Z121" s="33" t="str">
        <f t="shared" si="14"/>
        <v>□□en: "Copy all query history of OmniQuery."</v>
      </c>
      <c r="AA121" s="33" t="str">
        <f t="shared" si="15"/>
        <v>□□ja: ""</v>
      </c>
    </row>
    <row r="122" spans="3:27" ht="30">
      <c r="C122" t="s">
        <v>568</v>
      </c>
      <c r="D122" t="s">
        <v>582</v>
      </c>
      <c r="E122" s="4" t="s">
        <v>217</v>
      </c>
      <c r="F122" s="6" t="s">
        <v>218</v>
      </c>
      <c r="G122" s="6" t="s">
        <v>458</v>
      </c>
      <c r="I122" s="38" t="str">
        <f t="shared" si="11"/>
        <v>121-102</v>
      </c>
      <c r="J122" s="39">
        <f>IFERROR(CODE(MID($E122,J$1,1)),"")</f>
        <v>121</v>
      </c>
      <c r="K122" s="39">
        <f>IFERROR(CODE(MID($E122,K$1,1)),"")</f>
        <v>102</v>
      </c>
      <c r="L122" s="39" t="str">
        <f>IFERROR(CODE(MID($E122,L$1,1)),"")</f>
        <v/>
      </c>
      <c r="M122" s="39" t="str">
        <f>IFERROR(CODE(MID($E122,M$1,1)),"")</f>
        <v/>
      </c>
      <c r="N122" s="39" t="str">
        <f>IFERROR(CODE(MID($E122,N$1,1)),"")</f>
        <v/>
      </c>
      <c r="O122" s="39" t="str">
        <f>IFERROR(CODE(MID($E122,O$1,1)),"")</f>
        <v/>
      </c>
      <c r="P122" s="39" t="str">
        <f>IFERROR(CODE(MID($E122,P$1,1)),"")</f>
        <v/>
      </c>
      <c r="Q122" s="39" t="str">
        <f>IFERROR(CODE(MID($E122,Q$1,1)),"")</f>
        <v/>
      </c>
      <c r="R122" s="39" t="str">
        <f>IFERROR(CODE(MID($E122,R$1,1)),"")</f>
        <v/>
      </c>
      <c r="S122" s="39" t="str">
        <f>IFERROR(CODE(MID($E122,S$1,1)),"")</f>
        <v/>
      </c>
      <c r="T122" s="39" t="str">
        <f>IFERROR(CODE(MID($E122,T$1,1)),"")</f>
        <v/>
      </c>
      <c r="U122" s="39" t="str">
        <f>IFERROR(CODE(MID($E122,U$1,1)),"")</f>
        <v/>
      </c>
      <c r="V122" s="38" t="s">
        <v>704</v>
      </c>
      <c r="X122" s="33" t="str">
        <f t="shared" si="12"/>
        <v/>
      </c>
      <c r="Y122" s="33" t="str">
        <f t="shared" si="13"/>
        <v>□- keystroke: "yf"</v>
      </c>
      <c r="Z122" s="33" t="str">
        <f t="shared" si="14"/>
        <v>□□en: "Copy form data in JSON on current page"</v>
      </c>
      <c r="AA122" s="33" t="str">
        <f t="shared" si="15"/>
        <v>□□ja: "ページ内の入力フォームすべてについて、JSON形式で入力内容をコピーします。"</v>
      </c>
    </row>
    <row r="123" spans="3:27" ht="45">
      <c r="C123" t="s">
        <v>568</v>
      </c>
      <c r="D123" t="s">
        <v>582</v>
      </c>
      <c r="E123" s="4" t="s">
        <v>219</v>
      </c>
      <c r="F123" s="6" t="s">
        <v>220</v>
      </c>
      <c r="G123" s="6" t="s">
        <v>457</v>
      </c>
      <c r="I123" s="38" t="str">
        <f t="shared" si="11"/>
        <v>121-112</v>
      </c>
      <c r="J123" s="39">
        <f>IFERROR(CODE(MID($E123,J$1,1)),"")</f>
        <v>121</v>
      </c>
      <c r="K123" s="39">
        <f>IFERROR(CODE(MID($E123,K$1,1)),"")</f>
        <v>112</v>
      </c>
      <c r="L123" s="39" t="str">
        <f>IFERROR(CODE(MID($E123,L$1,1)),"")</f>
        <v/>
      </c>
      <c r="M123" s="39" t="str">
        <f>IFERROR(CODE(MID($E123,M$1,1)),"")</f>
        <v/>
      </c>
      <c r="N123" s="39" t="str">
        <f>IFERROR(CODE(MID($E123,N$1,1)),"")</f>
        <v/>
      </c>
      <c r="O123" s="39" t="str">
        <f>IFERROR(CODE(MID($E123,O$1,1)),"")</f>
        <v/>
      </c>
      <c r="P123" s="39" t="str">
        <f>IFERROR(CODE(MID($E123,P$1,1)),"")</f>
        <v/>
      </c>
      <c r="Q123" s="39" t="str">
        <f>IFERROR(CODE(MID($E123,Q$1,1)),"")</f>
        <v/>
      </c>
      <c r="R123" s="39" t="str">
        <f>IFERROR(CODE(MID($E123,R$1,1)),"")</f>
        <v/>
      </c>
      <c r="S123" s="39" t="str">
        <f>IFERROR(CODE(MID($E123,S$1,1)),"")</f>
        <v/>
      </c>
      <c r="T123" s="39" t="str">
        <f>IFERROR(CODE(MID($E123,T$1,1)),"")</f>
        <v/>
      </c>
      <c r="U123" s="39" t="str">
        <f>IFERROR(CODE(MID($E123,U$1,1)),"")</f>
        <v/>
      </c>
      <c r="V123" s="38" t="s">
        <v>704</v>
      </c>
      <c r="X123" s="33" t="str">
        <f t="shared" si="12"/>
        <v/>
      </c>
      <c r="Y123" s="33" t="str">
        <f t="shared" si="13"/>
        <v>□- keystroke: "yp"</v>
      </c>
      <c r="Z123" s="33" t="str">
        <f t="shared" si="14"/>
        <v>□□en: "Copy form data for POST on current page"</v>
      </c>
      <c r="AA123" s="33" t="str">
        <f t="shared" si="15"/>
        <v>□□ja: "ページ内の入力フォームすべてについて、コンテンツタイプ application/x-www-form-urlencoded の形式で入力内容をコピーします。"</v>
      </c>
    </row>
    <row r="124" spans="3:27">
      <c r="C124" t="s">
        <v>568</v>
      </c>
      <c r="D124" t="s">
        <v>582</v>
      </c>
      <c r="E124" s="4" t="s">
        <v>221</v>
      </c>
      <c r="F124" s="6" t="s">
        <v>222</v>
      </c>
      <c r="G124" s="6"/>
      <c r="I124" s="38" t="str">
        <f t="shared" si="11"/>
        <v>121-100</v>
      </c>
      <c r="J124" s="39">
        <f>IFERROR(CODE(MID($E124,J$1,1)),"")</f>
        <v>121</v>
      </c>
      <c r="K124" s="39">
        <f>IFERROR(CODE(MID($E124,K$1,1)),"")</f>
        <v>100</v>
      </c>
      <c r="L124" s="39" t="str">
        <f>IFERROR(CODE(MID($E124,L$1,1)),"")</f>
        <v/>
      </c>
      <c r="M124" s="39" t="str">
        <f>IFERROR(CODE(MID($E124,M$1,1)),"")</f>
        <v/>
      </c>
      <c r="N124" s="39" t="str">
        <f>IFERROR(CODE(MID($E124,N$1,1)),"")</f>
        <v/>
      </c>
      <c r="O124" s="39" t="str">
        <f>IFERROR(CODE(MID($E124,O$1,1)),"")</f>
        <v/>
      </c>
      <c r="P124" s="39" t="str">
        <f>IFERROR(CODE(MID($E124,P$1,1)),"")</f>
        <v/>
      </c>
      <c r="Q124" s="39" t="str">
        <f>IFERROR(CODE(MID($E124,Q$1,1)),"")</f>
        <v/>
      </c>
      <c r="R124" s="39" t="str">
        <f>IFERROR(CODE(MID($E124,R$1,1)),"")</f>
        <v/>
      </c>
      <c r="S124" s="39" t="str">
        <f>IFERROR(CODE(MID($E124,S$1,1)),"")</f>
        <v/>
      </c>
      <c r="T124" s="39" t="str">
        <f>IFERROR(CODE(MID($E124,T$1,1)),"")</f>
        <v/>
      </c>
      <c r="U124" s="39" t="str">
        <f>IFERROR(CODE(MID($E124,U$1,1)),"")</f>
        <v/>
      </c>
      <c r="V124" s="38" t="s">
        <v>704</v>
      </c>
      <c r="X124" s="33" t="str">
        <f t="shared" si="12"/>
        <v/>
      </c>
      <c r="Y124" s="33" t="str">
        <f t="shared" si="13"/>
        <v>□- keystroke: "yd"</v>
      </c>
      <c r="Z124" s="33" t="str">
        <f t="shared" si="14"/>
        <v>□□en: "Copy current downloading URL"</v>
      </c>
      <c r="AA124" s="33" t="str">
        <f t="shared" si="15"/>
        <v>□□ja: ""</v>
      </c>
    </row>
    <row r="125" spans="3:27">
      <c r="C125" t="s">
        <v>566</v>
      </c>
      <c r="D125" t="s">
        <v>582</v>
      </c>
      <c r="E125" s="4" t="s">
        <v>223</v>
      </c>
      <c r="F125" s="6" t="s">
        <v>224</v>
      </c>
      <c r="G125" s="6"/>
      <c r="I125" s="38" t="str">
        <f t="shared" si="11"/>
        <v>99-113</v>
      </c>
      <c r="J125" s="39">
        <f>IFERROR(CODE(MID($E125,J$1,1)),"")</f>
        <v>99</v>
      </c>
      <c r="K125" s="39">
        <f>IFERROR(CODE(MID($E125,K$1,1)),"")</f>
        <v>113</v>
      </c>
      <c r="L125" s="39" t="str">
        <f>IFERROR(CODE(MID($E125,L$1,1)),"")</f>
        <v/>
      </c>
      <c r="M125" s="39" t="str">
        <f>IFERROR(CODE(MID($E125,M$1,1)),"")</f>
        <v/>
      </c>
      <c r="N125" s="39" t="str">
        <f>IFERROR(CODE(MID($E125,N$1,1)),"")</f>
        <v/>
      </c>
      <c r="O125" s="39" t="str">
        <f>IFERROR(CODE(MID($E125,O$1,1)),"")</f>
        <v/>
      </c>
      <c r="P125" s="39" t="str">
        <f>IFERROR(CODE(MID($E125,P$1,1)),"")</f>
        <v/>
      </c>
      <c r="Q125" s="39" t="str">
        <f>IFERROR(CODE(MID($E125,Q$1,1)),"")</f>
        <v/>
      </c>
      <c r="R125" s="39" t="str">
        <f>IFERROR(CODE(MID($E125,R$1,1)),"")</f>
        <v/>
      </c>
      <c r="S125" s="39" t="str">
        <f>IFERROR(CODE(MID($E125,S$1,1)),"")</f>
        <v/>
      </c>
      <c r="T125" s="39" t="str">
        <f>IFERROR(CODE(MID($E125,T$1,1)),"")</f>
        <v/>
      </c>
      <c r="U125" s="39" t="str">
        <f>IFERROR(CODE(MID($E125,U$1,1)),"")</f>
        <v/>
      </c>
      <c r="V125" s="38" t="s">
        <v>704</v>
      </c>
      <c r="X125" s="33" t="str">
        <f t="shared" si="12"/>
        <v/>
      </c>
      <c r="Y125" s="33" t="str">
        <f t="shared" si="13"/>
        <v>□- keystroke: "cq"</v>
      </c>
      <c r="Z125" s="33" t="str">
        <f t="shared" si="14"/>
        <v>□□en: "Query word with Hints"</v>
      </c>
      <c r="AA125" s="33" t="str">
        <f t="shared" si="15"/>
        <v>□□ja: ""</v>
      </c>
    </row>
    <row r="126" spans="3:27">
      <c r="C126" t="s">
        <v>568</v>
      </c>
      <c r="D126" t="s">
        <v>581</v>
      </c>
      <c r="E126" s="4" t="s">
        <v>225</v>
      </c>
      <c r="F126" s="6" t="s">
        <v>226</v>
      </c>
      <c r="G126" s="6"/>
      <c r="I126" s="38" t="str">
        <f t="shared" si="11"/>
        <v>99-99</v>
      </c>
      <c r="J126" s="39">
        <f>IFERROR(CODE(MID($E126,J$1,1)),"")</f>
        <v>99</v>
      </c>
      <c r="K126" s="39">
        <f>IFERROR(CODE(MID($E126,K$1,1)),"")</f>
        <v>99</v>
      </c>
      <c r="L126" s="39" t="str">
        <f>IFERROR(CODE(MID($E126,L$1,1)),"")</f>
        <v/>
      </c>
      <c r="M126" s="39" t="str">
        <f>IFERROR(CODE(MID($E126,M$1,1)),"")</f>
        <v/>
      </c>
      <c r="N126" s="39" t="str">
        <f>IFERROR(CODE(MID($E126,N$1,1)),"")</f>
        <v/>
      </c>
      <c r="O126" s="39" t="str">
        <f>IFERROR(CODE(MID($E126,O$1,1)),"")</f>
        <v/>
      </c>
      <c r="P126" s="39" t="str">
        <f>IFERROR(CODE(MID($E126,P$1,1)),"")</f>
        <v/>
      </c>
      <c r="Q126" s="39" t="str">
        <f>IFERROR(CODE(MID($E126,Q$1,1)),"")</f>
        <v/>
      </c>
      <c r="R126" s="39" t="str">
        <f>IFERROR(CODE(MID($E126,R$1,1)),"")</f>
        <v/>
      </c>
      <c r="S126" s="39" t="str">
        <f>IFERROR(CODE(MID($E126,S$1,1)),"")</f>
        <v/>
      </c>
      <c r="T126" s="39" t="str">
        <f>IFERROR(CODE(MID($E126,T$1,1)),"")</f>
        <v/>
      </c>
      <c r="U126" s="39" t="str">
        <f>IFERROR(CODE(MID($E126,U$1,1)),"")</f>
        <v/>
      </c>
      <c r="V126" s="38" t="s">
        <v>704</v>
      </c>
      <c r="X126" s="33" t="str">
        <f t="shared" si="12"/>
        <v/>
      </c>
      <c r="Y126" s="33" t="str">
        <f t="shared" si="13"/>
        <v>□- keystroke: "cc"</v>
      </c>
      <c r="Z126" s="33" t="str">
        <f t="shared" si="14"/>
        <v>□□en: "Open selected link or link from clipboard"</v>
      </c>
      <c r="AA126" s="33" t="str">
        <f t="shared" si="15"/>
        <v>□□ja: ""</v>
      </c>
    </row>
    <row r="127" spans="3:27" ht="30">
      <c r="C127" t="s">
        <v>566</v>
      </c>
      <c r="D127" t="s">
        <v>582</v>
      </c>
      <c r="E127" s="4" t="s">
        <v>227</v>
      </c>
      <c r="F127" s="6" t="s">
        <v>228</v>
      </c>
      <c r="G127" s="6" t="s">
        <v>459</v>
      </c>
      <c r="I127" s="38" t="str">
        <f t="shared" si="11"/>
        <v>59-112-112</v>
      </c>
      <c r="J127" s="39">
        <f>IFERROR(CODE(MID($E127,J$1,1)),"")</f>
        <v>59</v>
      </c>
      <c r="K127" s="39">
        <f>IFERROR(CODE(MID($E127,K$1,1)),"")</f>
        <v>112</v>
      </c>
      <c r="L127" s="39">
        <f>IFERROR(CODE(MID($E127,L$1,1)),"")</f>
        <v>112</v>
      </c>
      <c r="M127" s="39" t="str">
        <f>IFERROR(CODE(MID($E127,M$1,1)),"")</f>
        <v/>
      </c>
      <c r="N127" s="39" t="str">
        <f>IFERROR(CODE(MID($E127,N$1,1)),"")</f>
        <v/>
      </c>
      <c r="O127" s="39" t="str">
        <f>IFERROR(CODE(MID($E127,O$1,1)),"")</f>
        <v/>
      </c>
      <c r="P127" s="39" t="str">
        <f>IFERROR(CODE(MID($E127,P$1,1)),"")</f>
        <v/>
      </c>
      <c r="Q127" s="39" t="str">
        <f>IFERROR(CODE(MID($E127,Q$1,1)),"")</f>
        <v/>
      </c>
      <c r="R127" s="39" t="str">
        <f>IFERROR(CODE(MID($E127,R$1,1)),"")</f>
        <v/>
      </c>
      <c r="S127" s="39" t="str">
        <f>IFERROR(CODE(MID($E127,S$1,1)),"")</f>
        <v/>
      </c>
      <c r="T127" s="39" t="str">
        <f>IFERROR(CODE(MID($E127,T$1,1)),"")</f>
        <v/>
      </c>
      <c r="U127" s="39" t="str">
        <f>IFERROR(CODE(MID($E127,U$1,1)),"")</f>
        <v/>
      </c>
      <c r="V127" s="38" t="s">
        <v>704</v>
      </c>
      <c r="X127" s="33" t="str">
        <f t="shared" si="12"/>
        <v/>
      </c>
      <c r="Y127" s="33" t="str">
        <f t="shared" si="13"/>
        <v>□- keystroke: ";pp"</v>
      </c>
      <c r="Z127" s="33" t="str">
        <f t="shared" si="14"/>
        <v>□□en: "Paste html on current page"</v>
      </c>
      <c r="AA127" s="33" t="str">
        <f t="shared" si="15"/>
        <v>□□ja: "クリップボードのテキストを現在のページのHTMLソースとして反映する"</v>
      </c>
    </row>
    <row r="128" spans="3:27">
      <c r="C128" t="s">
        <v>568</v>
      </c>
      <c r="D128" t="s">
        <v>581</v>
      </c>
      <c r="E128" s="4" t="s">
        <v>229</v>
      </c>
      <c r="F128" s="6" t="s">
        <v>230</v>
      </c>
      <c r="G128" s="6"/>
      <c r="I128" s="38" t="str">
        <f t="shared" si="11"/>
        <v>59-112-106</v>
      </c>
      <c r="J128" s="39">
        <f>IFERROR(CODE(MID($E128,J$1,1)),"")</f>
        <v>59</v>
      </c>
      <c r="K128" s="39">
        <f>IFERROR(CODE(MID($E128,K$1,1)),"")</f>
        <v>112</v>
      </c>
      <c r="L128" s="39">
        <f>IFERROR(CODE(MID($E128,L$1,1)),"")</f>
        <v>106</v>
      </c>
      <c r="M128" s="39" t="str">
        <f>IFERROR(CODE(MID($E128,M$1,1)),"")</f>
        <v/>
      </c>
      <c r="N128" s="39" t="str">
        <f>IFERROR(CODE(MID($E128,N$1,1)),"")</f>
        <v/>
      </c>
      <c r="O128" s="39" t="str">
        <f>IFERROR(CODE(MID($E128,O$1,1)),"")</f>
        <v/>
      </c>
      <c r="P128" s="39" t="str">
        <f>IFERROR(CODE(MID($E128,P$1,1)),"")</f>
        <v/>
      </c>
      <c r="Q128" s="39" t="str">
        <f>IFERROR(CODE(MID($E128,Q$1,1)),"")</f>
        <v/>
      </c>
      <c r="R128" s="39" t="str">
        <f>IFERROR(CODE(MID($E128,R$1,1)),"")</f>
        <v/>
      </c>
      <c r="S128" s="39" t="str">
        <f>IFERROR(CODE(MID($E128,S$1,1)),"")</f>
        <v/>
      </c>
      <c r="T128" s="39" t="str">
        <f>IFERROR(CODE(MID($E128,T$1,1)),"")</f>
        <v/>
      </c>
      <c r="U128" s="39" t="str">
        <f>IFERROR(CODE(MID($E128,U$1,1)),"")</f>
        <v/>
      </c>
      <c r="V128" s="38" t="s">
        <v>704</v>
      </c>
      <c r="X128" s="33" t="str">
        <f t="shared" si="12"/>
        <v/>
      </c>
      <c r="Y128" s="33" t="str">
        <f t="shared" si="13"/>
        <v>□- keystroke: ";pj"</v>
      </c>
      <c r="Z128" s="33" t="str">
        <f t="shared" si="14"/>
        <v>□□en: "Restore settings data from clipboard"</v>
      </c>
      <c r="AA128" s="33" t="str">
        <f t="shared" si="15"/>
        <v>□□ja: ""</v>
      </c>
    </row>
    <row r="129" spans="1:27" ht="30">
      <c r="C129" t="s">
        <v>568</v>
      </c>
      <c r="D129" t="s">
        <v>581</v>
      </c>
      <c r="E129" s="4" t="s">
        <v>231</v>
      </c>
      <c r="F129" s="6" t="s">
        <v>232</v>
      </c>
      <c r="G129" s="6" t="s">
        <v>461</v>
      </c>
      <c r="I129" s="38" t="str">
        <f t="shared" si="11"/>
        <v>59-112-102</v>
      </c>
      <c r="J129" s="39">
        <f>IFERROR(CODE(MID($E129,J$1,1)),"")</f>
        <v>59</v>
      </c>
      <c r="K129" s="39">
        <f>IFERROR(CODE(MID($E129,K$1,1)),"")</f>
        <v>112</v>
      </c>
      <c r="L129" s="39">
        <f>IFERROR(CODE(MID($E129,L$1,1)),"")</f>
        <v>102</v>
      </c>
      <c r="M129" s="39" t="str">
        <f>IFERROR(CODE(MID($E129,M$1,1)),"")</f>
        <v/>
      </c>
      <c r="N129" s="39" t="str">
        <f>IFERROR(CODE(MID($E129,N$1,1)),"")</f>
        <v/>
      </c>
      <c r="O129" s="39" t="str">
        <f>IFERROR(CODE(MID($E129,O$1,1)),"")</f>
        <v/>
      </c>
      <c r="P129" s="39" t="str">
        <f>IFERROR(CODE(MID($E129,P$1,1)),"")</f>
        <v/>
      </c>
      <c r="Q129" s="39" t="str">
        <f>IFERROR(CODE(MID($E129,Q$1,1)),"")</f>
        <v/>
      </c>
      <c r="R129" s="39" t="str">
        <f>IFERROR(CODE(MID($E129,R$1,1)),"")</f>
        <v/>
      </c>
      <c r="S129" s="39" t="str">
        <f>IFERROR(CODE(MID($E129,S$1,1)),"")</f>
        <v/>
      </c>
      <c r="T129" s="39" t="str">
        <f>IFERROR(CODE(MID($E129,T$1,1)),"")</f>
        <v/>
      </c>
      <c r="U129" s="39" t="str">
        <f>IFERROR(CODE(MID($E129,U$1,1)),"")</f>
        <v/>
      </c>
      <c r="V129" s="38" t="s">
        <v>704</v>
      </c>
      <c r="X129" s="33" t="str">
        <f t="shared" si="12"/>
        <v/>
      </c>
      <c r="Y129" s="33" t="str">
        <f t="shared" si="13"/>
        <v>□- keystroke: ";pf"</v>
      </c>
      <c r="Z129" s="33" t="str">
        <f t="shared" si="14"/>
        <v>□□en: "Fill form with data from yf"</v>
      </c>
      <c r="AA129" s="33" t="str">
        <f t="shared" si="15"/>
        <v>□□ja: "入力フォームをヒントから選択し、クリップボードのデータ（yfコマンドでコピーした形式）を反映する。"</v>
      </c>
    </row>
    <row r="130" spans="1:27">
      <c r="B130" s="1" t="s">
        <v>233</v>
      </c>
      <c r="C130" s="1"/>
      <c r="D130" s="1"/>
      <c r="E130" s="3"/>
      <c r="F130" s="5"/>
      <c r="G130" s="18"/>
      <c r="I130" s="38" t="str">
        <f t="shared" ref="I130:I193" si="16">_xlfn.TEXTJOIN("-",TRUE,J130:U130)</f>
        <v/>
      </c>
      <c r="J130" s="39" t="str">
        <f>IFERROR(CODE(MID($E130,J$1,1)),"")</f>
        <v/>
      </c>
      <c r="K130" s="39" t="str">
        <f>IFERROR(CODE(MID($E130,K$1,1)),"")</f>
        <v/>
      </c>
      <c r="L130" s="39" t="str">
        <f>IFERROR(CODE(MID($E130,L$1,1)),"")</f>
        <v/>
      </c>
      <c r="M130" s="39" t="str">
        <f>IFERROR(CODE(MID($E130,M$1,1)),"")</f>
        <v/>
      </c>
      <c r="N130" s="39" t="str">
        <f>IFERROR(CODE(MID($E130,N$1,1)),"")</f>
        <v/>
      </c>
      <c r="O130" s="39" t="str">
        <f>IFERROR(CODE(MID($E130,O$1,1)),"")</f>
        <v/>
      </c>
      <c r="P130" s="39" t="str">
        <f>IFERROR(CODE(MID($E130,P$1,1)),"")</f>
        <v/>
      </c>
      <c r="Q130" s="39" t="str">
        <f>IFERROR(CODE(MID($E130,Q$1,1)),"")</f>
        <v/>
      </c>
      <c r="R130" s="39" t="str">
        <f>IFERROR(CODE(MID($E130,R$1,1)),"")</f>
        <v/>
      </c>
      <c r="S130" s="39" t="str">
        <f>IFERROR(CODE(MID($E130,S$1,1)),"")</f>
        <v/>
      </c>
      <c r="T130" s="39" t="str">
        <f>IFERROR(CODE(MID($E130,T$1,1)),"")</f>
        <v/>
      </c>
      <c r="U130" s="39" t="str">
        <f>IFERROR(CODE(MID($E130,U$1,1)),"")</f>
        <v/>
      </c>
      <c r="V130" s="38" t="s">
        <v>704</v>
      </c>
      <c r="X130" s="33" t="str">
        <f t="shared" si="12"/>
        <v>section: "■ Omnibar"</v>
      </c>
      <c r="Y130" s="33" t="str">
        <f t="shared" si="13"/>
        <v/>
      </c>
      <c r="Z130" s="33" t="str">
        <f t="shared" si="14"/>
        <v/>
      </c>
      <c r="AA130" s="33" t="str">
        <f t="shared" si="15"/>
        <v/>
      </c>
    </row>
    <row r="131" spans="1:27" ht="45">
      <c r="C131" t="s">
        <v>568</v>
      </c>
      <c r="D131" t="s">
        <v>582</v>
      </c>
      <c r="E131" s="4" t="s">
        <v>234</v>
      </c>
      <c r="F131" s="6" t="s">
        <v>235</v>
      </c>
      <c r="G131" s="6" t="s">
        <v>529</v>
      </c>
      <c r="I131" s="38" t="str">
        <f t="shared" si="16"/>
        <v>103-111</v>
      </c>
      <c r="J131" s="39">
        <f>IFERROR(CODE(MID($E131,J$1,1)),"")</f>
        <v>103</v>
      </c>
      <c r="K131" s="39">
        <f>IFERROR(CODE(MID($E131,K$1,1)),"")</f>
        <v>111</v>
      </c>
      <c r="L131" s="39" t="str">
        <f>IFERROR(CODE(MID($E131,L$1,1)),"")</f>
        <v/>
      </c>
      <c r="M131" s="39" t="str">
        <f>IFERROR(CODE(MID($E131,M$1,1)),"")</f>
        <v/>
      </c>
      <c r="N131" s="39" t="str">
        <f>IFERROR(CODE(MID($E131,N$1,1)),"")</f>
        <v/>
      </c>
      <c r="O131" s="39" t="str">
        <f>IFERROR(CODE(MID($E131,O$1,1)),"")</f>
        <v/>
      </c>
      <c r="P131" s="39" t="str">
        <f>IFERROR(CODE(MID($E131,P$1,1)),"")</f>
        <v/>
      </c>
      <c r="Q131" s="39" t="str">
        <f>IFERROR(CODE(MID($E131,Q$1,1)),"")</f>
        <v/>
      </c>
      <c r="R131" s="39" t="str">
        <f>IFERROR(CODE(MID($E131,R$1,1)),"")</f>
        <v/>
      </c>
      <c r="S131" s="39" t="str">
        <f>IFERROR(CODE(MID($E131,S$1,1)),"")</f>
        <v/>
      </c>
      <c r="T131" s="39" t="str">
        <f>IFERROR(CODE(MID($E131,T$1,1)),"")</f>
        <v/>
      </c>
      <c r="U131" s="39" t="str">
        <f>IFERROR(CODE(MID($E131,U$1,1)),"")</f>
        <v/>
      </c>
      <c r="V131" s="38" t="s">
        <v>704</v>
      </c>
      <c r="X131" s="33" t="str">
        <f t="shared" si="12"/>
        <v/>
      </c>
      <c r="Y131" s="33" t="str">
        <f t="shared" si="13"/>
        <v>□- keystroke: "go"</v>
      </c>
      <c r="Z131" s="33" t="str">
        <f t="shared" si="14"/>
        <v>□□en: "Open a URL in current tab"</v>
      </c>
      <c r="AA131" s="33" t="str">
        <f t="shared" si="15"/>
        <v>□□ja: "オムニバーを表示し、現在開いているタブとブックマーク、履歴の中から選択して現在のタブで開いて移動する。選択せず文字列を入れて決定した場合は現在のタブでGoogle検索。"</v>
      </c>
    </row>
    <row r="132" spans="1:27">
      <c r="C132" t="s">
        <v>566</v>
      </c>
      <c r="D132" t="s">
        <v>582</v>
      </c>
      <c r="E132" s="4" t="s">
        <v>236</v>
      </c>
      <c r="F132" s="6" t="s">
        <v>237</v>
      </c>
      <c r="G132" s="6"/>
      <c r="I132" s="38" t="str">
        <f t="shared" si="16"/>
        <v>81</v>
      </c>
      <c r="J132" s="39">
        <f>IFERROR(CODE(MID($E132,J$1,1)),"")</f>
        <v>81</v>
      </c>
      <c r="K132" s="39" t="str">
        <f>IFERROR(CODE(MID($E132,K$1,1)),"")</f>
        <v/>
      </c>
      <c r="L132" s="39" t="str">
        <f>IFERROR(CODE(MID($E132,L$1,1)),"")</f>
        <v/>
      </c>
      <c r="M132" s="39" t="str">
        <f>IFERROR(CODE(MID($E132,M$1,1)),"")</f>
        <v/>
      </c>
      <c r="N132" s="39" t="str">
        <f>IFERROR(CODE(MID($E132,N$1,1)),"")</f>
        <v/>
      </c>
      <c r="O132" s="39" t="str">
        <f>IFERROR(CODE(MID($E132,O$1,1)),"")</f>
        <v/>
      </c>
      <c r="P132" s="39" t="str">
        <f>IFERROR(CODE(MID($E132,P$1,1)),"")</f>
        <v/>
      </c>
      <c r="Q132" s="39" t="str">
        <f>IFERROR(CODE(MID($E132,Q$1,1)),"")</f>
        <v/>
      </c>
      <c r="R132" s="39" t="str">
        <f>IFERROR(CODE(MID($E132,R$1,1)),"")</f>
        <v/>
      </c>
      <c r="S132" s="39" t="str">
        <f>IFERROR(CODE(MID($E132,S$1,1)),"")</f>
        <v/>
      </c>
      <c r="T132" s="39" t="str">
        <f>IFERROR(CODE(MID($E132,T$1,1)),"")</f>
        <v/>
      </c>
      <c r="U132" s="39" t="str">
        <f>IFERROR(CODE(MID($E132,U$1,1)),"")</f>
        <v/>
      </c>
      <c r="V132" s="38" t="s">
        <v>704</v>
      </c>
      <c r="X132" s="33" t="str">
        <f t="shared" si="12"/>
        <v/>
      </c>
      <c r="Y132" s="33" t="str">
        <f t="shared" si="13"/>
        <v>□- keystroke: "Q"</v>
      </c>
      <c r="Z132" s="33" t="str">
        <f t="shared" si="14"/>
        <v>□□en: "Open omnibar for word translation"</v>
      </c>
      <c r="AA132" s="33" t="str">
        <f t="shared" si="15"/>
        <v>□□ja: ""</v>
      </c>
    </row>
    <row r="133" spans="1:27" ht="30">
      <c r="C133" t="s">
        <v>568</v>
      </c>
      <c r="D133" t="s">
        <v>582</v>
      </c>
      <c r="E133" s="4" t="s">
        <v>238</v>
      </c>
      <c r="F133" s="6" t="s">
        <v>239</v>
      </c>
      <c r="G133" s="6" t="s">
        <v>615</v>
      </c>
      <c r="I133" s="38" t="str">
        <f t="shared" si="16"/>
        <v>97-98</v>
      </c>
      <c r="J133" s="39">
        <f>IFERROR(CODE(MID($E133,J$1,1)),"")</f>
        <v>97</v>
      </c>
      <c r="K133" s="39">
        <f>IFERROR(CODE(MID($E133,K$1,1)),"")</f>
        <v>98</v>
      </c>
      <c r="L133" s="39" t="str">
        <f>IFERROR(CODE(MID($E133,L$1,1)),"")</f>
        <v/>
      </c>
      <c r="M133" s="39" t="str">
        <f>IFERROR(CODE(MID($E133,M$1,1)),"")</f>
        <v/>
      </c>
      <c r="N133" s="39" t="str">
        <f>IFERROR(CODE(MID($E133,N$1,1)),"")</f>
        <v/>
      </c>
      <c r="O133" s="39" t="str">
        <f>IFERROR(CODE(MID($E133,O$1,1)),"")</f>
        <v/>
      </c>
      <c r="P133" s="39" t="str">
        <f>IFERROR(CODE(MID($E133,P$1,1)),"")</f>
        <v/>
      </c>
      <c r="Q133" s="39" t="str">
        <f>IFERROR(CODE(MID($E133,Q$1,1)),"")</f>
        <v/>
      </c>
      <c r="R133" s="39" t="str">
        <f>IFERROR(CODE(MID($E133,R$1,1)),"")</f>
        <v/>
      </c>
      <c r="S133" s="39" t="str">
        <f>IFERROR(CODE(MID($E133,S$1,1)),"")</f>
        <v/>
      </c>
      <c r="T133" s="39" t="str">
        <f>IFERROR(CODE(MID($E133,T$1,1)),"")</f>
        <v/>
      </c>
      <c r="U133" s="39" t="str">
        <f>IFERROR(CODE(MID($E133,U$1,1)),"")</f>
        <v/>
      </c>
      <c r="V133" s="38" t="s">
        <v>704</v>
      </c>
      <c r="X133" s="33" t="str">
        <f t="shared" si="12"/>
        <v/>
      </c>
      <c r="Y133" s="33" t="str">
        <f t="shared" si="13"/>
        <v>□- keystroke: "ab"</v>
      </c>
      <c r="Z133" s="33" t="str">
        <f t="shared" si="14"/>
        <v>□□en: "Bookmark current page to selected folder"</v>
      </c>
      <c r="AA133" s="33" t="str">
        <f t="shared" si="15"/>
        <v>□□ja: "オムニバーを表示し、ブックマークフォルダを候補に表示し、選択したフォルダに現在のページを追加する"</v>
      </c>
    </row>
    <row r="134" spans="1:27">
      <c r="C134" t="s">
        <v>568</v>
      </c>
      <c r="D134" t="s">
        <v>582</v>
      </c>
      <c r="E134" s="4" t="s">
        <v>240</v>
      </c>
      <c r="F134" s="6" t="s">
        <v>241</v>
      </c>
      <c r="G134" s="6" t="s">
        <v>616</v>
      </c>
      <c r="I134" s="38" t="str">
        <f t="shared" si="16"/>
        <v>111-105</v>
      </c>
      <c r="J134" s="39">
        <f>IFERROR(CODE(MID($E134,J$1,1)),"")</f>
        <v>111</v>
      </c>
      <c r="K134" s="39">
        <f>IFERROR(CODE(MID($E134,K$1,1)),"")</f>
        <v>105</v>
      </c>
      <c r="L134" s="39" t="str">
        <f>IFERROR(CODE(MID($E134,L$1,1)),"")</f>
        <v/>
      </c>
      <c r="M134" s="39" t="str">
        <f>IFERROR(CODE(MID($E134,M$1,1)),"")</f>
        <v/>
      </c>
      <c r="N134" s="39" t="str">
        <f>IFERROR(CODE(MID($E134,N$1,1)),"")</f>
        <v/>
      </c>
      <c r="O134" s="39" t="str">
        <f>IFERROR(CODE(MID($E134,O$1,1)),"")</f>
        <v/>
      </c>
      <c r="P134" s="39" t="str">
        <f>IFERROR(CODE(MID($E134,P$1,1)),"")</f>
        <v/>
      </c>
      <c r="Q134" s="39" t="str">
        <f>IFERROR(CODE(MID($E134,Q$1,1)),"")</f>
        <v/>
      </c>
      <c r="R134" s="39" t="str">
        <f>IFERROR(CODE(MID($E134,R$1,1)),"")</f>
        <v/>
      </c>
      <c r="S134" s="39" t="str">
        <f>IFERROR(CODE(MID($E134,S$1,1)),"")</f>
        <v/>
      </c>
      <c r="T134" s="39" t="str">
        <f>IFERROR(CODE(MID($E134,T$1,1)),"")</f>
        <v/>
      </c>
      <c r="U134" s="39" t="str">
        <f>IFERROR(CODE(MID($E134,U$1,1)),"")</f>
        <v/>
      </c>
      <c r="V134" s="38" t="s">
        <v>704</v>
      </c>
      <c r="X134" s="33" t="str">
        <f t="shared" si="12"/>
        <v/>
      </c>
      <c r="Y134" s="33" t="str">
        <f t="shared" si="13"/>
        <v>□- keystroke: "oi"</v>
      </c>
      <c r="Z134" s="33" t="str">
        <f t="shared" si="14"/>
        <v>□□en: "Open incognito window"</v>
      </c>
      <c r="AA134" s="33" t="str">
        <f t="shared" si="15"/>
        <v>□□ja: "現在のページを新しいシークレットウィンドウで開く"</v>
      </c>
    </row>
    <row r="135" spans="1:27">
      <c r="C135" t="s">
        <v>568</v>
      </c>
      <c r="D135" t="s">
        <v>582</v>
      </c>
      <c r="E135" s="4" t="s">
        <v>242</v>
      </c>
      <c r="F135" s="6" t="s">
        <v>243</v>
      </c>
      <c r="G135" s="6"/>
      <c r="I135" s="38" t="str">
        <f t="shared" si="16"/>
        <v>111-109</v>
      </c>
      <c r="J135" s="39">
        <f>IFERROR(CODE(MID($E135,J$1,1)),"")</f>
        <v>111</v>
      </c>
      <c r="K135" s="39">
        <f>IFERROR(CODE(MID($E135,K$1,1)),"")</f>
        <v>109</v>
      </c>
      <c r="L135" s="39" t="str">
        <f>IFERROR(CODE(MID($E135,L$1,1)),"")</f>
        <v/>
      </c>
      <c r="M135" s="39" t="str">
        <f>IFERROR(CODE(MID($E135,M$1,1)),"")</f>
        <v/>
      </c>
      <c r="N135" s="39" t="str">
        <f>IFERROR(CODE(MID($E135,N$1,1)),"")</f>
        <v/>
      </c>
      <c r="O135" s="39" t="str">
        <f>IFERROR(CODE(MID($E135,O$1,1)),"")</f>
        <v/>
      </c>
      <c r="P135" s="39" t="str">
        <f>IFERROR(CODE(MID($E135,P$1,1)),"")</f>
        <v/>
      </c>
      <c r="Q135" s="39" t="str">
        <f>IFERROR(CODE(MID($E135,Q$1,1)),"")</f>
        <v/>
      </c>
      <c r="R135" s="39" t="str">
        <f>IFERROR(CODE(MID($E135,R$1,1)),"")</f>
        <v/>
      </c>
      <c r="S135" s="39" t="str">
        <f>IFERROR(CODE(MID($E135,S$1,1)),"")</f>
        <v/>
      </c>
      <c r="T135" s="39" t="str">
        <f>IFERROR(CODE(MID($E135,T$1,1)),"")</f>
        <v/>
      </c>
      <c r="U135" s="39" t="str">
        <f>IFERROR(CODE(MID($E135,U$1,1)),"")</f>
        <v/>
      </c>
      <c r="V135" s="38" t="s">
        <v>704</v>
      </c>
      <c r="X135" s="33" t="str">
        <f t="shared" ref="X135:X200" si="17">IF(B135="","","section: """&amp;B135&amp;"""")</f>
        <v/>
      </c>
      <c r="Y135" s="33" t="str">
        <f t="shared" ref="Y135:Y200" si="18">IF(E135="","","□- keystroke: """&amp;E135&amp;"""")</f>
        <v>□- keystroke: "om"</v>
      </c>
      <c r="Z135" s="33" t="str">
        <f t="shared" ref="Z135:Z200" si="19">IF(F135="","","□□en: """&amp;F135&amp;"""")</f>
        <v>□□en: "Open URL from vim-like marks"</v>
      </c>
      <c r="AA135" s="33" t="str">
        <f t="shared" ref="AA135:AA200" si="20">IF(F135="","","□□ja: """&amp;G135&amp;"""")</f>
        <v>□□ja: ""</v>
      </c>
    </row>
    <row r="136" spans="1:27">
      <c r="C136" t="s">
        <v>568</v>
      </c>
      <c r="D136" t="s">
        <v>582</v>
      </c>
      <c r="E136" s="4" t="s">
        <v>246</v>
      </c>
      <c r="F136" s="6" t="s">
        <v>247</v>
      </c>
      <c r="G136" s="6" t="s">
        <v>658</v>
      </c>
      <c r="I136" s="38" t="str">
        <f t="shared" si="16"/>
        <v>111-103</v>
      </c>
      <c r="J136" s="39">
        <f>IFERROR(CODE(MID($E136,J$1,1)),"")</f>
        <v>111</v>
      </c>
      <c r="K136" s="39">
        <f>IFERROR(CODE(MID($E136,K$1,1)),"")</f>
        <v>103</v>
      </c>
      <c r="L136" s="39" t="str">
        <f>IFERROR(CODE(MID($E136,L$1,1)),"")</f>
        <v/>
      </c>
      <c r="M136" s="39" t="str">
        <f>IFERROR(CODE(MID($E136,M$1,1)),"")</f>
        <v/>
      </c>
      <c r="N136" s="39" t="str">
        <f>IFERROR(CODE(MID($E136,N$1,1)),"")</f>
        <v/>
      </c>
      <c r="O136" s="39" t="str">
        <f>IFERROR(CODE(MID($E136,O$1,1)),"")</f>
        <v/>
      </c>
      <c r="P136" s="39" t="str">
        <f>IFERROR(CODE(MID($E136,P$1,1)),"")</f>
        <v/>
      </c>
      <c r="Q136" s="39" t="str">
        <f>IFERROR(CODE(MID($E136,Q$1,1)),"")</f>
        <v/>
      </c>
      <c r="R136" s="39" t="str">
        <f>IFERROR(CODE(MID($E136,R$1,1)),"")</f>
        <v/>
      </c>
      <c r="S136" s="39" t="str">
        <f>IFERROR(CODE(MID($E136,S$1,1)),"")</f>
        <v/>
      </c>
      <c r="T136" s="39" t="str">
        <f>IFERROR(CODE(MID($E136,T$1,1)),"")</f>
        <v/>
      </c>
      <c r="U136" s="39" t="str">
        <f>IFERROR(CODE(MID($E136,U$1,1)),"")</f>
        <v/>
      </c>
      <c r="V136" s="38" t="s">
        <v>704</v>
      </c>
      <c r="X136" s="33" t="str">
        <f t="shared" si="17"/>
        <v/>
      </c>
      <c r="Y136" s="33" t="str">
        <f t="shared" si="18"/>
        <v>□- keystroke: "og"</v>
      </c>
      <c r="Z136" s="33" t="str">
        <f t="shared" si="19"/>
        <v>□□en: "Open Search with alias g"</v>
      </c>
      <c r="AA136" s="33" t="str">
        <f t="shared" si="20"/>
        <v>□□ja: "オムニバーを表示し、エイリアス g (google) で検索を開始"</v>
      </c>
    </row>
    <row r="137" spans="1:27">
      <c r="C137" t="s">
        <v>568</v>
      </c>
      <c r="D137" t="s">
        <v>582</v>
      </c>
      <c r="E137" s="4" t="s">
        <v>248</v>
      </c>
      <c r="F137" s="6" t="s">
        <v>249</v>
      </c>
      <c r="G137" s="6" t="s">
        <v>659</v>
      </c>
      <c r="I137" s="38" t="str">
        <f t="shared" si="16"/>
        <v>111-100</v>
      </c>
      <c r="J137" s="39">
        <f>IFERROR(CODE(MID($E137,J$1,1)),"")</f>
        <v>111</v>
      </c>
      <c r="K137" s="39">
        <f>IFERROR(CODE(MID($E137,K$1,1)),"")</f>
        <v>100</v>
      </c>
      <c r="L137" s="39" t="str">
        <f>IFERROR(CODE(MID($E137,L$1,1)),"")</f>
        <v/>
      </c>
      <c r="M137" s="39" t="str">
        <f>IFERROR(CODE(MID($E137,M$1,1)),"")</f>
        <v/>
      </c>
      <c r="N137" s="39" t="str">
        <f>IFERROR(CODE(MID($E137,N$1,1)),"")</f>
        <v/>
      </c>
      <c r="O137" s="39" t="str">
        <f>IFERROR(CODE(MID($E137,O$1,1)),"")</f>
        <v/>
      </c>
      <c r="P137" s="39" t="str">
        <f>IFERROR(CODE(MID($E137,P$1,1)),"")</f>
        <v/>
      </c>
      <c r="Q137" s="39" t="str">
        <f>IFERROR(CODE(MID($E137,Q$1,1)),"")</f>
        <v/>
      </c>
      <c r="R137" s="39" t="str">
        <f>IFERROR(CODE(MID($E137,R$1,1)),"")</f>
        <v/>
      </c>
      <c r="S137" s="39" t="str">
        <f>IFERROR(CODE(MID($E137,S$1,1)),"")</f>
        <v/>
      </c>
      <c r="T137" s="39" t="str">
        <f>IFERROR(CODE(MID($E137,T$1,1)),"")</f>
        <v/>
      </c>
      <c r="U137" s="39" t="str">
        <f>IFERROR(CODE(MID($E137,U$1,1)),"")</f>
        <v/>
      </c>
      <c r="V137" s="38" t="s">
        <v>704</v>
      </c>
      <c r="X137" s="33" t="str">
        <f t="shared" si="17"/>
        <v/>
      </c>
      <c r="Y137" s="33" t="str">
        <f t="shared" si="18"/>
        <v>□- keystroke: "od"</v>
      </c>
      <c r="Z137" s="33" t="str">
        <f t="shared" si="19"/>
        <v>□□en: "Open Search with alias d"</v>
      </c>
      <c r="AA137" s="33" t="str">
        <f t="shared" si="20"/>
        <v>□□ja: "オムニバーを表示し、エイリアス d (duckduckgo) で検索を開始"</v>
      </c>
    </row>
    <row r="138" spans="1:27">
      <c r="C138" t="s">
        <v>568</v>
      </c>
      <c r="D138" t="s">
        <v>582</v>
      </c>
      <c r="E138" s="4" t="s">
        <v>244</v>
      </c>
      <c r="F138" s="6" t="s">
        <v>245</v>
      </c>
      <c r="G138" s="6" t="s">
        <v>660</v>
      </c>
      <c r="I138" s="38" t="str">
        <f t="shared" si="16"/>
        <v>111-98</v>
      </c>
      <c r="J138" s="39">
        <f>IFERROR(CODE(MID($E138,J$1,1)),"")</f>
        <v>111</v>
      </c>
      <c r="K138" s="39">
        <f>IFERROR(CODE(MID($E138,K$1,1)),"")</f>
        <v>98</v>
      </c>
      <c r="L138" s="39" t="str">
        <f>IFERROR(CODE(MID($E138,L$1,1)),"")</f>
        <v/>
      </c>
      <c r="M138" s="39" t="str">
        <f>IFERROR(CODE(MID($E138,M$1,1)),"")</f>
        <v/>
      </c>
      <c r="N138" s="39" t="str">
        <f>IFERROR(CODE(MID($E138,N$1,1)),"")</f>
        <v/>
      </c>
      <c r="O138" s="39" t="str">
        <f>IFERROR(CODE(MID($E138,O$1,1)),"")</f>
        <v/>
      </c>
      <c r="P138" s="39" t="str">
        <f>IFERROR(CODE(MID($E138,P$1,1)),"")</f>
        <v/>
      </c>
      <c r="Q138" s="39" t="str">
        <f>IFERROR(CODE(MID($E138,Q$1,1)),"")</f>
        <v/>
      </c>
      <c r="R138" s="39" t="str">
        <f>IFERROR(CODE(MID($E138,R$1,1)),"")</f>
        <v/>
      </c>
      <c r="S138" s="39" t="str">
        <f>IFERROR(CODE(MID($E138,S$1,1)),"")</f>
        <v/>
      </c>
      <c r="T138" s="39" t="str">
        <f>IFERROR(CODE(MID($E138,T$1,1)),"")</f>
        <v/>
      </c>
      <c r="U138" s="39" t="str">
        <f>IFERROR(CODE(MID($E138,U$1,1)),"")</f>
        <v/>
      </c>
      <c r="V138" s="38" t="s">
        <v>704</v>
      </c>
      <c r="X138" s="33" t="str">
        <f t="shared" si="17"/>
        <v/>
      </c>
      <c r="Y138" s="33" t="str">
        <f t="shared" si="18"/>
        <v>□- keystroke: "ob"</v>
      </c>
      <c r="Z138" s="33" t="str">
        <f t="shared" si="19"/>
        <v>□□en: "Open Search with alias b"</v>
      </c>
      <c r="AA138" s="33" t="str">
        <f t="shared" si="20"/>
        <v>□□ja: "オムニバーを表示し、エイリアス b (baidu) で検索を開始"</v>
      </c>
    </row>
    <row r="139" spans="1:27">
      <c r="A139" s="30"/>
      <c r="C139" t="s">
        <v>568</v>
      </c>
      <c r="D139" t="s">
        <v>582</v>
      </c>
      <c r="E139" s="4" t="s">
        <v>652</v>
      </c>
      <c r="F139" s="6" t="s">
        <v>653</v>
      </c>
      <c r="G139" s="6" t="s">
        <v>661</v>
      </c>
      <c r="I139" s="38" t="str">
        <f t="shared" si="16"/>
        <v>111-101</v>
      </c>
      <c r="J139" s="39">
        <f>IFERROR(CODE(MID($E139,J$1,1)),"")</f>
        <v>111</v>
      </c>
      <c r="K139" s="39">
        <f>IFERROR(CODE(MID($E139,K$1,1)),"")</f>
        <v>101</v>
      </c>
      <c r="L139" s="39" t="str">
        <f>IFERROR(CODE(MID($E139,L$1,1)),"")</f>
        <v/>
      </c>
      <c r="M139" s="39" t="str">
        <f>IFERROR(CODE(MID($E139,M$1,1)),"")</f>
        <v/>
      </c>
      <c r="N139" s="39" t="str">
        <f>IFERROR(CODE(MID($E139,N$1,1)),"")</f>
        <v/>
      </c>
      <c r="O139" s="39" t="str">
        <f>IFERROR(CODE(MID($E139,O$1,1)),"")</f>
        <v/>
      </c>
      <c r="P139" s="39" t="str">
        <f>IFERROR(CODE(MID($E139,P$1,1)),"")</f>
        <v/>
      </c>
      <c r="Q139" s="39" t="str">
        <f>IFERROR(CODE(MID($E139,Q$1,1)),"")</f>
        <v/>
      </c>
      <c r="R139" s="39" t="str">
        <f>IFERROR(CODE(MID($E139,R$1,1)),"")</f>
        <v/>
      </c>
      <c r="S139" s="39" t="str">
        <f>IFERROR(CODE(MID($E139,S$1,1)),"")</f>
        <v/>
      </c>
      <c r="T139" s="39" t="str">
        <f>IFERROR(CODE(MID($E139,T$1,1)),"")</f>
        <v/>
      </c>
      <c r="U139" s="39" t="str">
        <f>IFERROR(CODE(MID($E139,U$1,1)),"")</f>
        <v/>
      </c>
      <c r="V139" s="38" t="s">
        <v>704</v>
      </c>
      <c r="X139" s="33" t="str">
        <f t="shared" si="17"/>
        <v/>
      </c>
      <c r="Y139" s="33" t="str">
        <f t="shared" si="18"/>
        <v>□- keystroke: "oe"</v>
      </c>
      <c r="Z139" s="33" t="str">
        <f t="shared" si="19"/>
        <v>□□en: "Open Search with alias e"</v>
      </c>
      <c r="AA139" s="33" t="str">
        <f t="shared" si="20"/>
        <v>□□ja: "オムニバーを表示し、エイリアス e (wikipedia) で検索を開始"</v>
      </c>
    </row>
    <row r="140" spans="1:27">
      <c r="C140" t="s">
        <v>568</v>
      </c>
      <c r="D140" t="s">
        <v>582</v>
      </c>
      <c r="E140" s="4" t="s">
        <v>250</v>
      </c>
      <c r="F140" s="6" t="s">
        <v>251</v>
      </c>
      <c r="G140" s="6" t="s">
        <v>662</v>
      </c>
      <c r="I140" s="38" t="str">
        <f t="shared" si="16"/>
        <v>111-119</v>
      </c>
      <c r="J140" s="39">
        <f>IFERROR(CODE(MID($E140,J$1,1)),"")</f>
        <v>111</v>
      </c>
      <c r="K140" s="39">
        <f>IFERROR(CODE(MID($E140,K$1,1)),"")</f>
        <v>119</v>
      </c>
      <c r="L140" s="39" t="str">
        <f>IFERROR(CODE(MID($E140,L$1,1)),"")</f>
        <v/>
      </c>
      <c r="M140" s="39" t="str">
        <f>IFERROR(CODE(MID($E140,M$1,1)),"")</f>
        <v/>
      </c>
      <c r="N140" s="39" t="str">
        <f>IFERROR(CODE(MID($E140,N$1,1)),"")</f>
        <v/>
      </c>
      <c r="O140" s="39" t="str">
        <f>IFERROR(CODE(MID($E140,O$1,1)),"")</f>
        <v/>
      </c>
      <c r="P140" s="39" t="str">
        <f>IFERROR(CODE(MID($E140,P$1,1)),"")</f>
        <v/>
      </c>
      <c r="Q140" s="39" t="str">
        <f>IFERROR(CODE(MID($E140,Q$1,1)),"")</f>
        <v/>
      </c>
      <c r="R140" s="39" t="str">
        <f>IFERROR(CODE(MID($E140,R$1,1)),"")</f>
        <v/>
      </c>
      <c r="S140" s="39" t="str">
        <f>IFERROR(CODE(MID($E140,S$1,1)),"")</f>
        <v/>
      </c>
      <c r="T140" s="39" t="str">
        <f>IFERROR(CODE(MID($E140,T$1,1)),"")</f>
        <v/>
      </c>
      <c r="U140" s="39" t="str">
        <f>IFERROR(CODE(MID($E140,U$1,1)),"")</f>
        <v/>
      </c>
      <c r="V140" s="38" t="s">
        <v>704</v>
      </c>
      <c r="X140" s="33" t="str">
        <f t="shared" si="17"/>
        <v/>
      </c>
      <c r="Y140" s="33" t="str">
        <f t="shared" si="18"/>
        <v>□- keystroke: "ow"</v>
      </c>
      <c r="Z140" s="33" t="str">
        <f t="shared" si="19"/>
        <v>□□en: "Open Search with alias w"</v>
      </c>
      <c r="AA140" s="33" t="str">
        <f t="shared" si="20"/>
        <v>□□ja: "オムニバーを表示し、エイリアス w (bing) で検索を開始"</v>
      </c>
    </row>
    <row r="141" spans="1:27" ht="30">
      <c r="A141" s="30"/>
      <c r="C141" t="s">
        <v>568</v>
      </c>
      <c r="D141" t="s">
        <v>582</v>
      </c>
      <c r="E141" s="4" t="s">
        <v>654</v>
      </c>
      <c r="F141" s="6" t="s">
        <v>655</v>
      </c>
      <c r="G141" s="6" t="s">
        <v>663</v>
      </c>
      <c r="I141" s="38" t="str">
        <f t="shared" si="16"/>
        <v>111-115</v>
      </c>
      <c r="J141" s="39">
        <f>IFERROR(CODE(MID($E141,J$1,1)),"")</f>
        <v>111</v>
      </c>
      <c r="K141" s="39">
        <f>IFERROR(CODE(MID($E141,K$1,1)),"")</f>
        <v>115</v>
      </c>
      <c r="L141" s="39" t="str">
        <f>IFERROR(CODE(MID($E141,L$1,1)),"")</f>
        <v/>
      </c>
      <c r="M141" s="39" t="str">
        <f>IFERROR(CODE(MID($E141,M$1,1)),"")</f>
        <v/>
      </c>
      <c r="N141" s="39" t="str">
        <f>IFERROR(CODE(MID($E141,N$1,1)),"")</f>
        <v/>
      </c>
      <c r="O141" s="39" t="str">
        <f>IFERROR(CODE(MID($E141,O$1,1)),"")</f>
        <v/>
      </c>
      <c r="P141" s="39" t="str">
        <f>IFERROR(CODE(MID($E141,P$1,1)),"")</f>
        <v/>
      </c>
      <c r="Q141" s="39" t="str">
        <f>IFERROR(CODE(MID($E141,Q$1,1)),"")</f>
        <v/>
      </c>
      <c r="R141" s="39" t="str">
        <f>IFERROR(CODE(MID($E141,R$1,1)),"")</f>
        <v/>
      </c>
      <c r="S141" s="39" t="str">
        <f>IFERROR(CODE(MID($E141,S$1,1)),"")</f>
        <v/>
      </c>
      <c r="T141" s="39" t="str">
        <f>IFERROR(CODE(MID($E141,T$1,1)),"")</f>
        <v/>
      </c>
      <c r="U141" s="39" t="str">
        <f>IFERROR(CODE(MID($E141,U$1,1)),"")</f>
        <v/>
      </c>
      <c r="V141" s="38" t="s">
        <v>704</v>
      </c>
      <c r="X141" s="33" t="str">
        <f t="shared" si="17"/>
        <v/>
      </c>
      <c r="Y141" s="33" t="str">
        <f t="shared" si="18"/>
        <v>□- keystroke: "os"</v>
      </c>
      <c r="Z141" s="33" t="str">
        <f t="shared" si="19"/>
        <v>□□en: "Open Search with alias s"</v>
      </c>
      <c r="AA141" s="33" t="str">
        <f t="shared" si="20"/>
        <v>□□ja: "オムニバーを表示し、エイリアス s (stackoverflow) で検索を開始"</v>
      </c>
    </row>
    <row r="142" spans="1:27">
      <c r="C142" t="s">
        <v>568</v>
      </c>
      <c r="D142" t="s">
        <v>582</v>
      </c>
      <c r="E142" s="4" t="s">
        <v>252</v>
      </c>
      <c r="F142" s="6" t="s">
        <v>253</v>
      </c>
      <c r="G142" s="6" t="s">
        <v>664</v>
      </c>
      <c r="I142" s="38" t="str">
        <f t="shared" si="16"/>
        <v>111-121</v>
      </c>
      <c r="J142" s="39">
        <f>IFERROR(CODE(MID($E142,J$1,1)),"")</f>
        <v>111</v>
      </c>
      <c r="K142" s="39">
        <f>IFERROR(CODE(MID($E142,K$1,1)),"")</f>
        <v>121</v>
      </c>
      <c r="L142" s="39" t="str">
        <f>IFERROR(CODE(MID($E142,L$1,1)),"")</f>
        <v/>
      </c>
      <c r="M142" s="39" t="str">
        <f>IFERROR(CODE(MID($E142,M$1,1)),"")</f>
        <v/>
      </c>
      <c r="N142" s="39" t="str">
        <f>IFERROR(CODE(MID($E142,N$1,1)),"")</f>
        <v/>
      </c>
      <c r="O142" s="39" t="str">
        <f>IFERROR(CODE(MID($E142,O$1,1)),"")</f>
        <v/>
      </c>
      <c r="P142" s="39" t="str">
        <f>IFERROR(CODE(MID($E142,P$1,1)),"")</f>
        <v/>
      </c>
      <c r="Q142" s="39" t="str">
        <f>IFERROR(CODE(MID($E142,Q$1,1)),"")</f>
        <v/>
      </c>
      <c r="R142" s="39" t="str">
        <f>IFERROR(CODE(MID($E142,R$1,1)),"")</f>
        <v/>
      </c>
      <c r="S142" s="39" t="str">
        <f>IFERROR(CODE(MID($E142,S$1,1)),"")</f>
        <v/>
      </c>
      <c r="T142" s="39" t="str">
        <f>IFERROR(CODE(MID($E142,T$1,1)),"")</f>
        <v/>
      </c>
      <c r="U142" s="39" t="str">
        <f>IFERROR(CODE(MID($E142,U$1,1)),"")</f>
        <v/>
      </c>
      <c r="V142" s="38" t="s">
        <v>704</v>
      </c>
      <c r="X142" s="33" t="str">
        <f t="shared" si="17"/>
        <v/>
      </c>
      <c r="Y142" s="33" t="str">
        <f t="shared" si="18"/>
        <v>□- keystroke: "oy"</v>
      </c>
      <c r="Z142" s="33" t="str">
        <f t="shared" si="19"/>
        <v>□□en: "Open Search with alias y"</v>
      </c>
      <c r="AA142" s="33" t="str">
        <f t="shared" si="20"/>
        <v>□□ja: "オムニバーを表示し、エイリアス y (youtube) で検索を開始"</v>
      </c>
    </row>
    <row r="143" spans="1:27">
      <c r="C143" t="s">
        <v>568</v>
      </c>
      <c r="D143" t="s">
        <v>582</v>
      </c>
      <c r="E143" s="4" t="s">
        <v>254</v>
      </c>
      <c r="F143" s="6" t="s">
        <v>255</v>
      </c>
      <c r="G143" s="6"/>
      <c r="I143" s="38" t="str">
        <f t="shared" si="16"/>
        <v>111-120</v>
      </c>
      <c r="J143" s="39">
        <f>IFERROR(CODE(MID($E143,J$1,1)),"")</f>
        <v>111</v>
      </c>
      <c r="K143" s="39">
        <f>IFERROR(CODE(MID($E143,K$1,1)),"")</f>
        <v>120</v>
      </c>
      <c r="L143" s="39" t="str">
        <f>IFERROR(CODE(MID($E143,L$1,1)),"")</f>
        <v/>
      </c>
      <c r="M143" s="39" t="str">
        <f>IFERROR(CODE(MID($E143,M$1,1)),"")</f>
        <v/>
      </c>
      <c r="N143" s="39" t="str">
        <f>IFERROR(CODE(MID($E143,N$1,1)),"")</f>
        <v/>
      </c>
      <c r="O143" s="39" t="str">
        <f>IFERROR(CODE(MID($E143,O$1,1)),"")</f>
        <v/>
      </c>
      <c r="P143" s="39" t="str">
        <f>IFERROR(CODE(MID($E143,P$1,1)),"")</f>
        <v/>
      </c>
      <c r="Q143" s="39" t="str">
        <f>IFERROR(CODE(MID($E143,Q$1,1)),"")</f>
        <v/>
      </c>
      <c r="R143" s="39" t="str">
        <f>IFERROR(CODE(MID($E143,R$1,1)),"")</f>
        <v/>
      </c>
      <c r="S143" s="39" t="str">
        <f>IFERROR(CODE(MID($E143,S$1,1)),"")</f>
        <v/>
      </c>
      <c r="T143" s="39" t="str">
        <f>IFERROR(CODE(MID($E143,T$1,1)),"")</f>
        <v/>
      </c>
      <c r="U143" s="39" t="str">
        <f>IFERROR(CODE(MID($E143,U$1,1)),"")</f>
        <v/>
      </c>
      <c r="V143" s="38" t="s">
        <v>704</v>
      </c>
      <c r="X143" s="33" t="str">
        <f t="shared" si="17"/>
        <v/>
      </c>
      <c r="Y143" s="33" t="str">
        <f t="shared" si="18"/>
        <v>□- keystroke: "ox"</v>
      </c>
      <c r="Z143" s="33" t="str">
        <f t="shared" si="19"/>
        <v>□□en: "Open recently closed URL"</v>
      </c>
      <c r="AA143" s="33" t="str">
        <f t="shared" si="20"/>
        <v>□□ja: ""</v>
      </c>
    </row>
    <row r="144" spans="1:27">
      <c r="C144" t="s">
        <v>568</v>
      </c>
      <c r="D144" t="s">
        <v>582</v>
      </c>
      <c r="E144" s="4" t="s">
        <v>256</v>
      </c>
      <c r="F144" s="6" t="s">
        <v>656</v>
      </c>
      <c r="G144" s="6" t="s">
        <v>639</v>
      </c>
      <c r="I144" s="38" t="str">
        <f t="shared" si="16"/>
        <v>111-104</v>
      </c>
      <c r="J144" s="39">
        <f>IFERROR(CODE(MID($E144,J$1,1)),"")</f>
        <v>111</v>
      </c>
      <c r="K144" s="39">
        <f>IFERROR(CODE(MID($E144,K$1,1)),"")</f>
        <v>104</v>
      </c>
      <c r="L144" s="39" t="str">
        <f>IFERROR(CODE(MID($E144,L$1,1)),"")</f>
        <v/>
      </c>
      <c r="M144" s="39" t="str">
        <f>IFERROR(CODE(MID($E144,M$1,1)),"")</f>
        <v/>
      </c>
      <c r="N144" s="39" t="str">
        <f>IFERROR(CODE(MID($E144,N$1,1)),"")</f>
        <v/>
      </c>
      <c r="O144" s="39" t="str">
        <f>IFERROR(CODE(MID($E144,O$1,1)),"")</f>
        <v/>
      </c>
      <c r="P144" s="39" t="str">
        <f>IFERROR(CODE(MID($E144,P$1,1)),"")</f>
        <v/>
      </c>
      <c r="Q144" s="39" t="str">
        <f>IFERROR(CODE(MID($E144,Q$1,1)),"")</f>
        <v/>
      </c>
      <c r="R144" s="39" t="str">
        <f>IFERROR(CODE(MID($E144,R$1,1)),"")</f>
        <v/>
      </c>
      <c r="S144" s="39" t="str">
        <f>IFERROR(CODE(MID($E144,S$1,1)),"")</f>
        <v/>
      </c>
      <c r="T144" s="39" t="str">
        <f>IFERROR(CODE(MID($E144,T$1,1)),"")</f>
        <v/>
      </c>
      <c r="U144" s="39" t="str">
        <f>IFERROR(CODE(MID($E144,U$1,1)),"")</f>
        <v/>
      </c>
      <c r="V144" s="38" t="s">
        <v>704</v>
      </c>
      <c r="X144" s="33" t="str">
        <f t="shared" si="17"/>
        <v/>
      </c>
      <c r="Y144" s="33" t="str">
        <f t="shared" si="18"/>
        <v>□- keystroke: "oh"</v>
      </c>
      <c r="Z144" s="33" t="str">
        <f t="shared" si="19"/>
        <v>□□en: "Open URL from history"</v>
      </c>
      <c r="AA144" s="33" t="str">
        <f t="shared" si="20"/>
        <v>□□ja: "訪問回数ランキングの履歴リスト"</v>
      </c>
    </row>
    <row r="145" spans="3:27">
      <c r="C145" t="s">
        <v>568</v>
      </c>
      <c r="D145" t="s">
        <v>582</v>
      </c>
      <c r="E145" s="4" t="s">
        <v>257</v>
      </c>
      <c r="F145" s="6" t="s">
        <v>258</v>
      </c>
      <c r="G145" s="6" t="s">
        <v>640</v>
      </c>
      <c r="I145" s="38" t="str">
        <f t="shared" si="16"/>
        <v>72</v>
      </c>
      <c r="J145" s="39">
        <f>IFERROR(CODE(MID($E145,J$1,1)),"")</f>
        <v>72</v>
      </c>
      <c r="K145" s="39" t="str">
        <f>IFERROR(CODE(MID($E145,K$1,1)),"")</f>
        <v/>
      </c>
      <c r="L145" s="39" t="str">
        <f>IFERROR(CODE(MID($E145,L$1,1)),"")</f>
        <v/>
      </c>
      <c r="M145" s="39" t="str">
        <f>IFERROR(CODE(MID($E145,M$1,1)),"")</f>
        <v/>
      </c>
      <c r="N145" s="39" t="str">
        <f>IFERROR(CODE(MID($E145,N$1,1)),"")</f>
        <v/>
      </c>
      <c r="O145" s="39" t="str">
        <f>IFERROR(CODE(MID($E145,O$1,1)),"")</f>
        <v/>
      </c>
      <c r="P145" s="39" t="str">
        <f>IFERROR(CODE(MID($E145,P$1,1)),"")</f>
        <v/>
      </c>
      <c r="Q145" s="39" t="str">
        <f>IFERROR(CODE(MID($E145,Q$1,1)),"")</f>
        <v/>
      </c>
      <c r="R145" s="39" t="str">
        <f>IFERROR(CODE(MID($E145,R$1,1)),"")</f>
        <v/>
      </c>
      <c r="S145" s="39" t="str">
        <f>IFERROR(CODE(MID($E145,S$1,1)),"")</f>
        <v/>
      </c>
      <c r="T145" s="39" t="str">
        <f>IFERROR(CODE(MID($E145,T$1,1)),"")</f>
        <v/>
      </c>
      <c r="U145" s="39" t="str">
        <f>IFERROR(CODE(MID($E145,U$1,1)),"")</f>
        <v/>
      </c>
      <c r="V145" s="38" t="s">
        <v>704</v>
      </c>
      <c r="X145" s="33" t="str">
        <f t="shared" si="17"/>
        <v/>
      </c>
      <c r="Y145" s="33" t="str">
        <f t="shared" si="18"/>
        <v>□- keystroke: "H"</v>
      </c>
      <c r="Z145" s="33" t="str">
        <f t="shared" si="19"/>
        <v>□□en: "Open opened URL in current tab"</v>
      </c>
      <c r="AA145" s="33" t="str">
        <f t="shared" si="20"/>
        <v>□□ja: "現在のタブの中で遷移してきた履歴のリスト"</v>
      </c>
    </row>
    <row r="146" spans="3:27">
      <c r="C146" t="s">
        <v>568</v>
      </c>
      <c r="D146" t="s">
        <v>582</v>
      </c>
      <c r="E146" s="4" t="s">
        <v>259</v>
      </c>
      <c r="F146" s="6" t="s">
        <v>260</v>
      </c>
      <c r="G146" s="6"/>
      <c r="I146" s="38" t="str">
        <f t="shared" si="16"/>
        <v>58</v>
      </c>
      <c r="J146" s="39">
        <f>IFERROR(CODE(MID($E146,J$1,1)),"")</f>
        <v>58</v>
      </c>
      <c r="K146" s="39" t="str">
        <f>IFERROR(CODE(MID($E146,K$1,1)),"")</f>
        <v/>
      </c>
      <c r="L146" s="39" t="str">
        <f>IFERROR(CODE(MID($E146,L$1,1)),"")</f>
        <v/>
      </c>
      <c r="M146" s="39" t="str">
        <f>IFERROR(CODE(MID($E146,M$1,1)),"")</f>
        <v/>
      </c>
      <c r="N146" s="39" t="str">
        <f>IFERROR(CODE(MID($E146,N$1,1)),"")</f>
        <v/>
      </c>
      <c r="O146" s="39" t="str">
        <f>IFERROR(CODE(MID($E146,O$1,1)),"")</f>
        <v/>
      </c>
      <c r="P146" s="39" t="str">
        <f>IFERROR(CODE(MID($E146,P$1,1)),"")</f>
        <v/>
      </c>
      <c r="Q146" s="39" t="str">
        <f>IFERROR(CODE(MID($E146,Q$1,1)),"")</f>
        <v/>
      </c>
      <c r="R146" s="39" t="str">
        <f>IFERROR(CODE(MID($E146,R$1,1)),"")</f>
        <v/>
      </c>
      <c r="S146" s="39" t="str">
        <f>IFERROR(CODE(MID($E146,S$1,1)),"")</f>
        <v/>
      </c>
      <c r="T146" s="39" t="str">
        <f>IFERROR(CODE(MID($E146,T$1,1)),"")</f>
        <v/>
      </c>
      <c r="U146" s="39" t="str">
        <f>IFERROR(CODE(MID($E146,U$1,1)),"")</f>
        <v/>
      </c>
      <c r="V146" s="38" t="s">
        <v>704</v>
      </c>
      <c r="X146" s="33" t="str">
        <f t="shared" si="17"/>
        <v/>
      </c>
      <c r="Y146" s="33" t="str">
        <f t="shared" si="18"/>
        <v>□- keystroke: ":"</v>
      </c>
      <c r="Z146" s="33" t="str">
        <f t="shared" si="19"/>
        <v>□□en: "Open commands"</v>
      </c>
      <c r="AA146" s="33" t="str">
        <f t="shared" si="20"/>
        <v>□□ja: ""</v>
      </c>
    </row>
    <row r="147" spans="3:27" ht="45">
      <c r="C147" t="s">
        <v>568</v>
      </c>
      <c r="D147" t="s">
        <v>582</v>
      </c>
      <c r="E147" s="4" t="s">
        <v>261</v>
      </c>
      <c r="F147" s="6" t="s">
        <v>262</v>
      </c>
      <c r="G147" s="6" t="s">
        <v>528</v>
      </c>
      <c r="I147" s="38" t="str">
        <f t="shared" si="16"/>
        <v>116</v>
      </c>
      <c r="J147" s="39">
        <f>IFERROR(CODE(MID($E147,J$1,1)),"")</f>
        <v>116</v>
      </c>
      <c r="K147" s="39" t="str">
        <f>IFERROR(CODE(MID($E147,K$1,1)),"")</f>
        <v/>
      </c>
      <c r="L147" s="39" t="str">
        <f>IFERROR(CODE(MID($E147,L$1,1)),"")</f>
        <v/>
      </c>
      <c r="M147" s="39" t="str">
        <f>IFERROR(CODE(MID($E147,M$1,1)),"")</f>
        <v/>
      </c>
      <c r="N147" s="39" t="str">
        <f>IFERROR(CODE(MID($E147,N$1,1)),"")</f>
        <v/>
      </c>
      <c r="O147" s="39" t="str">
        <f>IFERROR(CODE(MID($E147,O$1,1)),"")</f>
        <v/>
      </c>
      <c r="P147" s="39" t="str">
        <f>IFERROR(CODE(MID($E147,P$1,1)),"")</f>
        <v/>
      </c>
      <c r="Q147" s="39" t="str">
        <f>IFERROR(CODE(MID($E147,Q$1,1)),"")</f>
        <v/>
      </c>
      <c r="R147" s="39" t="str">
        <f>IFERROR(CODE(MID($E147,R$1,1)),"")</f>
        <v/>
      </c>
      <c r="S147" s="39" t="str">
        <f>IFERROR(CODE(MID($E147,S$1,1)),"")</f>
        <v/>
      </c>
      <c r="T147" s="39" t="str">
        <f>IFERROR(CODE(MID($E147,T$1,1)),"")</f>
        <v/>
      </c>
      <c r="U147" s="39" t="str">
        <f>IFERROR(CODE(MID($E147,U$1,1)),"")</f>
        <v/>
      </c>
      <c r="V147" s="38" t="s">
        <v>704</v>
      </c>
      <c r="X147" s="33" t="str">
        <f t="shared" si="17"/>
        <v/>
      </c>
      <c r="Y147" s="33" t="str">
        <f t="shared" si="18"/>
        <v>□- keystroke: "t"</v>
      </c>
      <c r="Z147" s="33" t="str">
        <f t="shared" si="19"/>
        <v>□□en: "Open a URL"</v>
      </c>
      <c r="AA147" s="33" t="str">
        <f t="shared" si="20"/>
        <v>□□ja: "オムニバーを表示し、現在開いているタブとブックマーク、履歴の中から選択して新規タブで開いて移動する。選択せず文字列を入れて決定した場合は新規タブでGoogle検索。"</v>
      </c>
    </row>
    <row r="148" spans="3:27" ht="30">
      <c r="C148" t="s">
        <v>568</v>
      </c>
      <c r="D148" t="s">
        <v>582</v>
      </c>
      <c r="E148" s="4" t="s">
        <v>263</v>
      </c>
      <c r="F148" s="6" t="s">
        <v>264</v>
      </c>
      <c r="G148" s="6" t="s">
        <v>460</v>
      </c>
      <c r="I148" s="38" t="str">
        <f t="shared" si="16"/>
        <v>98</v>
      </c>
      <c r="J148" s="39">
        <f>IFERROR(CODE(MID($E148,J$1,1)),"")</f>
        <v>98</v>
      </c>
      <c r="K148" s="39" t="str">
        <f>IFERROR(CODE(MID($E148,K$1,1)),"")</f>
        <v/>
      </c>
      <c r="L148" s="39" t="str">
        <f>IFERROR(CODE(MID($E148,L$1,1)),"")</f>
        <v/>
      </c>
      <c r="M148" s="39" t="str">
        <f>IFERROR(CODE(MID($E148,M$1,1)),"")</f>
        <v/>
      </c>
      <c r="N148" s="39" t="str">
        <f>IFERROR(CODE(MID($E148,N$1,1)),"")</f>
        <v/>
      </c>
      <c r="O148" s="39" t="str">
        <f>IFERROR(CODE(MID($E148,O$1,1)),"")</f>
        <v/>
      </c>
      <c r="P148" s="39" t="str">
        <f>IFERROR(CODE(MID($E148,P$1,1)),"")</f>
        <v/>
      </c>
      <c r="Q148" s="39" t="str">
        <f>IFERROR(CODE(MID($E148,Q$1,1)),"")</f>
        <v/>
      </c>
      <c r="R148" s="39" t="str">
        <f>IFERROR(CODE(MID($E148,R$1,1)),"")</f>
        <v/>
      </c>
      <c r="S148" s="39" t="str">
        <f>IFERROR(CODE(MID($E148,S$1,1)),"")</f>
        <v/>
      </c>
      <c r="T148" s="39" t="str">
        <f>IFERROR(CODE(MID($E148,T$1,1)),"")</f>
        <v/>
      </c>
      <c r="U148" s="39" t="str">
        <f>IFERROR(CODE(MID($E148,U$1,1)),"")</f>
        <v/>
      </c>
      <c r="V148" s="38" t="s">
        <v>704</v>
      </c>
      <c r="X148" s="33" t="str">
        <f t="shared" si="17"/>
        <v/>
      </c>
      <c r="Y148" s="33" t="str">
        <f t="shared" si="18"/>
        <v>□- keystroke: "b"</v>
      </c>
      <c r="Z148" s="33" t="str">
        <f t="shared" si="19"/>
        <v>□□en: "Open a bookmark"</v>
      </c>
      <c r="AA148" s="33" t="str">
        <f t="shared" si="20"/>
        <v>□□ja: "オムニバーを表示し、ブックマークの中から選択して新規タブで開いて移動する。"</v>
      </c>
    </row>
    <row r="149" spans="3:27">
      <c r="C149" t="s">
        <v>576</v>
      </c>
      <c r="D149" t="s">
        <v>587</v>
      </c>
      <c r="E149" s="4" t="s">
        <v>265</v>
      </c>
      <c r="F149" s="6" t="s">
        <v>266</v>
      </c>
      <c r="G149" s="6"/>
      <c r="I149" s="38" t="str">
        <f t="shared" si="16"/>
        <v>60-67-116-114-108-45-100-62</v>
      </c>
      <c r="J149" s="39">
        <f>IFERROR(CODE(MID($E149,J$1,1)),"")</f>
        <v>60</v>
      </c>
      <c r="K149" s="39">
        <f>IFERROR(CODE(MID($E149,K$1,1)),"")</f>
        <v>67</v>
      </c>
      <c r="L149" s="39">
        <f>IFERROR(CODE(MID($E149,L$1,1)),"")</f>
        <v>116</v>
      </c>
      <c r="M149" s="39">
        <f>IFERROR(CODE(MID($E149,M$1,1)),"")</f>
        <v>114</v>
      </c>
      <c r="N149" s="39">
        <f>IFERROR(CODE(MID($E149,N$1,1)),"")</f>
        <v>108</v>
      </c>
      <c r="O149" s="39">
        <f>IFERROR(CODE(MID($E149,O$1,1)),"")</f>
        <v>45</v>
      </c>
      <c r="P149" s="39">
        <f>IFERROR(CODE(MID($E149,P$1,1)),"")</f>
        <v>100</v>
      </c>
      <c r="Q149" s="39">
        <f>IFERROR(CODE(MID($E149,Q$1,1)),"")</f>
        <v>62</v>
      </c>
      <c r="R149" s="39" t="str">
        <f>IFERROR(CODE(MID($E149,R$1,1)),"")</f>
        <v/>
      </c>
      <c r="S149" s="39" t="str">
        <f>IFERROR(CODE(MID($E149,S$1,1)),"")</f>
        <v/>
      </c>
      <c r="T149" s="39" t="str">
        <f>IFERROR(CODE(MID($E149,T$1,1)),"")</f>
        <v/>
      </c>
      <c r="U149" s="39" t="str">
        <f>IFERROR(CODE(MID($E149,U$1,1)),"")</f>
        <v/>
      </c>
      <c r="V149" s="38" t="s">
        <v>704</v>
      </c>
      <c r="X149" s="33" t="str">
        <f t="shared" si="17"/>
        <v/>
      </c>
      <c r="Y149" s="33" t="str">
        <f t="shared" si="18"/>
        <v>□- keystroke: "&lt;Ctrl-d&gt;"</v>
      </c>
      <c r="Z149" s="33" t="str">
        <f t="shared" si="19"/>
        <v>□□en: "Delete focused item from bookmark or history"</v>
      </c>
      <c r="AA149" s="33" t="str">
        <f t="shared" si="20"/>
        <v>□□ja: ""</v>
      </c>
    </row>
    <row r="150" spans="3:27">
      <c r="C150" t="s">
        <v>576</v>
      </c>
      <c r="D150" t="s">
        <v>587</v>
      </c>
      <c r="E150" s="4" t="s">
        <v>44</v>
      </c>
      <c r="F150" s="6" t="s">
        <v>267</v>
      </c>
      <c r="G150" s="6"/>
      <c r="I150" s="38" t="str">
        <f t="shared" si="16"/>
        <v>60-67-116-114-108-45-105-62</v>
      </c>
      <c r="J150" s="39">
        <f>IFERROR(CODE(MID($E150,J$1,1)),"")</f>
        <v>60</v>
      </c>
      <c r="K150" s="39">
        <f>IFERROR(CODE(MID($E150,K$1,1)),"")</f>
        <v>67</v>
      </c>
      <c r="L150" s="39">
        <f>IFERROR(CODE(MID($E150,L$1,1)),"")</f>
        <v>116</v>
      </c>
      <c r="M150" s="39">
        <f>IFERROR(CODE(MID($E150,M$1,1)),"")</f>
        <v>114</v>
      </c>
      <c r="N150" s="39">
        <f>IFERROR(CODE(MID($E150,N$1,1)),"")</f>
        <v>108</v>
      </c>
      <c r="O150" s="39">
        <f>IFERROR(CODE(MID($E150,O$1,1)),"")</f>
        <v>45</v>
      </c>
      <c r="P150" s="39">
        <f>IFERROR(CODE(MID($E150,P$1,1)),"")</f>
        <v>105</v>
      </c>
      <c r="Q150" s="39">
        <f>IFERROR(CODE(MID($E150,Q$1,1)),"")</f>
        <v>62</v>
      </c>
      <c r="R150" s="39" t="str">
        <f>IFERROR(CODE(MID($E150,R$1,1)),"")</f>
        <v/>
      </c>
      <c r="S150" s="39" t="str">
        <f>IFERROR(CODE(MID($E150,S$1,1)),"")</f>
        <v/>
      </c>
      <c r="T150" s="39" t="str">
        <f>IFERROR(CODE(MID($E150,T$1,1)),"")</f>
        <v/>
      </c>
      <c r="U150" s="39" t="str">
        <f>IFERROR(CODE(MID($E150,U$1,1)),"")</f>
        <v/>
      </c>
      <c r="V150" s="38" t="s">
        <v>704</v>
      </c>
      <c r="X150" s="33" t="str">
        <f t="shared" si="17"/>
        <v/>
      </c>
      <c r="Y150" s="33" t="str">
        <f t="shared" si="18"/>
        <v>□- keystroke: "&lt;Ctrl-i&gt;"</v>
      </c>
      <c r="Z150" s="33" t="str">
        <f t="shared" si="19"/>
        <v>□□en: "Edit selected URL with vim editor, then open"</v>
      </c>
      <c r="AA150" s="33" t="str">
        <f t="shared" si="20"/>
        <v>□□ja: ""</v>
      </c>
    </row>
    <row r="151" spans="3:27">
      <c r="C151" t="s">
        <v>576</v>
      </c>
      <c r="D151" t="s">
        <v>587</v>
      </c>
      <c r="E151" s="4" t="s">
        <v>38</v>
      </c>
      <c r="F151" s="6" t="s">
        <v>268</v>
      </c>
      <c r="G151" s="6"/>
      <c r="I151" s="38" t="str">
        <f t="shared" si="16"/>
        <v>60-67-116-114-108-45-106-62</v>
      </c>
      <c r="J151" s="39">
        <f>IFERROR(CODE(MID($E151,J$1,1)),"")</f>
        <v>60</v>
      </c>
      <c r="K151" s="39">
        <f>IFERROR(CODE(MID($E151,K$1,1)),"")</f>
        <v>67</v>
      </c>
      <c r="L151" s="39">
        <f>IFERROR(CODE(MID($E151,L$1,1)),"")</f>
        <v>116</v>
      </c>
      <c r="M151" s="39">
        <f>IFERROR(CODE(MID($E151,M$1,1)),"")</f>
        <v>114</v>
      </c>
      <c r="N151" s="39">
        <f>IFERROR(CODE(MID($E151,N$1,1)),"")</f>
        <v>108</v>
      </c>
      <c r="O151" s="39">
        <f>IFERROR(CODE(MID($E151,O$1,1)),"")</f>
        <v>45</v>
      </c>
      <c r="P151" s="39">
        <f>IFERROR(CODE(MID($E151,P$1,1)),"")</f>
        <v>106</v>
      </c>
      <c r="Q151" s="39">
        <f>IFERROR(CODE(MID($E151,Q$1,1)),"")</f>
        <v>62</v>
      </c>
      <c r="R151" s="39" t="str">
        <f>IFERROR(CODE(MID($E151,R$1,1)),"")</f>
        <v/>
      </c>
      <c r="S151" s="39" t="str">
        <f>IFERROR(CODE(MID($E151,S$1,1)),"")</f>
        <v/>
      </c>
      <c r="T151" s="39" t="str">
        <f>IFERROR(CODE(MID($E151,T$1,1)),"")</f>
        <v/>
      </c>
      <c r="U151" s="39" t="str">
        <f>IFERROR(CODE(MID($E151,U$1,1)),"")</f>
        <v/>
      </c>
      <c r="V151" s="38" t="s">
        <v>704</v>
      </c>
      <c r="X151" s="33" t="str">
        <f t="shared" si="17"/>
        <v/>
      </c>
      <c r="Y151" s="33" t="str">
        <f t="shared" si="18"/>
        <v>□- keystroke: "&lt;Ctrl-j&gt;"</v>
      </c>
      <c r="Z151" s="33" t="str">
        <f t="shared" si="19"/>
        <v>□□en: "Toggle Omnibar's position"</v>
      </c>
      <c r="AA151" s="33" t="str">
        <f t="shared" si="20"/>
        <v>□□ja: ""</v>
      </c>
    </row>
    <row r="152" spans="3:27">
      <c r="C152" t="s">
        <v>576</v>
      </c>
      <c r="D152" t="s">
        <v>587</v>
      </c>
      <c r="E152" s="4" t="s">
        <v>269</v>
      </c>
      <c r="F152" s="6" t="s">
        <v>270</v>
      </c>
      <c r="G152" s="6"/>
      <c r="I152" s="38" t="str">
        <f t="shared" si="16"/>
        <v>60-67-116-114-108-45-46-62</v>
      </c>
      <c r="J152" s="39">
        <f>IFERROR(CODE(MID($E152,J$1,1)),"")</f>
        <v>60</v>
      </c>
      <c r="K152" s="39">
        <f>IFERROR(CODE(MID($E152,K$1,1)),"")</f>
        <v>67</v>
      </c>
      <c r="L152" s="39">
        <f>IFERROR(CODE(MID($E152,L$1,1)),"")</f>
        <v>116</v>
      </c>
      <c r="M152" s="39">
        <f>IFERROR(CODE(MID($E152,M$1,1)),"")</f>
        <v>114</v>
      </c>
      <c r="N152" s="39">
        <f>IFERROR(CODE(MID($E152,N$1,1)),"")</f>
        <v>108</v>
      </c>
      <c r="O152" s="39">
        <f>IFERROR(CODE(MID($E152,O$1,1)),"")</f>
        <v>45</v>
      </c>
      <c r="P152" s="39">
        <f>IFERROR(CODE(MID($E152,P$1,1)),"")</f>
        <v>46</v>
      </c>
      <c r="Q152" s="39">
        <f>IFERROR(CODE(MID($E152,Q$1,1)),"")</f>
        <v>62</v>
      </c>
      <c r="R152" s="39" t="str">
        <f>IFERROR(CODE(MID($E152,R$1,1)),"")</f>
        <v/>
      </c>
      <c r="S152" s="39" t="str">
        <f>IFERROR(CODE(MID($E152,S$1,1)),"")</f>
        <v/>
      </c>
      <c r="T152" s="39" t="str">
        <f>IFERROR(CODE(MID($E152,T$1,1)),"")</f>
        <v/>
      </c>
      <c r="U152" s="39" t="str">
        <f>IFERROR(CODE(MID($E152,U$1,1)),"")</f>
        <v/>
      </c>
      <c r="V152" s="38" t="s">
        <v>704</v>
      </c>
      <c r="X152" s="33" t="str">
        <f t="shared" si="17"/>
        <v/>
      </c>
      <c r="Y152" s="33" t="str">
        <f t="shared" si="18"/>
        <v>□- keystroke: "&lt;Ctrl-.&gt;"</v>
      </c>
      <c r="Z152" s="33" t="str">
        <f t="shared" si="19"/>
        <v>□□en: "Show results of next page"</v>
      </c>
      <c r="AA152" s="33" t="str">
        <f t="shared" si="20"/>
        <v>□□ja: ""</v>
      </c>
    </row>
    <row r="153" spans="3:27">
      <c r="C153" t="s">
        <v>576</v>
      </c>
      <c r="D153" t="s">
        <v>587</v>
      </c>
      <c r="E153" s="4" t="s">
        <v>271</v>
      </c>
      <c r="F153" s="6" t="s">
        <v>272</v>
      </c>
      <c r="G153" s="6"/>
      <c r="I153" s="38" t="str">
        <f t="shared" si="16"/>
        <v>60-67-116-114-108-45-44-62</v>
      </c>
      <c r="J153" s="39">
        <f>IFERROR(CODE(MID($E153,J$1,1)),"")</f>
        <v>60</v>
      </c>
      <c r="K153" s="39">
        <f>IFERROR(CODE(MID($E153,K$1,1)),"")</f>
        <v>67</v>
      </c>
      <c r="L153" s="39">
        <f>IFERROR(CODE(MID($E153,L$1,1)),"")</f>
        <v>116</v>
      </c>
      <c r="M153" s="39">
        <f>IFERROR(CODE(MID($E153,M$1,1)),"")</f>
        <v>114</v>
      </c>
      <c r="N153" s="39">
        <f>IFERROR(CODE(MID($E153,N$1,1)),"")</f>
        <v>108</v>
      </c>
      <c r="O153" s="39">
        <f>IFERROR(CODE(MID($E153,O$1,1)),"")</f>
        <v>45</v>
      </c>
      <c r="P153" s="39">
        <f>IFERROR(CODE(MID($E153,P$1,1)),"")</f>
        <v>44</v>
      </c>
      <c r="Q153" s="39">
        <f>IFERROR(CODE(MID($E153,Q$1,1)),"")</f>
        <v>62</v>
      </c>
      <c r="R153" s="39" t="str">
        <f>IFERROR(CODE(MID($E153,R$1,1)),"")</f>
        <v/>
      </c>
      <c r="S153" s="39" t="str">
        <f>IFERROR(CODE(MID($E153,S$1,1)),"")</f>
        <v/>
      </c>
      <c r="T153" s="39" t="str">
        <f>IFERROR(CODE(MID($E153,T$1,1)),"")</f>
        <v/>
      </c>
      <c r="U153" s="39" t="str">
        <f>IFERROR(CODE(MID($E153,U$1,1)),"")</f>
        <v/>
      </c>
      <c r="V153" s="38" t="s">
        <v>704</v>
      </c>
      <c r="X153" s="33" t="str">
        <f t="shared" si="17"/>
        <v/>
      </c>
      <c r="Y153" s="33" t="str">
        <f t="shared" si="18"/>
        <v>□- keystroke: "&lt;Ctrl-,&gt;"</v>
      </c>
      <c r="Z153" s="33" t="str">
        <f t="shared" si="19"/>
        <v>□□en: "Show results of previous page"</v>
      </c>
      <c r="AA153" s="33" t="str">
        <f t="shared" si="20"/>
        <v>□□ja: ""</v>
      </c>
    </row>
    <row r="154" spans="3:27">
      <c r="C154" t="s">
        <v>576</v>
      </c>
      <c r="D154" t="s">
        <v>587</v>
      </c>
      <c r="E154" s="4" t="s">
        <v>273</v>
      </c>
      <c r="F154" s="6" t="s">
        <v>274</v>
      </c>
      <c r="G154" s="6"/>
      <c r="I154" s="38" t="str">
        <f t="shared" si="16"/>
        <v>60-67-116-114-108-45-99-62</v>
      </c>
      <c r="J154" s="39">
        <f>IFERROR(CODE(MID($E154,J$1,1)),"")</f>
        <v>60</v>
      </c>
      <c r="K154" s="39">
        <f>IFERROR(CODE(MID($E154,K$1,1)),"")</f>
        <v>67</v>
      </c>
      <c r="L154" s="39">
        <f>IFERROR(CODE(MID($E154,L$1,1)),"")</f>
        <v>116</v>
      </c>
      <c r="M154" s="39">
        <f>IFERROR(CODE(MID($E154,M$1,1)),"")</f>
        <v>114</v>
      </c>
      <c r="N154" s="39">
        <f>IFERROR(CODE(MID($E154,N$1,1)),"")</f>
        <v>108</v>
      </c>
      <c r="O154" s="39">
        <f>IFERROR(CODE(MID($E154,O$1,1)),"")</f>
        <v>45</v>
      </c>
      <c r="P154" s="39">
        <f>IFERROR(CODE(MID($E154,P$1,1)),"")</f>
        <v>99</v>
      </c>
      <c r="Q154" s="39">
        <f>IFERROR(CODE(MID($E154,Q$1,1)),"")</f>
        <v>62</v>
      </c>
      <c r="R154" s="39" t="str">
        <f>IFERROR(CODE(MID($E154,R$1,1)),"")</f>
        <v/>
      </c>
      <c r="S154" s="39" t="str">
        <f>IFERROR(CODE(MID($E154,S$1,1)),"")</f>
        <v/>
      </c>
      <c r="T154" s="39" t="str">
        <f>IFERROR(CODE(MID($E154,T$1,1)),"")</f>
        <v/>
      </c>
      <c r="U154" s="39" t="str">
        <f>IFERROR(CODE(MID($E154,U$1,1)),"")</f>
        <v/>
      </c>
      <c r="V154" s="38" t="s">
        <v>704</v>
      </c>
      <c r="X154" s="33" t="str">
        <f t="shared" si="17"/>
        <v/>
      </c>
      <c r="Y154" s="33" t="str">
        <f t="shared" si="18"/>
        <v>□- keystroke: "&lt;Ctrl-c&gt;"</v>
      </c>
      <c r="Z154" s="33" t="str">
        <f t="shared" si="19"/>
        <v>□□en: "Copy selected item url or all listed item urls"</v>
      </c>
      <c r="AA154" s="33" t="str">
        <f t="shared" si="20"/>
        <v>□□ja: ""</v>
      </c>
    </row>
    <row r="155" spans="3:27">
      <c r="C155" t="s">
        <v>576</v>
      </c>
      <c r="D155" t="s">
        <v>587</v>
      </c>
      <c r="E155" s="4" t="s">
        <v>275</v>
      </c>
      <c r="F155" s="6" t="s">
        <v>276</v>
      </c>
      <c r="G155" s="6"/>
      <c r="I155" s="38" t="str">
        <f t="shared" si="16"/>
        <v>60-67-116-114-108-45-68-62</v>
      </c>
      <c r="J155" s="39">
        <f>IFERROR(CODE(MID($E155,J$1,1)),"")</f>
        <v>60</v>
      </c>
      <c r="K155" s="39">
        <f>IFERROR(CODE(MID($E155,K$1,1)),"")</f>
        <v>67</v>
      </c>
      <c r="L155" s="39">
        <f>IFERROR(CODE(MID($E155,L$1,1)),"")</f>
        <v>116</v>
      </c>
      <c r="M155" s="39">
        <f>IFERROR(CODE(MID($E155,M$1,1)),"")</f>
        <v>114</v>
      </c>
      <c r="N155" s="39">
        <f>IFERROR(CODE(MID($E155,N$1,1)),"")</f>
        <v>108</v>
      </c>
      <c r="O155" s="39">
        <f>IFERROR(CODE(MID($E155,O$1,1)),"")</f>
        <v>45</v>
      </c>
      <c r="P155" s="39">
        <f>IFERROR(CODE(MID($E155,P$1,1)),"")</f>
        <v>68</v>
      </c>
      <c r="Q155" s="39">
        <f>IFERROR(CODE(MID($E155,Q$1,1)),"")</f>
        <v>62</v>
      </c>
      <c r="R155" s="39" t="str">
        <f>IFERROR(CODE(MID($E155,R$1,1)),"")</f>
        <v/>
      </c>
      <c r="S155" s="39" t="str">
        <f>IFERROR(CODE(MID($E155,S$1,1)),"")</f>
        <v/>
      </c>
      <c r="T155" s="39" t="str">
        <f>IFERROR(CODE(MID($E155,T$1,1)),"")</f>
        <v/>
      </c>
      <c r="U155" s="39" t="str">
        <f>IFERROR(CODE(MID($E155,U$1,1)),"")</f>
        <v/>
      </c>
      <c r="V155" s="38" t="s">
        <v>704</v>
      </c>
      <c r="X155" s="33" t="str">
        <f t="shared" si="17"/>
        <v/>
      </c>
      <c r="Y155" s="33" t="str">
        <f t="shared" si="18"/>
        <v>□- keystroke: "&lt;Ctrl-D&gt;"</v>
      </c>
      <c r="Z155" s="33" t="str">
        <f t="shared" si="19"/>
        <v>□□en: "Delete all listed items from bookmark or history"</v>
      </c>
      <c r="AA155" s="33" t="str">
        <f t="shared" si="20"/>
        <v>□□ja: ""</v>
      </c>
    </row>
    <row r="156" spans="3:27">
      <c r="C156" t="s">
        <v>576</v>
      </c>
      <c r="D156" t="s">
        <v>587</v>
      </c>
      <c r="E156" s="4" t="s">
        <v>277</v>
      </c>
      <c r="F156" s="6" t="s">
        <v>278</v>
      </c>
      <c r="G156" s="6"/>
      <c r="I156" s="38" t="str">
        <f t="shared" si="16"/>
        <v>60-67-116-114-108-45-114-62</v>
      </c>
      <c r="J156" s="39">
        <f>IFERROR(CODE(MID($E156,J$1,1)),"")</f>
        <v>60</v>
      </c>
      <c r="K156" s="39">
        <f>IFERROR(CODE(MID($E156,K$1,1)),"")</f>
        <v>67</v>
      </c>
      <c r="L156" s="39">
        <f>IFERROR(CODE(MID($E156,L$1,1)),"")</f>
        <v>116</v>
      </c>
      <c r="M156" s="39">
        <f>IFERROR(CODE(MID($E156,M$1,1)),"")</f>
        <v>114</v>
      </c>
      <c r="N156" s="39">
        <f>IFERROR(CODE(MID($E156,N$1,1)),"")</f>
        <v>108</v>
      </c>
      <c r="O156" s="39">
        <f>IFERROR(CODE(MID($E156,O$1,1)),"")</f>
        <v>45</v>
      </c>
      <c r="P156" s="39">
        <f>IFERROR(CODE(MID($E156,P$1,1)),"")</f>
        <v>114</v>
      </c>
      <c r="Q156" s="39">
        <f>IFERROR(CODE(MID($E156,Q$1,1)),"")</f>
        <v>62</v>
      </c>
      <c r="R156" s="39" t="str">
        <f>IFERROR(CODE(MID($E156,R$1,1)),"")</f>
        <v/>
      </c>
      <c r="S156" s="39" t="str">
        <f>IFERROR(CODE(MID($E156,S$1,1)),"")</f>
        <v/>
      </c>
      <c r="T156" s="39" t="str">
        <f>IFERROR(CODE(MID($E156,T$1,1)),"")</f>
        <v/>
      </c>
      <c r="U156" s="39" t="str">
        <f>IFERROR(CODE(MID($E156,U$1,1)),"")</f>
        <v/>
      </c>
      <c r="V156" s="38" t="s">
        <v>704</v>
      </c>
      <c r="X156" s="33" t="str">
        <f t="shared" si="17"/>
        <v/>
      </c>
      <c r="Y156" s="33" t="str">
        <f t="shared" si="18"/>
        <v>□- keystroke: "&lt;Ctrl-r&gt;"</v>
      </c>
      <c r="Z156" s="33" t="str">
        <f t="shared" si="19"/>
        <v>□□en: "Re-sort history by visitCount or lastVisitTime"</v>
      </c>
      <c r="AA156" s="33" t="str">
        <f t="shared" si="20"/>
        <v>□□ja: ""</v>
      </c>
    </row>
    <row r="157" spans="3:27">
      <c r="C157" t="s">
        <v>576</v>
      </c>
      <c r="D157" t="s">
        <v>587</v>
      </c>
      <c r="E157" s="4" t="s">
        <v>279</v>
      </c>
      <c r="F157" s="6" t="s">
        <v>280</v>
      </c>
      <c r="G157" s="6"/>
      <c r="I157" s="38" t="str">
        <f t="shared" si="16"/>
        <v>60-69-115-99-62</v>
      </c>
      <c r="J157" s="39">
        <f>IFERROR(CODE(MID($E157,J$1,1)),"")</f>
        <v>60</v>
      </c>
      <c r="K157" s="39">
        <f>IFERROR(CODE(MID($E157,K$1,1)),"")</f>
        <v>69</v>
      </c>
      <c r="L157" s="39">
        <f>IFERROR(CODE(MID($E157,L$1,1)),"")</f>
        <v>115</v>
      </c>
      <c r="M157" s="39">
        <f>IFERROR(CODE(MID($E157,M$1,1)),"")</f>
        <v>99</v>
      </c>
      <c r="N157" s="39">
        <f>IFERROR(CODE(MID($E157,N$1,1)),"")</f>
        <v>62</v>
      </c>
      <c r="O157" s="39" t="str">
        <f>IFERROR(CODE(MID($E157,O$1,1)),"")</f>
        <v/>
      </c>
      <c r="P157" s="39" t="str">
        <f>IFERROR(CODE(MID($E157,P$1,1)),"")</f>
        <v/>
      </c>
      <c r="Q157" s="39" t="str">
        <f>IFERROR(CODE(MID($E157,Q$1,1)),"")</f>
        <v/>
      </c>
      <c r="R157" s="39" t="str">
        <f>IFERROR(CODE(MID($E157,R$1,1)),"")</f>
        <v/>
      </c>
      <c r="S157" s="39" t="str">
        <f>IFERROR(CODE(MID($E157,S$1,1)),"")</f>
        <v/>
      </c>
      <c r="T157" s="39" t="str">
        <f>IFERROR(CODE(MID($E157,T$1,1)),"")</f>
        <v/>
      </c>
      <c r="U157" s="39" t="str">
        <f>IFERROR(CODE(MID($E157,U$1,1)),"")</f>
        <v/>
      </c>
      <c r="V157" s="38" t="s">
        <v>704</v>
      </c>
      <c r="X157" s="33" t="str">
        <f t="shared" si="17"/>
        <v/>
      </c>
      <c r="Y157" s="33" t="str">
        <f t="shared" si="18"/>
        <v>□- keystroke: "&lt;Esc&gt;"</v>
      </c>
      <c r="Z157" s="33" t="str">
        <f t="shared" si="19"/>
        <v>□□en: "Close Omnibar"</v>
      </c>
      <c r="AA157" s="33" t="str">
        <f t="shared" si="20"/>
        <v>□□ja: ""</v>
      </c>
    </row>
    <row r="158" spans="3:27">
      <c r="C158" t="s">
        <v>576</v>
      </c>
      <c r="D158" t="s">
        <v>587</v>
      </c>
      <c r="E158" s="4" t="s">
        <v>281</v>
      </c>
      <c r="F158" s="6" t="s">
        <v>282</v>
      </c>
      <c r="G158" s="6"/>
      <c r="I158" s="38" t="str">
        <f t="shared" si="16"/>
        <v>60-67-116-114-108-45-109-62</v>
      </c>
      <c r="J158" s="39">
        <f>IFERROR(CODE(MID($E158,J$1,1)),"")</f>
        <v>60</v>
      </c>
      <c r="K158" s="39">
        <f>IFERROR(CODE(MID($E158,K$1,1)),"")</f>
        <v>67</v>
      </c>
      <c r="L158" s="39">
        <f>IFERROR(CODE(MID($E158,L$1,1)),"")</f>
        <v>116</v>
      </c>
      <c r="M158" s="39">
        <f>IFERROR(CODE(MID($E158,M$1,1)),"")</f>
        <v>114</v>
      </c>
      <c r="N158" s="39">
        <f>IFERROR(CODE(MID($E158,N$1,1)),"")</f>
        <v>108</v>
      </c>
      <c r="O158" s="39">
        <f>IFERROR(CODE(MID($E158,O$1,1)),"")</f>
        <v>45</v>
      </c>
      <c r="P158" s="39">
        <f>IFERROR(CODE(MID($E158,P$1,1)),"")</f>
        <v>109</v>
      </c>
      <c r="Q158" s="39">
        <f>IFERROR(CODE(MID($E158,Q$1,1)),"")</f>
        <v>62</v>
      </c>
      <c r="R158" s="39" t="str">
        <f>IFERROR(CODE(MID($E158,R$1,1)),"")</f>
        <v/>
      </c>
      <c r="S158" s="39" t="str">
        <f>IFERROR(CODE(MID($E158,S$1,1)),"")</f>
        <v/>
      </c>
      <c r="T158" s="39" t="str">
        <f>IFERROR(CODE(MID($E158,T$1,1)),"")</f>
        <v/>
      </c>
      <c r="U158" s="39" t="str">
        <f>IFERROR(CODE(MID($E158,U$1,1)),"")</f>
        <v/>
      </c>
      <c r="V158" s="38" t="s">
        <v>704</v>
      </c>
      <c r="X158" s="33" t="str">
        <f t="shared" si="17"/>
        <v/>
      </c>
      <c r="Y158" s="33" t="str">
        <f t="shared" si="18"/>
        <v>□- keystroke: "&lt;Ctrl-m&gt;"</v>
      </c>
      <c r="Z158" s="33" t="str">
        <f t="shared" si="19"/>
        <v>□□en: "Create vim-like mark for selected item"</v>
      </c>
      <c r="AA158" s="33" t="str">
        <f t="shared" si="20"/>
        <v>□□ja: ""</v>
      </c>
    </row>
    <row r="159" spans="3:27">
      <c r="C159" t="s">
        <v>576</v>
      </c>
      <c r="D159" t="s">
        <v>587</v>
      </c>
      <c r="E159" s="4" t="s">
        <v>283</v>
      </c>
      <c r="F159" s="6" t="s">
        <v>284</v>
      </c>
      <c r="G159" s="6"/>
      <c r="I159" s="38" t="str">
        <f t="shared" si="16"/>
        <v>60-84-97-98-62</v>
      </c>
      <c r="J159" s="39">
        <f>IFERROR(CODE(MID($E159,J$1,1)),"")</f>
        <v>60</v>
      </c>
      <c r="K159" s="39">
        <f>IFERROR(CODE(MID($E159,K$1,1)),"")</f>
        <v>84</v>
      </c>
      <c r="L159" s="39">
        <f>IFERROR(CODE(MID($E159,L$1,1)),"")</f>
        <v>97</v>
      </c>
      <c r="M159" s="39">
        <f>IFERROR(CODE(MID($E159,M$1,1)),"")</f>
        <v>98</v>
      </c>
      <c r="N159" s="39">
        <f>IFERROR(CODE(MID($E159,N$1,1)),"")</f>
        <v>62</v>
      </c>
      <c r="O159" s="39" t="str">
        <f>IFERROR(CODE(MID($E159,O$1,1)),"")</f>
        <v/>
      </c>
      <c r="P159" s="39" t="str">
        <f>IFERROR(CODE(MID($E159,P$1,1)),"")</f>
        <v/>
      </c>
      <c r="Q159" s="39" t="str">
        <f>IFERROR(CODE(MID($E159,Q$1,1)),"")</f>
        <v/>
      </c>
      <c r="R159" s="39" t="str">
        <f>IFERROR(CODE(MID($E159,R$1,1)),"")</f>
        <v/>
      </c>
      <c r="S159" s="39" t="str">
        <f>IFERROR(CODE(MID($E159,S$1,1)),"")</f>
        <v/>
      </c>
      <c r="T159" s="39" t="str">
        <f>IFERROR(CODE(MID($E159,T$1,1)),"")</f>
        <v/>
      </c>
      <c r="U159" s="39" t="str">
        <f>IFERROR(CODE(MID($E159,U$1,1)),"")</f>
        <v/>
      </c>
      <c r="V159" s="38" t="s">
        <v>704</v>
      </c>
      <c r="X159" s="33" t="str">
        <f t="shared" si="17"/>
        <v/>
      </c>
      <c r="Y159" s="33" t="str">
        <f t="shared" si="18"/>
        <v>□- keystroke: "&lt;Tab&gt;"</v>
      </c>
      <c r="Z159" s="33" t="str">
        <f t="shared" si="19"/>
        <v>□□en: "Forward cycle through the candidates."</v>
      </c>
      <c r="AA159" s="33" t="str">
        <f t="shared" si="20"/>
        <v>□□ja: ""</v>
      </c>
    </row>
    <row r="160" spans="3:27">
      <c r="C160" t="s">
        <v>576</v>
      </c>
      <c r="D160" t="s">
        <v>587</v>
      </c>
      <c r="E160" s="4" t="s">
        <v>285</v>
      </c>
      <c r="F160" s="6" t="s">
        <v>286</v>
      </c>
      <c r="G160" s="6"/>
      <c r="I160" s="38" t="str">
        <f t="shared" si="16"/>
        <v>60-83-104-105-102-116-45-84-97-98-62</v>
      </c>
      <c r="J160" s="39">
        <f>IFERROR(CODE(MID($E160,J$1,1)),"")</f>
        <v>60</v>
      </c>
      <c r="K160" s="39">
        <f>IFERROR(CODE(MID($E160,K$1,1)),"")</f>
        <v>83</v>
      </c>
      <c r="L160" s="39">
        <f>IFERROR(CODE(MID($E160,L$1,1)),"")</f>
        <v>104</v>
      </c>
      <c r="M160" s="39">
        <f>IFERROR(CODE(MID($E160,M$1,1)),"")</f>
        <v>105</v>
      </c>
      <c r="N160" s="39">
        <f>IFERROR(CODE(MID($E160,N$1,1)),"")</f>
        <v>102</v>
      </c>
      <c r="O160" s="39">
        <f>IFERROR(CODE(MID($E160,O$1,1)),"")</f>
        <v>116</v>
      </c>
      <c r="P160" s="39">
        <f>IFERROR(CODE(MID($E160,P$1,1)),"")</f>
        <v>45</v>
      </c>
      <c r="Q160" s="39">
        <f>IFERROR(CODE(MID($E160,Q$1,1)),"")</f>
        <v>84</v>
      </c>
      <c r="R160" s="39">
        <f>IFERROR(CODE(MID($E160,R$1,1)),"")</f>
        <v>97</v>
      </c>
      <c r="S160" s="39">
        <f>IFERROR(CODE(MID($E160,S$1,1)),"")</f>
        <v>98</v>
      </c>
      <c r="T160" s="39">
        <f>IFERROR(CODE(MID($E160,T$1,1)),"")</f>
        <v>62</v>
      </c>
      <c r="U160" s="39" t="str">
        <f>IFERROR(CODE(MID($E160,U$1,1)),"")</f>
        <v/>
      </c>
      <c r="V160" s="38" t="s">
        <v>704</v>
      </c>
      <c r="X160" s="33" t="str">
        <f t="shared" si="17"/>
        <v/>
      </c>
      <c r="Y160" s="33" t="str">
        <f t="shared" si="18"/>
        <v>□- keystroke: "&lt;Shift-Tab&gt;"</v>
      </c>
      <c r="Z160" s="33" t="str">
        <f t="shared" si="19"/>
        <v>□□en: "Backward cycle through the candidates."</v>
      </c>
      <c r="AA160" s="33" t="str">
        <f t="shared" si="20"/>
        <v>□□ja: ""</v>
      </c>
    </row>
    <row r="161" spans="2:27">
      <c r="C161" t="s">
        <v>576</v>
      </c>
      <c r="D161" t="s">
        <v>587</v>
      </c>
      <c r="E161" s="4" t="s">
        <v>287</v>
      </c>
      <c r="F161" s="6" t="s">
        <v>288</v>
      </c>
      <c r="G161" s="6"/>
      <c r="I161" s="38" t="str">
        <f t="shared" si="16"/>
        <v>60-67-116-114-108-45-39-62</v>
      </c>
      <c r="J161" s="39">
        <f>IFERROR(CODE(MID($E161,J$1,1)),"")</f>
        <v>60</v>
      </c>
      <c r="K161" s="39">
        <f>IFERROR(CODE(MID($E161,K$1,1)),"")</f>
        <v>67</v>
      </c>
      <c r="L161" s="39">
        <f>IFERROR(CODE(MID($E161,L$1,1)),"")</f>
        <v>116</v>
      </c>
      <c r="M161" s="39">
        <f>IFERROR(CODE(MID($E161,M$1,1)),"")</f>
        <v>114</v>
      </c>
      <c r="N161" s="39">
        <f>IFERROR(CODE(MID($E161,N$1,1)),"")</f>
        <v>108</v>
      </c>
      <c r="O161" s="39">
        <f>IFERROR(CODE(MID($E161,O$1,1)),"")</f>
        <v>45</v>
      </c>
      <c r="P161" s="39">
        <f>IFERROR(CODE(MID($E161,P$1,1)),"")</f>
        <v>39</v>
      </c>
      <c r="Q161" s="39">
        <f>IFERROR(CODE(MID($E161,Q$1,1)),"")</f>
        <v>62</v>
      </c>
      <c r="R161" s="39" t="str">
        <f>IFERROR(CODE(MID($E161,R$1,1)),"")</f>
        <v/>
      </c>
      <c r="S161" s="39" t="str">
        <f>IFERROR(CODE(MID($E161,S$1,1)),"")</f>
        <v/>
      </c>
      <c r="T161" s="39" t="str">
        <f>IFERROR(CODE(MID($E161,T$1,1)),"")</f>
        <v/>
      </c>
      <c r="U161" s="39" t="str">
        <f>IFERROR(CODE(MID($E161,U$1,1)),"")</f>
        <v/>
      </c>
      <c r="V161" s="38" t="s">
        <v>704</v>
      </c>
      <c r="X161" s="33" t="str">
        <f t="shared" si="17"/>
        <v/>
      </c>
      <c r="Y161" s="33" t="str">
        <f t="shared" si="18"/>
        <v>□- keystroke: "&lt;Ctrl-'&gt;"</v>
      </c>
      <c r="Z161" s="33" t="str">
        <f t="shared" si="19"/>
        <v>□□en: "Toggle quotes in an input element"</v>
      </c>
      <c r="AA161" s="33" t="str">
        <f t="shared" si="20"/>
        <v>□□ja: ""</v>
      </c>
    </row>
    <row r="162" spans="2:27">
      <c r="C162" t="s">
        <v>568</v>
      </c>
      <c r="D162" t="s">
        <v>588</v>
      </c>
      <c r="E162" s="4" t="s">
        <v>289</v>
      </c>
      <c r="F162" s="6" t="s">
        <v>284</v>
      </c>
      <c r="G162" s="6"/>
      <c r="I162" s="38" t="str">
        <f t="shared" si="16"/>
        <v>60-65-114-114-111-119-68-111-119-110-62</v>
      </c>
      <c r="J162" s="39">
        <f>IFERROR(CODE(MID($E162,J$1,1)),"")</f>
        <v>60</v>
      </c>
      <c r="K162" s="39">
        <f>IFERROR(CODE(MID($E162,K$1,1)),"")</f>
        <v>65</v>
      </c>
      <c r="L162" s="39">
        <f>IFERROR(CODE(MID($E162,L$1,1)),"")</f>
        <v>114</v>
      </c>
      <c r="M162" s="39">
        <f>IFERROR(CODE(MID($E162,M$1,1)),"")</f>
        <v>114</v>
      </c>
      <c r="N162" s="39">
        <f>IFERROR(CODE(MID($E162,N$1,1)),"")</f>
        <v>111</v>
      </c>
      <c r="O162" s="39">
        <f>IFERROR(CODE(MID($E162,O$1,1)),"")</f>
        <v>119</v>
      </c>
      <c r="P162" s="39">
        <f>IFERROR(CODE(MID($E162,P$1,1)),"")</f>
        <v>68</v>
      </c>
      <c r="Q162" s="39">
        <f>IFERROR(CODE(MID($E162,Q$1,1)),"")</f>
        <v>111</v>
      </c>
      <c r="R162" s="39">
        <f>IFERROR(CODE(MID($E162,R$1,1)),"")</f>
        <v>119</v>
      </c>
      <c r="S162" s="39">
        <f>IFERROR(CODE(MID($E162,S$1,1)),"")</f>
        <v>110</v>
      </c>
      <c r="T162" s="39">
        <f>IFERROR(CODE(MID($E162,T$1,1)),"")</f>
        <v>62</v>
      </c>
      <c r="U162" s="39" t="str">
        <f>IFERROR(CODE(MID($E162,U$1,1)),"")</f>
        <v/>
      </c>
      <c r="V162" s="38" t="s">
        <v>704</v>
      </c>
      <c r="X162" s="33" t="str">
        <f t="shared" si="17"/>
        <v/>
      </c>
      <c r="Y162" s="33" t="str">
        <f t="shared" si="18"/>
        <v>□- keystroke: "&lt;ArrowDown&gt;"</v>
      </c>
      <c r="Z162" s="33" t="str">
        <f t="shared" si="19"/>
        <v>□□en: "Forward cycle through the candidates."</v>
      </c>
      <c r="AA162" s="33" t="str">
        <f t="shared" si="20"/>
        <v>□□ja: ""</v>
      </c>
    </row>
    <row r="163" spans="2:27">
      <c r="C163" t="s">
        <v>568</v>
      </c>
      <c r="D163" t="s">
        <v>588</v>
      </c>
      <c r="E163" s="4" t="s">
        <v>290</v>
      </c>
      <c r="F163" s="6" t="s">
        <v>286</v>
      </c>
      <c r="G163" s="6"/>
      <c r="I163" s="38" t="str">
        <f t="shared" si="16"/>
        <v>60-65-114-114-111-119-85-112-62</v>
      </c>
      <c r="J163" s="39">
        <f>IFERROR(CODE(MID($E163,J$1,1)),"")</f>
        <v>60</v>
      </c>
      <c r="K163" s="39">
        <f>IFERROR(CODE(MID($E163,K$1,1)),"")</f>
        <v>65</v>
      </c>
      <c r="L163" s="39">
        <f>IFERROR(CODE(MID($E163,L$1,1)),"")</f>
        <v>114</v>
      </c>
      <c r="M163" s="39">
        <f>IFERROR(CODE(MID($E163,M$1,1)),"")</f>
        <v>114</v>
      </c>
      <c r="N163" s="39">
        <f>IFERROR(CODE(MID($E163,N$1,1)),"")</f>
        <v>111</v>
      </c>
      <c r="O163" s="39">
        <f>IFERROR(CODE(MID($E163,O$1,1)),"")</f>
        <v>119</v>
      </c>
      <c r="P163" s="39">
        <f>IFERROR(CODE(MID($E163,P$1,1)),"")</f>
        <v>85</v>
      </c>
      <c r="Q163" s="39">
        <f>IFERROR(CODE(MID($E163,Q$1,1)),"")</f>
        <v>112</v>
      </c>
      <c r="R163" s="39">
        <f>IFERROR(CODE(MID($E163,R$1,1)),"")</f>
        <v>62</v>
      </c>
      <c r="S163" s="39" t="str">
        <f>IFERROR(CODE(MID($E163,S$1,1)),"")</f>
        <v/>
      </c>
      <c r="T163" s="39" t="str">
        <f>IFERROR(CODE(MID($E163,T$1,1)),"")</f>
        <v/>
      </c>
      <c r="U163" s="39" t="str">
        <f>IFERROR(CODE(MID($E163,U$1,1)),"")</f>
        <v/>
      </c>
      <c r="V163" s="38" t="s">
        <v>704</v>
      </c>
      <c r="X163" s="33" t="str">
        <f t="shared" si="17"/>
        <v/>
      </c>
      <c r="Y163" s="33" t="str">
        <f t="shared" si="18"/>
        <v>□- keystroke: "&lt;ArrowUp&gt;"</v>
      </c>
      <c r="Z163" s="33" t="str">
        <f t="shared" si="19"/>
        <v>□□en: "Backward cycle through the candidates."</v>
      </c>
      <c r="AA163" s="33" t="str">
        <f t="shared" si="20"/>
        <v>□□ja: ""</v>
      </c>
    </row>
    <row r="164" spans="2:27">
      <c r="C164" t="s">
        <v>568</v>
      </c>
      <c r="D164" t="s">
        <v>588</v>
      </c>
      <c r="E164" s="4" t="s">
        <v>291</v>
      </c>
      <c r="F164" s="6" t="s">
        <v>284</v>
      </c>
      <c r="G164" s="6"/>
      <c r="I164" s="38" t="str">
        <f t="shared" si="16"/>
        <v>60-67-116-114-108-45-110-62</v>
      </c>
      <c r="J164" s="39">
        <f>IFERROR(CODE(MID($E164,J$1,1)),"")</f>
        <v>60</v>
      </c>
      <c r="K164" s="39">
        <f>IFERROR(CODE(MID($E164,K$1,1)),"")</f>
        <v>67</v>
      </c>
      <c r="L164" s="39">
        <f>IFERROR(CODE(MID($E164,L$1,1)),"")</f>
        <v>116</v>
      </c>
      <c r="M164" s="39">
        <f>IFERROR(CODE(MID($E164,M$1,1)),"")</f>
        <v>114</v>
      </c>
      <c r="N164" s="39">
        <f>IFERROR(CODE(MID($E164,N$1,1)),"")</f>
        <v>108</v>
      </c>
      <c r="O164" s="39">
        <f>IFERROR(CODE(MID($E164,O$1,1)),"")</f>
        <v>45</v>
      </c>
      <c r="P164" s="39">
        <f>IFERROR(CODE(MID($E164,P$1,1)),"")</f>
        <v>110</v>
      </c>
      <c r="Q164" s="39">
        <f>IFERROR(CODE(MID($E164,Q$1,1)),"")</f>
        <v>62</v>
      </c>
      <c r="R164" s="39" t="str">
        <f>IFERROR(CODE(MID($E164,R$1,1)),"")</f>
        <v/>
      </c>
      <c r="S164" s="39" t="str">
        <f>IFERROR(CODE(MID($E164,S$1,1)),"")</f>
        <v/>
      </c>
      <c r="T164" s="39" t="str">
        <f>IFERROR(CODE(MID($E164,T$1,1)),"")</f>
        <v/>
      </c>
      <c r="U164" s="39" t="str">
        <f>IFERROR(CODE(MID($E164,U$1,1)),"")</f>
        <v/>
      </c>
      <c r="V164" s="38" t="s">
        <v>704</v>
      </c>
      <c r="X164" s="33" t="str">
        <f t="shared" si="17"/>
        <v/>
      </c>
      <c r="Y164" s="33" t="str">
        <f t="shared" si="18"/>
        <v>□- keystroke: "&lt;Ctrl-n&gt;"</v>
      </c>
      <c r="Z164" s="33" t="str">
        <f t="shared" si="19"/>
        <v>□□en: "Forward cycle through the candidates."</v>
      </c>
      <c r="AA164" s="33" t="str">
        <f t="shared" si="20"/>
        <v>□□ja: ""</v>
      </c>
    </row>
    <row r="165" spans="2:27">
      <c r="C165" t="s">
        <v>568</v>
      </c>
      <c r="D165" t="s">
        <v>588</v>
      </c>
      <c r="E165" s="4" t="s">
        <v>292</v>
      </c>
      <c r="F165" s="6" t="s">
        <v>286</v>
      </c>
      <c r="G165" s="6"/>
      <c r="I165" s="38" t="str">
        <f t="shared" si="16"/>
        <v>60-67-116-114-108-45-112-62</v>
      </c>
      <c r="J165" s="39">
        <f>IFERROR(CODE(MID($E165,J$1,1)),"")</f>
        <v>60</v>
      </c>
      <c r="K165" s="39">
        <f>IFERROR(CODE(MID($E165,K$1,1)),"")</f>
        <v>67</v>
      </c>
      <c r="L165" s="39">
        <f>IFERROR(CODE(MID($E165,L$1,1)),"")</f>
        <v>116</v>
      </c>
      <c r="M165" s="39">
        <f>IFERROR(CODE(MID($E165,M$1,1)),"")</f>
        <v>114</v>
      </c>
      <c r="N165" s="39">
        <f>IFERROR(CODE(MID($E165,N$1,1)),"")</f>
        <v>108</v>
      </c>
      <c r="O165" s="39">
        <f>IFERROR(CODE(MID($E165,O$1,1)),"")</f>
        <v>45</v>
      </c>
      <c r="P165" s="39">
        <f>IFERROR(CODE(MID($E165,P$1,1)),"")</f>
        <v>112</v>
      </c>
      <c r="Q165" s="39">
        <f>IFERROR(CODE(MID($E165,Q$1,1)),"")</f>
        <v>62</v>
      </c>
      <c r="R165" s="39" t="str">
        <f>IFERROR(CODE(MID($E165,R$1,1)),"")</f>
        <v/>
      </c>
      <c r="S165" s="39" t="str">
        <f>IFERROR(CODE(MID($E165,S$1,1)),"")</f>
        <v/>
      </c>
      <c r="T165" s="39" t="str">
        <f>IFERROR(CODE(MID($E165,T$1,1)),"")</f>
        <v/>
      </c>
      <c r="U165" s="39" t="str">
        <f>IFERROR(CODE(MID($E165,U$1,1)),"")</f>
        <v/>
      </c>
      <c r="V165" s="38" t="s">
        <v>704</v>
      </c>
      <c r="X165" s="33" t="str">
        <f t="shared" si="17"/>
        <v/>
      </c>
      <c r="Y165" s="33" t="str">
        <f t="shared" si="18"/>
        <v>□- keystroke: "&lt;Ctrl-p&gt;"</v>
      </c>
      <c r="Z165" s="33" t="str">
        <f t="shared" si="19"/>
        <v>□□en: "Backward cycle through the candidates."</v>
      </c>
      <c r="AA165" s="33" t="str">
        <f t="shared" si="20"/>
        <v>□□ja: ""</v>
      </c>
    </row>
    <row r="166" spans="2:27">
      <c r="B166" s="1" t="s">
        <v>293</v>
      </c>
      <c r="C166" s="1"/>
      <c r="D166" s="1"/>
      <c r="E166" s="3"/>
      <c r="F166" s="5"/>
      <c r="G166" s="18"/>
      <c r="I166" s="38" t="str">
        <f t="shared" si="16"/>
        <v/>
      </c>
      <c r="J166" s="39" t="str">
        <f>IFERROR(CODE(MID($E166,J$1,1)),"")</f>
        <v/>
      </c>
      <c r="K166" s="39" t="str">
        <f>IFERROR(CODE(MID($E166,K$1,1)),"")</f>
        <v/>
      </c>
      <c r="L166" s="39" t="str">
        <f>IFERROR(CODE(MID($E166,L$1,1)),"")</f>
        <v/>
      </c>
      <c r="M166" s="39" t="str">
        <f>IFERROR(CODE(MID($E166,M$1,1)),"")</f>
        <v/>
      </c>
      <c r="N166" s="39" t="str">
        <f>IFERROR(CODE(MID($E166,N$1,1)),"")</f>
        <v/>
      </c>
      <c r="O166" s="39" t="str">
        <f>IFERROR(CODE(MID($E166,O$1,1)),"")</f>
        <v/>
      </c>
      <c r="P166" s="39" t="str">
        <f>IFERROR(CODE(MID($E166,P$1,1)),"")</f>
        <v/>
      </c>
      <c r="Q166" s="39" t="str">
        <f>IFERROR(CODE(MID($E166,Q$1,1)),"")</f>
        <v/>
      </c>
      <c r="R166" s="39" t="str">
        <f>IFERROR(CODE(MID($E166,R$1,1)),"")</f>
        <v/>
      </c>
      <c r="S166" s="39" t="str">
        <f>IFERROR(CODE(MID($E166,S$1,1)),"")</f>
        <v/>
      </c>
      <c r="T166" s="39" t="str">
        <f>IFERROR(CODE(MID($E166,T$1,1)),"")</f>
        <v/>
      </c>
      <c r="U166" s="39" t="str">
        <f>IFERROR(CODE(MID($E166,U$1,1)),"")</f>
        <v/>
      </c>
      <c r="V166" s="38" t="s">
        <v>704</v>
      </c>
      <c r="X166" s="33" t="str">
        <f t="shared" si="17"/>
        <v>section: "■ Visual Mode"</v>
      </c>
      <c r="Y166" s="33" t="str">
        <f t="shared" si="18"/>
        <v/>
      </c>
      <c r="Z166" s="33" t="str">
        <f t="shared" si="19"/>
        <v/>
      </c>
      <c r="AA166" s="33" t="str">
        <f t="shared" si="20"/>
        <v/>
      </c>
    </row>
    <row r="167" spans="2:27">
      <c r="C167" t="s">
        <v>567</v>
      </c>
      <c r="D167" t="s">
        <v>581</v>
      </c>
      <c r="E167" s="4" t="s">
        <v>294</v>
      </c>
      <c r="F167" s="6" t="s">
        <v>574</v>
      </c>
      <c r="G167" s="6"/>
      <c r="I167" s="38" t="str">
        <f t="shared" si="16"/>
        <v>47</v>
      </c>
      <c r="J167" s="39">
        <f>IFERROR(CODE(MID($E167,J$1,1)),"")</f>
        <v>47</v>
      </c>
      <c r="K167" s="39" t="str">
        <f>IFERROR(CODE(MID($E167,K$1,1)),"")</f>
        <v/>
      </c>
      <c r="L167" s="39" t="str">
        <f>IFERROR(CODE(MID($E167,L$1,1)),"")</f>
        <v/>
      </c>
      <c r="M167" s="39" t="str">
        <f>IFERROR(CODE(MID($E167,M$1,1)),"")</f>
        <v/>
      </c>
      <c r="N167" s="39" t="str">
        <f>IFERROR(CODE(MID($E167,N$1,1)),"")</f>
        <v/>
      </c>
      <c r="O167" s="39" t="str">
        <f>IFERROR(CODE(MID($E167,O$1,1)),"")</f>
        <v/>
      </c>
      <c r="P167" s="39" t="str">
        <f>IFERROR(CODE(MID($E167,P$1,1)),"")</f>
        <v/>
      </c>
      <c r="Q167" s="39" t="str">
        <f>IFERROR(CODE(MID($E167,Q$1,1)),"")</f>
        <v/>
      </c>
      <c r="R167" s="39" t="str">
        <f>IFERROR(CODE(MID($E167,R$1,1)),"")</f>
        <v/>
      </c>
      <c r="S167" s="39" t="str">
        <f>IFERROR(CODE(MID($E167,S$1,1)),"")</f>
        <v/>
      </c>
      <c r="T167" s="39" t="str">
        <f>IFERROR(CODE(MID($E167,T$1,1)),"")</f>
        <v/>
      </c>
      <c r="U167" s="39" t="str">
        <f>IFERROR(CODE(MID($E167,U$1,1)),"")</f>
        <v/>
      </c>
      <c r="V167" s="38" t="s">
        <v>704</v>
      </c>
      <c r="X167" s="33" t="str">
        <f t="shared" si="17"/>
        <v/>
      </c>
      <c r="Y167" s="33" t="str">
        <f t="shared" si="18"/>
        <v>□- keystroke: "/"</v>
      </c>
      <c r="Z167" s="33" t="str">
        <f t="shared" si="19"/>
        <v>□□en: "Find in current page"</v>
      </c>
      <c r="AA167" s="33" t="str">
        <f t="shared" si="20"/>
        <v>□□ja: ""</v>
      </c>
    </row>
    <row r="168" spans="2:27" ht="30">
      <c r="C168" t="s">
        <v>566</v>
      </c>
      <c r="D168" t="s">
        <v>582</v>
      </c>
      <c r="E168" s="4" t="s">
        <v>295</v>
      </c>
      <c r="F168" s="6" t="s">
        <v>296</v>
      </c>
      <c r="G168" s="6" t="s">
        <v>626</v>
      </c>
      <c r="I168" s="38" t="str">
        <f t="shared" si="16"/>
        <v>122-118</v>
      </c>
      <c r="J168" s="39">
        <f>IFERROR(CODE(MID($E168,J$1,1)),"")</f>
        <v>122</v>
      </c>
      <c r="K168" s="39">
        <f>IFERROR(CODE(MID($E168,K$1,1)),"")</f>
        <v>118</v>
      </c>
      <c r="L168" s="39" t="str">
        <f>IFERROR(CODE(MID($E168,L$1,1)),"")</f>
        <v/>
      </c>
      <c r="M168" s="39" t="str">
        <f>IFERROR(CODE(MID($E168,M$1,1)),"")</f>
        <v/>
      </c>
      <c r="N168" s="39" t="str">
        <f>IFERROR(CODE(MID($E168,N$1,1)),"")</f>
        <v/>
      </c>
      <c r="O168" s="39" t="str">
        <f>IFERROR(CODE(MID($E168,O$1,1)),"")</f>
        <v/>
      </c>
      <c r="P168" s="39" t="str">
        <f>IFERROR(CODE(MID($E168,P$1,1)),"")</f>
        <v/>
      </c>
      <c r="Q168" s="39" t="str">
        <f>IFERROR(CODE(MID($E168,Q$1,1)),"")</f>
        <v/>
      </c>
      <c r="R168" s="39" t="str">
        <f>IFERROR(CODE(MID($E168,R$1,1)),"")</f>
        <v/>
      </c>
      <c r="S168" s="39" t="str">
        <f>IFERROR(CODE(MID($E168,S$1,1)),"")</f>
        <v/>
      </c>
      <c r="T168" s="39" t="str">
        <f>IFERROR(CODE(MID($E168,T$1,1)),"")</f>
        <v/>
      </c>
      <c r="U168" s="39" t="str">
        <f>IFERROR(CODE(MID($E168,U$1,1)),"")</f>
        <v/>
      </c>
      <c r="V168" s="38" t="s">
        <v>704</v>
      </c>
      <c r="X168" s="33" t="str">
        <f t="shared" si="17"/>
        <v/>
      </c>
      <c r="Y168" s="33" t="str">
        <f t="shared" si="18"/>
        <v>□- keystroke: "zv"</v>
      </c>
      <c r="Z168" s="33" t="str">
        <f t="shared" si="19"/>
        <v>□□en: "Enter visual mode, and select whole element"</v>
      </c>
      <c r="AA168" s="33" t="str">
        <f t="shared" si="20"/>
        <v>□□ja: "テキスト要素にヒントを表示し、選択後にVisualモードに入り対象の要素全体を選択状態にする"</v>
      </c>
    </row>
    <row r="169" spans="2:27">
      <c r="C169" t="s">
        <v>566</v>
      </c>
      <c r="D169" t="s">
        <v>582</v>
      </c>
      <c r="E169" s="4" t="s">
        <v>297</v>
      </c>
      <c r="F169" s="6" t="s">
        <v>298</v>
      </c>
      <c r="G169" s="6" t="s">
        <v>625</v>
      </c>
      <c r="I169" s="38" t="str">
        <f t="shared" si="16"/>
        <v>86</v>
      </c>
      <c r="J169" s="39">
        <f>IFERROR(CODE(MID($E169,J$1,1)),"")</f>
        <v>86</v>
      </c>
      <c r="K169" s="39" t="str">
        <f>IFERROR(CODE(MID($E169,K$1,1)),"")</f>
        <v/>
      </c>
      <c r="L169" s="39" t="str">
        <f>IFERROR(CODE(MID($E169,L$1,1)),"")</f>
        <v/>
      </c>
      <c r="M169" s="39" t="str">
        <f>IFERROR(CODE(MID($E169,M$1,1)),"")</f>
        <v/>
      </c>
      <c r="N169" s="39" t="str">
        <f>IFERROR(CODE(MID($E169,N$1,1)),"")</f>
        <v/>
      </c>
      <c r="O169" s="39" t="str">
        <f>IFERROR(CODE(MID($E169,O$1,1)),"")</f>
        <v/>
      </c>
      <c r="P169" s="39" t="str">
        <f>IFERROR(CODE(MID($E169,P$1,1)),"")</f>
        <v/>
      </c>
      <c r="Q169" s="39" t="str">
        <f>IFERROR(CODE(MID($E169,Q$1,1)),"")</f>
        <v/>
      </c>
      <c r="R169" s="39" t="str">
        <f>IFERROR(CODE(MID($E169,R$1,1)),"")</f>
        <v/>
      </c>
      <c r="S169" s="39" t="str">
        <f>IFERROR(CODE(MID($E169,S$1,1)),"")</f>
        <v/>
      </c>
      <c r="T169" s="39" t="str">
        <f>IFERROR(CODE(MID($E169,T$1,1)),"")</f>
        <v/>
      </c>
      <c r="U169" s="39" t="str">
        <f>IFERROR(CODE(MID($E169,U$1,1)),"")</f>
        <v/>
      </c>
      <c r="V169" s="38" t="s">
        <v>704</v>
      </c>
      <c r="X169" s="33" t="str">
        <f t="shared" si="17"/>
        <v/>
      </c>
      <c r="Y169" s="33" t="str">
        <f t="shared" si="18"/>
        <v>□- keystroke: "V"</v>
      </c>
      <c r="Z169" s="33" t="str">
        <f t="shared" si="19"/>
        <v>□□en: "Restore visual mode"</v>
      </c>
      <c r="AA169" s="33" t="str">
        <f t="shared" si="20"/>
        <v>□□ja: "ページ内でVisualモードを利用していた場合、状態を復元する"</v>
      </c>
    </row>
    <row r="170" spans="2:27" ht="90">
      <c r="C170" t="s">
        <v>566</v>
      </c>
      <c r="D170" t="s">
        <v>582</v>
      </c>
      <c r="E170" s="4" t="s">
        <v>299</v>
      </c>
      <c r="F170" s="6" t="s">
        <v>300</v>
      </c>
      <c r="G170" s="6" t="s">
        <v>632</v>
      </c>
      <c r="I170" s="38" t="str">
        <f t="shared" si="16"/>
        <v>42</v>
      </c>
      <c r="J170" s="39">
        <f>IFERROR(CODE(MID($E170,J$1,1)),"")</f>
        <v>42</v>
      </c>
      <c r="K170" s="39" t="str">
        <f>IFERROR(CODE(MID($E170,K$1,1)),"")</f>
        <v/>
      </c>
      <c r="L170" s="39" t="str">
        <f>IFERROR(CODE(MID($E170,L$1,1)),"")</f>
        <v/>
      </c>
      <c r="M170" s="39" t="str">
        <f>IFERROR(CODE(MID($E170,M$1,1)),"")</f>
        <v/>
      </c>
      <c r="N170" s="39" t="str">
        <f>IFERROR(CODE(MID($E170,N$1,1)),"")</f>
        <v/>
      </c>
      <c r="O170" s="39" t="str">
        <f>IFERROR(CODE(MID($E170,O$1,1)),"")</f>
        <v/>
      </c>
      <c r="P170" s="39" t="str">
        <f>IFERROR(CODE(MID($E170,P$1,1)),"")</f>
        <v/>
      </c>
      <c r="Q170" s="39" t="str">
        <f>IFERROR(CODE(MID($E170,Q$1,1)),"")</f>
        <v/>
      </c>
      <c r="R170" s="39" t="str">
        <f>IFERROR(CODE(MID($E170,R$1,1)),"")</f>
        <v/>
      </c>
      <c r="S170" s="39" t="str">
        <f>IFERROR(CODE(MID($E170,S$1,1)),"")</f>
        <v/>
      </c>
      <c r="T170" s="39" t="str">
        <f>IFERROR(CODE(MID($E170,T$1,1)),"")</f>
        <v/>
      </c>
      <c r="U170" s="39" t="str">
        <f>IFERROR(CODE(MID($E170,U$1,1)),"")</f>
        <v/>
      </c>
      <c r="V170" s="38" t="s">
        <v>704</v>
      </c>
      <c r="X170" s="33" t="str">
        <f t="shared" si="17"/>
        <v/>
      </c>
      <c r="Y170" s="33" t="str">
        <f t="shared" si="18"/>
        <v>□- keystroke: "*"</v>
      </c>
      <c r="Z170" s="33" t="str">
        <f t="shared" si="19"/>
        <v>□□en: "Find selected text in current page"</v>
      </c>
      <c r="AA170" s="33" t="str">
        <f t="shared" si="20"/>
        <v>□□ja: "Normalモードの場合、テキスト要素にヒントを表示し、選択後にVisual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v>
      </c>
    </row>
    <row r="171" spans="2:27" ht="45">
      <c r="C171" t="s">
        <v>566</v>
      </c>
      <c r="D171" t="s">
        <v>582</v>
      </c>
      <c r="E171" s="4" t="s">
        <v>301</v>
      </c>
      <c r="F171" s="6" t="s">
        <v>302</v>
      </c>
      <c r="G171" s="6" t="s">
        <v>627</v>
      </c>
      <c r="I171" s="38" t="str">
        <f t="shared" si="16"/>
        <v>118</v>
      </c>
      <c r="J171" s="39">
        <f>IFERROR(CODE(MID($E171,J$1,1)),"")</f>
        <v>118</v>
      </c>
      <c r="K171" s="39" t="str">
        <f>IFERROR(CODE(MID($E171,K$1,1)),"")</f>
        <v/>
      </c>
      <c r="L171" s="39" t="str">
        <f>IFERROR(CODE(MID($E171,L$1,1)),"")</f>
        <v/>
      </c>
      <c r="M171" s="39" t="str">
        <f>IFERROR(CODE(MID($E171,M$1,1)),"")</f>
        <v/>
      </c>
      <c r="N171" s="39" t="str">
        <f>IFERROR(CODE(MID($E171,N$1,1)),"")</f>
        <v/>
      </c>
      <c r="O171" s="39" t="str">
        <f>IFERROR(CODE(MID($E171,O$1,1)),"")</f>
        <v/>
      </c>
      <c r="P171" s="39" t="str">
        <f>IFERROR(CODE(MID($E171,P$1,1)),"")</f>
        <v/>
      </c>
      <c r="Q171" s="39" t="str">
        <f>IFERROR(CODE(MID($E171,Q$1,1)),"")</f>
        <v/>
      </c>
      <c r="R171" s="39" t="str">
        <f>IFERROR(CODE(MID($E171,R$1,1)),"")</f>
        <v/>
      </c>
      <c r="S171" s="39" t="str">
        <f>IFERROR(CODE(MID($E171,S$1,1)),"")</f>
        <v/>
      </c>
      <c r="T171" s="39" t="str">
        <f>IFERROR(CODE(MID($E171,T$1,1)),"")</f>
        <v/>
      </c>
      <c r="U171" s="39" t="str">
        <f>IFERROR(CODE(MID($E171,U$1,1)),"")</f>
        <v/>
      </c>
      <c r="V171" s="38" t="s">
        <v>704</v>
      </c>
      <c r="X171" s="33" t="str">
        <f t="shared" si="17"/>
        <v/>
      </c>
      <c r="Y171" s="33" t="str">
        <f t="shared" si="18"/>
        <v>□- keystroke: "v"</v>
      </c>
      <c r="Z171" s="33" t="str">
        <f t="shared" si="19"/>
        <v>□□en: "Toggle visual mode"</v>
      </c>
      <c r="AA171" s="33" t="str">
        <f t="shared" si="20"/>
        <v>□□ja: "Normalモードの場合、テキスト要素にヒントを表示し、選択後にVisual - Caretモードに入る。Visual - Caret モードの場合、Visual - Rangeモードに入る。Escキーで直前のモードに戻る。"</v>
      </c>
    </row>
    <row r="172" spans="2:27">
      <c r="C172" t="s">
        <v>566</v>
      </c>
      <c r="D172" t="s">
        <v>582</v>
      </c>
      <c r="E172" s="4" t="s">
        <v>303</v>
      </c>
      <c r="F172" s="6" t="s">
        <v>304</v>
      </c>
      <c r="G172" s="6"/>
      <c r="I172" s="38" t="str">
        <f t="shared" si="16"/>
        <v>110</v>
      </c>
      <c r="J172" s="39">
        <f>IFERROR(CODE(MID($E172,J$1,1)),"")</f>
        <v>110</v>
      </c>
      <c r="K172" s="39" t="str">
        <f>IFERROR(CODE(MID($E172,K$1,1)),"")</f>
        <v/>
      </c>
      <c r="L172" s="39" t="str">
        <f>IFERROR(CODE(MID($E172,L$1,1)),"")</f>
        <v/>
      </c>
      <c r="M172" s="39" t="str">
        <f>IFERROR(CODE(MID($E172,M$1,1)),"")</f>
        <v/>
      </c>
      <c r="N172" s="39" t="str">
        <f>IFERROR(CODE(MID($E172,N$1,1)),"")</f>
        <v/>
      </c>
      <c r="O172" s="39" t="str">
        <f>IFERROR(CODE(MID($E172,O$1,1)),"")</f>
        <v/>
      </c>
      <c r="P172" s="39" t="str">
        <f>IFERROR(CODE(MID($E172,P$1,1)),"")</f>
        <v/>
      </c>
      <c r="Q172" s="39" t="str">
        <f>IFERROR(CODE(MID($E172,Q$1,1)),"")</f>
        <v/>
      </c>
      <c r="R172" s="39" t="str">
        <f>IFERROR(CODE(MID($E172,R$1,1)),"")</f>
        <v/>
      </c>
      <c r="S172" s="39" t="str">
        <f>IFERROR(CODE(MID($E172,S$1,1)),"")</f>
        <v/>
      </c>
      <c r="T172" s="39" t="str">
        <f>IFERROR(CODE(MID($E172,T$1,1)),"")</f>
        <v/>
      </c>
      <c r="U172" s="39" t="str">
        <f>IFERROR(CODE(MID($E172,U$1,1)),"")</f>
        <v/>
      </c>
      <c r="V172" s="38" t="s">
        <v>704</v>
      </c>
      <c r="X172" s="33" t="str">
        <f t="shared" si="17"/>
        <v/>
      </c>
      <c r="Y172" s="33" t="str">
        <f t="shared" si="18"/>
        <v>□- keystroke: "n"</v>
      </c>
      <c r="Z172" s="33" t="str">
        <f t="shared" si="19"/>
        <v>□□en: "Next found text"</v>
      </c>
      <c r="AA172" s="33" t="str">
        <f t="shared" si="20"/>
        <v>□□ja: ""</v>
      </c>
    </row>
    <row r="173" spans="2:27">
      <c r="C173" t="s">
        <v>566</v>
      </c>
      <c r="D173" t="s">
        <v>582</v>
      </c>
      <c r="E173" s="4" t="s">
        <v>305</v>
      </c>
      <c r="F173" s="6" t="s">
        <v>306</v>
      </c>
      <c r="G173" s="6"/>
      <c r="I173" s="38" t="str">
        <f t="shared" si="16"/>
        <v>78</v>
      </c>
      <c r="J173" s="39">
        <f>IFERROR(CODE(MID($E173,J$1,1)),"")</f>
        <v>78</v>
      </c>
      <c r="K173" s="39" t="str">
        <f>IFERROR(CODE(MID($E173,K$1,1)),"")</f>
        <v/>
      </c>
      <c r="L173" s="39" t="str">
        <f>IFERROR(CODE(MID($E173,L$1,1)),"")</f>
        <v/>
      </c>
      <c r="M173" s="39" t="str">
        <f>IFERROR(CODE(MID($E173,M$1,1)),"")</f>
        <v/>
      </c>
      <c r="N173" s="39" t="str">
        <f>IFERROR(CODE(MID($E173,N$1,1)),"")</f>
        <v/>
      </c>
      <c r="O173" s="39" t="str">
        <f>IFERROR(CODE(MID($E173,O$1,1)),"")</f>
        <v/>
      </c>
      <c r="P173" s="39" t="str">
        <f>IFERROR(CODE(MID($E173,P$1,1)),"")</f>
        <v/>
      </c>
      <c r="Q173" s="39" t="str">
        <f>IFERROR(CODE(MID($E173,Q$1,1)),"")</f>
        <v/>
      </c>
      <c r="R173" s="39" t="str">
        <f>IFERROR(CODE(MID($E173,R$1,1)),"")</f>
        <v/>
      </c>
      <c r="S173" s="39" t="str">
        <f>IFERROR(CODE(MID($E173,S$1,1)),"")</f>
        <v/>
      </c>
      <c r="T173" s="39" t="str">
        <f>IFERROR(CODE(MID($E173,T$1,1)),"")</f>
        <v/>
      </c>
      <c r="U173" s="39" t="str">
        <f>IFERROR(CODE(MID($E173,U$1,1)),"")</f>
        <v/>
      </c>
      <c r="V173" s="38" t="s">
        <v>704</v>
      </c>
      <c r="X173" s="33" t="str">
        <f t="shared" si="17"/>
        <v/>
      </c>
      <c r="Y173" s="33" t="str">
        <f t="shared" si="18"/>
        <v>□- keystroke: "N"</v>
      </c>
      <c r="Z173" s="33" t="str">
        <f t="shared" si="19"/>
        <v>□□en: "Previous found text"</v>
      </c>
      <c r="AA173" s="33" t="str">
        <f t="shared" si="20"/>
        <v>□□ja: ""</v>
      </c>
    </row>
    <row r="174" spans="2:27">
      <c r="C174" t="s">
        <v>572</v>
      </c>
      <c r="D174" t="s">
        <v>585</v>
      </c>
      <c r="E174" s="7" t="s">
        <v>429</v>
      </c>
      <c r="F174" s="6" t="s">
        <v>571</v>
      </c>
      <c r="G174" s="6" t="s">
        <v>466</v>
      </c>
      <c r="I174" s="38" t="str">
        <f t="shared" si="16"/>
        <v>48</v>
      </c>
      <c r="J174" s="39">
        <f>IFERROR(CODE(MID($E174,J$1,1)),"")</f>
        <v>48</v>
      </c>
      <c r="K174" s="39" t="str">
        <f>IFERROR(CODE(MID($E174,K$1,1)),"")</f>
        <v/>
      </c>
      <c r="L174" s="39" t="str">
        <f>IFERROR(CODE(MID($E174,L$1,1)),"")</f>
        <v/>
      </c>
      <c r="M174" s="39" t="str">
        <f>IFERROR(CODE(MID($E174,M$1,1)),"")</f>
        <v/>
      </c>
      <c r="N174" s="39" t="str">
        <f>IFERROR(CODE(MID($E174,N$1,1)),"")</f>
        <v/>
      </c>
      <c r="O174" s="39" t="str">
        <f>IFERROR(CODE(MID($E174,O$1,1)),"")</f>
        <v/>
      </c>
      <c r="P174" s="39" t="str">
        <f>IFERROR(CODE(MID($E174,P$1,1)),"")</f>
        <v/>
      </c>
      <c r="Q174" s="39" t="str">
        <f>IFERROR(CODE(MID($E174,Q$1,1)),"")</f>
        <v/>
      </c>
      <c r="R174" s="39" t="str">
        <f>IFERROR(CODE(MID($E174,R$1,1)),"")</f>
        <v/>
      </c>
      <c r="S174" s="39" t="str">
        <f>IFERROR(CODE(MID($E174,S$1,1)),"")</f>
        <v/>
      </c>
      <c r="T174" s="39" t="str">
        <f>IFERROR(CODE(MID($E174,T$1,1)),"")</f>
        <v/>
      </c>
      <c r="U174" s="39" t="str">
        <f>IFERROR(CODE(MID($E174,U$1,1)),"")</f>
        <v/>
      </c>
      <c r="V174" s="38" t="s">
        <v>704</v>
      </c>
      <c r="X174" s="33" t="str">
        <f t="shared" si="17"/>
        <v/>
      </c>
      <c r="Y174" s="33" t="str">
        <f t="shared" si="18"/>
        <v>□- keystroke: "0"</v>
      </c>
      <c r="Z174" s="33" t="str">
        <f t="shared" si="19"/>
        <v>□□en: "backward lineboundary"</v>
      </c>
      <c r="AA174" s="33" t="str">
        <f t="shared" si="20"/>
        <v>□□ja: "前の行境界にカーソルを移動"</v>
      </c>
    </row>
    <row r="175" spans="2:27">
      <c r="C175" t="s">
        <v>572</v>
      </c>
      <c r="D175" t="s">
        <v>585</v>
      </c>
      <c r="E175" s="4" t="s">
        <v>68</v>
      </c>
      <c r="F175" s="6" t="s">
        <v>307</v>
      </c>
      <c r="G175" s="6" t="s">
        <v>467</v>
      </c>
      <c r="I175" s="38" t="str">
        <f t="shared" si="16"/>
        <v>108</v>
      </c>
      <c r="J175" s="39">
        <f>IFERROR(CODE(MID($E175,J$1,1)),"")</f>
        <v>108</v>
      </c>
      <c r="K175" s="39" t="str">
        <f>IFERROR(CODE(MID($E175,K$1,1)),"")</f>
        <v/>
      </c>
      <c r="L175" s="39" t="str">
        <f>IFERROR(CODE(MID($E175,L$1,1)),"")</f>
        <v/>
      </c>
      <c r="M175" s="39" t="str">
        <f>IFERROR(CODE(MID($E175,M$1,1)),"")</f>
        <v/>
      </c>
      <c r="N175" s="39" t="str">
        <f>IFERROR(CODE(MID($E175,N$1,1)),"")</f>
        <v/>
      </c>
      <c r="O175" s="39" t="str">
        <f>IFERROR(CODE(MID($E175,O$1,1)),"")</f>
        <v/>
      </c>
      <c r="P175" s="39" t="str">
        <f>IFERROR(CODE(MID($E175,P$1,1)),"")</f>
        <v/>
      </c>
      <c r="Q175" s="39" t="str">
        <f>IFERROR(CODE(MID($E175,Q$1,1)),"")</f>
        <v/>
      </c>
      <c r="R175" s="39" t="str">
        <f>IFERROR(CODE(MID($E175,R$1,1)),"")</f>
        <v/>
      </c>
      <c r="S175" s="39" t="str">
        <f>IFERROR(CODE(MID($E175,S$1,1)),"")</f>
        <v/>
      </c>
      <c r="T175" s="39" t="str">
        <f>IFERROR(CODE(MID($E175,T$1,1)),"")</f>
        <v/>
      </c>
      <c r="U175" s="39" t="str">
        <f>IFERROR(CODE(MID($E175,U$1,1)),"")</f>
        <v/>
      </c>
      <c r="V175" s="38" t="s">
        <v>704</v>
      </c>
      <c r="X175" s="33" t="str">
        <f t="shared" si="17"/>
        <v/>
      </c>
      <c r="Y175" s="33" t="str">
        <f t="shared" si="18"/>
        <v>□- keystroke: "l"</v>
      </c>
      <c r="Z175" s="33" t="str">
        <f t="shared" si="19"/>
        <v>□□en: "forward character"</v>
      </c>
      <c r="AA175" s="33" t="str">
        <f t="shared" si="20"/>
        <v>□□ja: "次の文字にカーソルを移動"</v>
      </c>
    </row>
    <row r="176" spans="2:27">
      <c r="C176" t="s">
        <v>572</v>
      </c>
      <c r="D176" t="s">
        <v>585</v>
      </c>
      <c r="E176" s="4" t="s">
        <v>66</v>
      </c>
      <c r="F176" s="6" t="s">
        <v>308</v>
      </c>
      <c r="G176" s="6" t="s">
        <v>468</v>
      </c>
      <c r="I176" s="38" t="str">
        <f t="shared" si="16"/>
        <v>104</v>
      </c>
      <c r="J176" s="39">
        <f>IFERROR(CODE(MID($E176,J$1,1)),"")</f>
        <v>104</v>
      </c>
      <c r="K176" s="39" t="str">
        <f>IFERROR(CODE(MID($E176,K$1,1)),"")</f>
        <v/>
      </c>
      <c r="L176" s="39" t="str">
        <f>IFERROR(CODE(MID($E176,L$1,1)),"")</f>
        <v/>
      </c>
      <c r="M176" s="39" t="str">
        <f>IFERROR(CODE(MID($E176,M$1,1)),"")</f>
        <v/>
      </c>
      <c r="N176" s="39" t="str">
        <f>IFERROR(CODE(MID($E176,N$1,1)),"")</f>
        <v/>
      </c>
      <c r="O176" s="39" t="str">
        <f>IFERROR(CODE(MID($E176,O$1,1)),"")</f>
        <v/>
      </c>
      <c r="P176" s="39" t="str">
        <f>IFERROR(CODE(MID($E176,P$1,1)),"")</f>
        <v/>
      </c>
      <c r="Q176" s="39" t="str">
        <f>IFERROR(CODE(MID($E176,Q$1,1)),"")</f>
        <v/>
      </c>
      <c r="R176" s="39" t="str">
        <f>IFERROR(CODE(MID($E176,R$1,1)),"")</f>
        <v/>
      </c>
      <c r="S176" s="39" t="str">
        <f>IFERROR(CODE(MID($E176,S$1,1)),"")</f>
        <v/>
      </c>
      <c r="T176" s="39" t="str">
        <f>IFERROR(CODE(MID($E176,T$1,1)),"")</f>
        <v/>
      </c>
      <c r="U176" s="39" t="str">
        <f>IFERROR(CODE(MID($E176,U$1,1)),"")</f>
        <v/>
      </c>
      <c r="V176" s="38" t="s">
        <v>704</v>
      </c>
      <c r="X176" s="33" t="str">
        <f t="shared" si="17"/>
        <v/>
      </c>
      <c r="Y176" s="33" t="str">
        <f t="shared" si="18"/>
        <v>□- keystroke: "h"</v>
      </c>
      <c r="Z176" s="33" t="str">
        <f t="shared" si="19"/>
        <v>□□en: "backward character"</v>
      </c>
      <c r="AA176" s="33" t="str">
        <f t="shared" si="20"/>
        <v>□□ja: "前の文字にカーソルを移動"</v>
      </c>
    </row>
    <row r="177" spans="3:27">
      <c r="C177" t="s">
        <v>572</v>
      </c>
      <c r="D177" t="s">
        <v>585</v>
      </c>
      <c r="E177" s="4" t="s">
        <v>62</v>
      </c>
      <c r="F177" s="6" t="s">
        <v>309</v>
      </c>
      <c r="G177" s="6" t="s">
        <v>469</v>
      </c>
      <c r="I177" s="38" t="str">
        <f t="shared" si="16"/>
        <v>106</v>
      </c>
      <c r="J177" s="39">
        <f>IFERROR(CODE(MID($E177,J$1,1)),"")</f>
        <v>106</v>
      </c>
      <c r="K177" s="39" t="str">
        <f>IFERROR(CODE(MID($E177,K$1,1)),"")</f>
        <v/>
      </c>
      <c r="L177" s="39" t="str">
        <f>IFERROR(CODE(MID($E177,L$1,1)),"")</f>
        <v/>
      </c>
      <c r="M177" s="39" t="str">
        <f>IFERROR(CODE(MID($E177,M$1,1)),"")</f>
        <v/>
      </c>
      <c r="N177" s="39" t="str">
        <f>IFERROR(CODE(MID($E177,N$1,1)),"")</f>
        <v/>
      </c>
      <c r="O177" s="39" t="str">
        <f>IFERROR(CODE(MID($E177,O$1,1)),"")</f>
        <v/>
      </c>
      <c r="P177" s="39" t="str">
        <f>IFERROR(CODE(MID($E177,P$1,1)),"")</f>
        <v/>
      </c>
      <c r="Q177" s="39" t="str">
        <f>IFERROR(CODE(MID($E177,Q$1,1)),"")</f>
        <v/>
      </c>
      <c r="R177" s="39" t="str">
        <f>IFERROR(CODE(MID($E177,R$1,1)),"")</f>
        <v/>
      </c>
      <c r="S177" s="39" t="str">
        <f>IFERROR(CODE(MID($E177,S$1,1)),"")</f>
        <v/>
      </c>
      <c r="T177" s="39" t="str">
        <f>IFERROR(CODE(MID($E177,T$1,1)),"")</f>
        <v/>
      </c>
      <c r="U177" s="39" t="str">
        <f>IFERROR(CODE(MID($E177,U$1,1)),"")</f>
        <v/>
      </c>
      <c r="V177" s="38" t="s">
        <v>704</v>
      </c>
      <c r="X177" s="33" t="str">
        <f t="shared" si="17"/>
        <v/>
      </c>
      <c r="Y177" s="33" t="str">
        <f t="shared" si="18"/>
        <v>□- keystroke: "j"</v>
      </c>
      <c r="Z177" s="33" t="str">
        <f t="shared" si="19"/>
        <v>□□en: "forward line"</v>
      </c>
      <c r="AA177" s="33" t="str">
        <f t="shared" si="20"/>
        <v>□□ja: "次の行にカーソルを移動"</v>
      </c>
    </row>
    <row r="178" spans="3:27">
      <c r="C178" t="s">
        <v>572</v>
      </c>
      <c r="D178" t="s">
        <v>585</v>
      </c>
      <c r="E178" s="4" t="s">
        <v>64</v>
      </c>
      <c r="F178" s="6" t="s">
        <v>310</v>
      </c>
      <c r="G178" s="6" t="s">
        <v>470</v>
      </c>
      <c r="I178" s="38" t="str">
        <f t="shared" si="16"/>
        <v>107</v>
      </c>
      <c r="J178" s="39">
        <f>IFERROR(CODE(MID($E178,J$1,1)),"")</f>
        <v>107</v>
      </c>
      <c r="K178" s="39" t="str">
        <f>IFERROR(CODE(MID($E178,K$1,1)),"")</f>
        <v/>
      </c>
      <c r="L178" s="39" t="str">
        <f>IFERROR(CODE(MID($E178,L$1,1)),"")</f>
        <v/>
      </c>
      <c r="M178" s="39" t="str">
        <f>IFERROR(CODE(MID($E178,M$1,1)),"")</f>
        <v/>
      </c>
      <c r="N178" s="39" t="str">
        <f>IFERROR(CODE(MID($E178,N$1,1)),"")</f>
        <v/>
      </c>
      <c r="O178" s="39" t="str">
        <f>IFERROR(CODE(MID($E178,O$1,1)),"")</f>
        <v/>
      </c>
      <c r="P178" s="39" t="str">
        <f>IFERROR(CODE(MID($E178,P$1,1)),"")</f>
        <v/>
      </c>
      <c r="Q178" s="39" t="str">
        <f>IFERROR(CODE(MID($E178,Q$1,1)),"")</f>
        <v/>
      </c>
      <c r="R178" s="39" t="str">
        <f>IFERROR(CODE(MID($E178,R$1,1)),"")</f>
        <v/>
      </c>
      <c r="S178" s="39" t="str">
        <f>IFERROR(CODE(MID($E178,S$1,1)),"")</f>
        <v/>
      </c>
      <c r="T178" s="39" t="str">
        <f>IFERROR(CODE(MID($E178,T$1,1)),"")</f>
        <v/>
      </c>
      <c r="U178" s="39" t="str">
        <f>IFERROR(CODE(MID($E178,U$1,1)),"")</f>
        <v/>
      </c>
      <c r="V178" s="38" t="s">
        <v>704</v>
      </c>
      <c r="X178" s="33" t="str">
        <f t="shared" si="17"/>
        <v/>
      </c>
      <c r="Y178" s="33" t="str">
        <f t="shared" si="18"/>
        <v>□- keystroke: "k"</v>
      </c>
      <c r="Z178" s="33" t="str">
        <f t="shared" si="19"/>
        <v>□□en: "backward line"</v>
      </c>
      <c r="AA178" s="33" t="str">
        <f t="shared" si="20"/>
        <v>□□ja: "前の行にカーソルを移動"</v>
      </c>
    </row>
    <row r="179" spans="3:27">
      <c r="C179" t="s">
        <v>572</v>
      </c>
      <c r="D179" t="s">
        <v>585</v>
      </c>
      <c r="E179" s="4" t="s">
        <v>76</v>
      </c>
      <c r="F179" s="6" t="s">
        <v>311</v>
      </c>
      <c r="G179" s="6" t="s">
        <v>471</v>
      </c>
      <c r="I179" s="38" t="str">
        <f t="shared" si="16"/>
        <v>119</v>
      </c>
      <c r="J179" s="39">
        <f>IFERROR(CODE(MID($E179,J$1,1)),"")</f>
        <v>119</v>
      </c>
      <c r="K179" s="39" t="str">
        <f>IFERROR(CODE(MID($E179,K$1,1)),"")</f>
        <v/>
      </c>
      <c r="L179" s="39" t="str">
        <f>IFERROR(CODE(MID($E179,L$1,1)),"")</f>
        <v/>
      </c>
      <c r="M179" s="39" t="str">
        <f>IFERROR(CODE(MID($E179,M$1,1)),"")</f>
        <v/>
      </c>
      <c r="N179" s="39" t="str">
        <f>IFERROR(CODE(MID($E179,N$1,1)),"")</f>
        <v/>
      </c>
      <c r="O179" s="39" t="str">
        <f>IFERROR(CODE(MID($E179,O$1,1)),"")</f>
        <v/>
      </c>
      <c r="P179" s="39" t="str">
        <f>IFERROR(CODE(MID($E179,P$1,1)),"")</f>
        <v/>
      </c>
      <c r="Q179" s="39" t="str">
        <f>IFERROR(CODE(MID($E179,Q$1,1)),"")</f>
        <v/>
      </c>
      <c r="R179" s="39" t="str">
        <f>IFERROR(CODE(MID($E179,R$1,1)),"")</f>
        <v/>
      </c>
      <c r="S179" s="39" t="str">
        <f>IFERROR(CODE(MID($E179,S$1,1)),"")</f>
        <v/>
      </c>
      <c r="T179" s="39" t="str">
        <f>IFERROR(CODE(MID($E179,T$1,1)),"")</f>
        <v/>
      </c>
      <c r="U179" s="39" t="str">
        <f>IFERROR(CODE(MID($E179,U$1,1)),"")</f>
        <v/>
      </c>
      <c r="V179" s="38" t="s">
        <v>704</v>
      </c>
      <c r="X179" s="33" t="str">
        <f t="shared" si="17"/>
        <v/>
      </c>
      <c r="Y179" s="33" t="str">
        <f t="shared" si="18"/>
        <v>□- keystroke: "w"</v>
      </c>
      <c r="Z179" s="33" t="str">
        <f t="shared" si="19"/>
        <v>□□en: "forward word"</v>
      </c>
      <c r="AA179" s="33" t="str">
        <f t="shared" si="20"/>
        <v>□□ja: "次の単語にカーソルを移動"</v>
      </c>
    </row>
    <row r="180" spans="3:27">
      <c r="C180" t="s">
        <v>572</v>
      </c>
      <c r="D180" t="s">
        <v>585</v>
      </c>
      <c r="E180" s="4" t="s">
        <v>54</v>
      </c>
      <c r="F180" s="6" t="s">
        <v>311</v>
      </c>
      <c r="G180" s="6" t="s">
        <v>471</v>
      </c>
      <c r="I180" s="38" t="str">
        <f t="shared" si="16"/>
        <v>101</v>
      </c>
      <c r="J180" s="39">
        <f>IFERROR(CODE(MID($E180,J$1,1)),"")</f>
        <v>101</v>
      </c>
      <c r="K180" s="39" t="str">
        <f>IFERROR(CODE(MID($E180,K$1,1)),"")</f>
        <v/>
      </c>
      <c r="L180" s="39" t="str">
        <f>IFERROR(CODE(MID($E180,L$1,1)),"")</f>
        <v/>
      </c>
      <c r="M180" s="39" t="str">
        <f>IFERROR(CODE(MID($E180,M$1,1)),"")</f>
        <v/>
      </c>
      <c r="N180" s="39" t="str">
        <f>IFERROR(CODE(MID($E180,N$1,1)),"")</f>
        <v/>
      </c>
      <c r="O180" s="39" t="str">
        <f>IFERROR(CODE(MID($E180,O$1,1)),"")</f>
        <v/>
      </c>
      <c r="P180" s="39" t="str">
        <f>IFERROR(CODE(MID($E180,P$1,1)),"")</f>
        <v/>
      </c>
      <c r="Q180" s="39" t="str">
        <f>IFERROR(CODE(MID($E180,Q$1,1)),"")</f>
        <v/>
      </c>
      <c r="R180" s="39" t="str">
        <f>IFERROR(CODE(MID($E180,R$1,1)),"")</f>
        <v/>
      </c>
      <c r="S180" s="39" t="str">
        <f>IFERROR(CODE(MID($E180,S$1,1)),"")</f>
        <v/>
      </c>
      <c r="T180" s="39" t="str">
        <f>IFERROR(CODE(MID($E180,T$1,1)),"")</f>
        <v/>
      </c>
      <c r="U180" s="39" t="str">
        <f>IFERROR(CODE(MID($E180,U$1,1)),"")</f>
        <v/>
      </c>
      <c r="V180" s="38" t="s">
        <v>704</v>
      </c>
      <c r="X180" s="33" t="str">
        <f t="shared" si="17"/>
        <v/>
      </c>
      <c r="Y180" s="33" t="str">
        <f t="shared" si="18"/>
        <v>□- keystroke: "e"</v>
      </c>
      <c r="Z180" s="33" t="str">
        <f t="shared" si="19"/>
        <v>□□en: "forward word"</v>
      </c>
      <c r="AA180" s="33" t="str">
        <f t="shared" si="20"/>
        <v>□□ja: "次の単語にカーソルを移動"</v>
      </c>
    </row>
    <row r="181" spans="3:27">
      <c r="C181" t="s">
        <v>572</v>
      </c>
      <c r="D181" t="s">
        <v>585</v>
      </c>
      <c r="E181" s="4" t="s">
        <v>263</v>
      </c>
      <c r="F181" s="6" t="s">
        <v>312</v>
      </c>
      <c r="G181" s="6" t="s">
        <v>472</v>
      </c>
      <c r="I181" s="38" t="str">
        <f t="shared" si="16"/>
        <v>98</v>
      </c>
      <c r="J181" s="39">
        <f>IFERROR(CODE(MID($E181,J$1,1)),"")</f>
        <v>98</v>
      </c>
      <c r="K181" s="39" t="str">
        <f>IFERROR(CODE(MID($E181,K$1,1)),"")</f>
        <v/>
      </c>
      <c r="L181" s="39" t="str">
        <f>IFERROR(CODE(MID($E181,L$1,1)),"")</f>
        <v/>
      </c>
      <c r="M181" s="39" t="str">
        <f>IFERROR(CODE(MID($E181,M$1,1)),"")</f>
        <v/>
      </c>
      <c r="N181" s="39" t="str">
        <f>IFERROR(CODE(MID($E181,N$1,1)),"")</f>
        <v/>
      </c>
      <c r="O181" s="39" t="str">
        <f>IFERROR(CODE(MID($E181,O$1,1)),"")</f>
        <v/>
      </c>
      <c r="P181" s="39" t="str">
        <f>IFERROR(CODE(MID($E181,P$1,1)),"")</f>
        <v/>
      </c>
      <c r="Q181" s="39" t="str">
        <f>IFERROR(CODE(MID($E181,Q$1,1)),"")</f>
        <v/>
      </c>
      <c r="R181" s="39" t="str">
        <f>IFERROR(CODE(MID($E181,R$1,1)),"")</f>
        <v/>
      </c>
      <c r="S181" s="39" t="str">
        <f>IFERROR(CODE(MID($E181,S$1,1)),"")</f>
        <v/>
      </c>
      <c r="T181" s="39" t="str">
        <f>IFERROR(CODE(MID($E181,T$1,1)),"")</f>
        <v/>
      </c>
      <c r="U181" s="39" t="str">
        <f>IFERROR(CODE(MID($E181,U$1,1)),"")</f>
        <v/>
      </c>
      <c r="V181" s="38" t="s">
        <v>704</v>
      </c>
      <c r="X181" s="33" t="str">
        <f t="shared" si="17"/>
        <v/>
      </c>
      <c r="Y181" s="33" t="str">
        <f t="shared" si="18"/>
        <v>□- keystroke: "b"</v>
      </c>
      <c r="Z181" s="33" t="str">
        <f t="shared" si="19"/>
        <v>□□en: "backward word"</v>
      </c>
      <c r="AA181" s="33" t="str">
        <f t="shared" si="20"/>
        <v>□□ja: "前の単語にカーソルを移動"</v>
      </c>
    </row>
    <row r="182" spans="3:27">
      <c r="C182" t="s">
        <v>572</v>
      </c>
      <c r="D182" t="s">
        <v>585</v>
      </c>
      <c r="E182" s="4" t="s">
        <v>313</v>
      </c>
      <c r="F182" s="6" t="s">
        <v>314</v>
      </c>
      <c r="G182" s="6" t="s">
        <v>473</v>
      </c>
      <c r="I182" s="38" t="str">
        <f t="shared" si="16"/>
        <v>41</v>
      </c>
      <c r="J182" s="39">
        <f>IFERROR(CODE(MID($E182,J$1,1)),"")</f>
        <v>41</v>
      </c>
      <c r="K182" s="39" t="str">
        <f>IFERROR(CODE(MID($E182,K$1,1)),"")</f>
        <v/>
      </c>
      <c r="L182" s="39" t="str">
        <f>IFERROR(CODE(MID($E182,L$1,1)),"")</f>
        <v/>
      </c>
      <c r="M182" s="39" t="str">
        <f>IFERROR(CODE(MID($E182,M$1,1)),"")</f>
        <v/>
      </c>
      <c r="N182" s="39" t="str">
        <f>IFERROR(CODE(MID($E182,N$1,1)),"")</f>
        <v/>
      </c>
      <c r="O182" s="39" t="str">
        <f>IFERROR(CODE(MID($E182,O$1,1)),"")</f>
        <v/>
      </c>
      <c r="P182" s="39" t="str">
        <f>IFERROR(CODE(MID($E182,P$1,1)),"")</f>
        <v/>
      </c>
      <c r="Q182" s="39" t="str">
        <f>IFERROR(CODE(MID($E182,Q$1,1)),"")</f>
        <v/>
      </c>
      <c r="R182" s="39" t="str">
        <f>IFERROR(CODE(MID($E182,R$1,1)),"")</f>
        <v/>
      </c>
      <c r="S182" s="39" t="str">
        <f>IFERROR(CODE(MID($E182,S$1,1)),"")</f>
        <v/>
      </c>
      <c r="T182" s="39" t="str">
        <f>IFERROR(CODE(MID($E182,T$1,1)),"")</f>
        <v/>
      </c>
      <c r="U182" s="39" t="str">
        <f>IFERROR(CODE(MID($E182,U$1,1)),"")</f>
        <v/>
      </c>
      <c r="V182" s="38" t="s">
        <v>704</v>
      </c>
      <c r="X182" s="33" t="str">
        <f t="shared" si="17"/>
        <v/>
      </c>
      <c r="Y182" s="33" t="str">
        <f t="shared" si="18"/>
        <v>□- keystroke: ")"</v>
      </c>
      <c r="Z182" s="33" t="str">
        <f t="shared" si="19"/>
        <v>□□en: "forward sentence"</v>
      </c>
      <c r="AA182" s="33" t="str">
        <f t="shared" si="20"/>
        <v>□□ja: "次の文にカーソルを移動"</v>
      </c>
    </row>
    <row r="183" spans="3:27">
      <c r="C183" t="s">
        <v>572</v>
      </c>
      <c r="D183" t="s">
        <v>585</v>
      </c>
      <c r="E183" s="4" t="s">
        <v>315</v>
      </c>
      <c r="F183" s="6" t="s">
        <v>316</v>
      </c>
      <c r="G183" s="6" t="s">
        <v>474</v>
      </c>
      <c r="I183" s="38" t="str">
        <f t="shared" si="16"/>
        <v>40</v>
      </c>
      <c r="J183" s="39">
        <f>IFERROR(CODE(MID($E183,J$1,1)),"")</f>
        <v>40</v>
      </c>
      <c r="K183" s="39" t="str">
        <f>IFERROR(CODE(MID($E183,K$1,1)),"")</f>
        <v/>
      </c>
      <c r="L183" s="39" t="str">
        <f>IFERROR(CODE(MID($E183,L$1,1)),"")</f>
        <v/>
      </c>
      <c r="M183" s="39" t="str">
        <f>IFERROR(CODE(MID($E183,M$1,1)),"")</f>
        <v/>
      </c>
      <c r="N183" s="39" t="str">
        <f>IFERROR(CODE(MID($E183,N$1,1)),"")</f>
        <v/>
      </c>
      <c r="O183" s="39" t="str">
        <f>IFERROR(CODE(MID($E183,O$1,1)),"")</f>
        <v/>
      </c>
      <c r="P183" s="39" t="str">
        <f>IFERROR(CODE(MID($E183,P$1,1)),"")</f>
        <v/>
      </c>
      <c r="Q183" s="39" t="str">
        <f>IFERROR(CODE(MID($E183,Q$1,1)),"")</f>
        <v/>
      </c>
      <c r="R183" s="39" t="str">
        <f>IFERROR(CODE(MID($E183,R$1,1)),"")</f>
        <v/>
      </c>
      <c r="S183" s="39" t="str">
        <f>IFERROR(CODE(MID($E183,S$1,1)),"")</f>
        <v/>
      </c>
      <c r="T183" s="39" t="str">
        <f>IFERROR(CODE(MID($E183,T$1,1)),"")</f>
        <v/>
      </c>
      <c r="U183" s="39" t="str">
        <f>IFERROR(CODE(MID($E183,U$1,1)),"")</f>
        <v/>
      </c>
      <c r="V183" s="38" t="s">
        <v>704</v>
      </c>
      <c r="X183" s="33" t="str">
        <f t="shared" si="17"/>
        <v/>
      </c>
      <c r="Y183" s="33" t="str">
        <f t="shared" si="18"/>
        <v>□- keystroke: "("</v>
      </c>
      <c r="Z183" s="33" t="str">
        <f t="shared" si="19"/>
        <v>□□en: "backward sentence"</v>
      </c>
      <c r="AA183" s="33" t="str">
        <f t="shared" si="20"/>
        <v>□□ja: "前の文にカーソルを移動"</v>
      </c>
    </row>
    <row r="184" spans="3:27">
      <c r="C184" t="s">
        <v>572</v>
      </c>
      <c r="D184" t="s">
        <v>585</v>
      </c>
      <c r="E184" s="4" t="s">
        <v>317</v>
      </c>
      <c r="F184" s="6" t="s">
        <v>318</v>
      </c>
      <c r="G184" s="6" t="s">
        <v>475</v>
      </c>
      <c r="I184" s="38" t="str">
        <f t="shared" si="16"/>
        <v>125</v>
      </c>
      <c r="J184" s="39">
        <f>IFERROR(CODE(MID($E184,J$1,1)),"")</f>
        <v>125</v>
      </c>
      <c r="K184" s="39" t="str">
        <f>IFERROR(CODE(MID($E184,K$1,1)),"")</f>
        <v/>
      </c>
      <c r="L184" s="39" t="str">
        <f>IFERROR(CODE(MID($E184,L$1,1)),"")</f>
        <v/>
      </c>
      <c r="M184" s="39" t="str">
        <f>IFERROR(CODE(MID($E184,M$1,1)),"")</f>
        <v/>
      </c>
      <c r="N184" s="39" t="str">
        <f>IFERROR(CODE(MID($E184,N$1,1)),"")</f>
        <v/>
      </c>
      <c r="O184" s="39" t="str">
        <f>IFERROR(CODE(MID($E184,O$1,1)),"")</f>
        <v/>
      </c>
      <c r="P184" s="39" t="str">
        <f>IFERROR(CODE(MID($E184,P$1,1)),"")</f>
        <v/>
      </c>
      <c r="Q184" s="39" t="str">
        <f>IFERROR(CODE(MID($E184,Q$1,1)),"")</f>
        <v/>
      </c>
      <c r="R184" s="39" t="str">
        <f>IFERROR(CODE(MID($E184,R$1,1)),"")</f>
        <v/>
      </c>
      <c r="S184" s="39" t="str">
        <f>IFERROR(CODE(MID($E184,S$1,1)),"")</f>
        <v/>
      </c>
      <c r="T184" s="39" t="str">
        <f>IFERROR(CODE(MID($E184,T$1,1)),"")</f>
        <v/>
      </c>
      <c r="U184" s="39" t="str">
        <f>IFERROR(CODE(MID($E184,U$1,1)),"")</f>
        <v/>
      </c>
      <c r="V184" s="38" t="s">
        <v>704</v>
      </c>
      <c r="X184" s="33" t="str">
        <f t="shared" si="17"/>
        <v/>
      </c>
      <c r="Y184" s="33" t="str">
        <f t="shared" si="18"/>
        <v>□- keystroke: "}"</v>
      </c>
      <c r="Z184" s="33" t="str">
        <f t="shared" si="19"/>
        <v>□□en: "forward paragraphboundary"</v>
      </c>
      <c r="AA184" s="33" t="str">
        <f t="shared" si="20"/>
        <v>□□ja: "次の段落境界にカーソルを移動"</v>
      </c>
    </row>
    <row r="185" spans="3:27">
      <c r="C185" t="s">
        <v>572</v>
      </c>
      <c r="D185" t="s">
        <v>585</v>
      </c>
      <c r="E185" s="4" t="s">
        <v>319</v>
      </c>
      <c r="F185" s="6" t="s">
        <v>320</v>
      </c>
      <c r="G185" s="6" t="s">
        <v>476</v>
      </c>
      <c r="I185" s="38" t="str">
        <f t="shared" si="16"/>
        <v>123</v>
      </c>
      <c r="J185" s="39">
        <f>IFERROR(CODE(MID($E185,J$1,1)),"")</f>
        <v>123</v>
      </c>
      <c r="K185" s="39" t="str">
        <f>IFERROR(CODE(MID($E185,K$1,1)),"")</f>
        <v/>
      </c>
      <c r="L185" s="39" t="str">
        <f>IFERROR(CODE(MID($E185,L$1,1)),"")</f>
        <v/>
      </c>
      <c r="M185" s="39" t="str">
        <f>IFERROR(CODE(MID($E185,M$1,1)),"")</f>
        <v/>
      </c>
      <c r="N185" s="39" t="str">
        <f>IFERROR(CODE(MID($E185,N$1,1)),"")</f>
        <v/>
      </c>
      <c r="O185" s="39" t="str">
        <f>IFERROR(CODE(MID($E185,O$1,1)),"")</f>
        <v/>
      </c>
      <c r="P185" s="39" t="str">
        <f>IFERROR(CODE(MID($E185,P$1,1)),"")</f>
        <v/>
      </c>
      <c r="Q185" s="39" t="str">
        <f>IFERROR(CODE(MID($E185,Q$1,1)),"")</f>
        <v/>
      </c>
      <c r="R185" s="39" t="str">
        <f>IFERROR(CODE(MID($E185,R$1,1)),"")</f>
        <v/>
      </c>
      <c r="S185" s="39" t="str">
        <f>IFERROR(CODE(MID($E185,S$1,1)),"")</f>
        <v/>
      </c>
      <c r="T185" s="39" t="str">
        <f>IFERROR(CODE(MID($E185,T$1,1)),"")</f>
        <v/>
      </c>
      <c r="U185" s="39" t="str">
        <f>IFERROR(CODE(MID($E185,U$1,1)),"")</f>
        <v/>
      </c>
      <c r="V185" s="38" t="s">
        <v>704</v>
      </c>
      <c r="X185" s="33" t="str">
        <f t="shared" si="17"/>
        <v/>
      </c>
      <c r="Y185" s="33" t="str">
        <f t="shared" si="18"/>
        <v>□- keystroke: "{"</v>
      </c>
      <c r="Z185" s="33" t="str">
        <f t="shared" si="19"/>
        <v>□□en: "backward paragraphboundary"</v>
      </c>
      <c r="AA185" s="33" t="str">
        <f t="shared" si="20"/>
        <v>□□ja: "前の段落境界にカーソルを移動"</v>
      </c>
    </row>
    <row r="186" spans="3:27">
      <c r="C186" t="s">
        <v>572</v>
      </c>
      <c r="D186" t="s">
        <v>585</v>
      </c>
      <c r="E186" s="4" t="s">
        <v>70</v>
      </c>
      <c r="F186" s="6" t="s">
        <v>321</v>
      </c>
      <c r="G186" s="6" t="s">
        <v>477</v>
      </c>
      <c r="I186" s="38" t="str">
        <f t="shared" si="16"/>
        <v>36</v>
      </c>
      <c r="J186" s="39">
        <f>IFERROR(CODE(MID($E186,J$1,1)),"")</f>
        <v>36</v>
      </c>
      <c r="K186" s="39" t="str">
        <f>IFERROR(CODE(MID($E186,K$1,1)),"")</f>
        <v/>
      </c>
      <c r="L186" s="39" t="str">
        <f>IFERROR(CODE(MID($E186,L$1,1)),"")</f>
        <v/>
      </c>
      <c r="M186" s="39" t="str">
        <f>IFERROR(CODE(MID($E186,M$1,1)),"")</f>
        <v/>
      </c>
      <c r="N186" s="39" t="str">
        <f>IFERROR(CODE(MID($E186,N$1,1)),"")</f>
        <v/>
      </c>
      <c r="O186" s="39" t="str">
        <f>IFERROR(CODE(MID($E186,O$1,1)),"")</f>
        <v/>
      </c>
      <c r="P186" s="39" t="str">
        <f>IFERROR(CODE(MID($E186,P$1,1)),"")</f>
        <v/>
      </c>
      <c r="Q186" s="39" t="str">
        <f>IFERROR(CODE(MID($E186,Q$1,1)),"")</f>
        <v/>
      </c>
      <c r="R186" s="39" t="str">
        <f>IFERROR(CODE(MID($E186,R$1,1)),"")</f>
        <v/>
      </c>
      <c r="S186" s="39" t="str">
        <f>IFERROR(CODE(MID($E186,S$1,1)),"")</f>
        <v/>
      </c>
      <c r="T186" s="39" t="str">
        <f>IFERROR(CODE(MID($E186,T$1,1)),"")</f>
        <v/>
      </c>
      <c r="U186" s="39" t="str">
        <f>IFERROR(CODE(MID($E186,U$1,1)),"")</f>
        <v/>
      </c>
      <c r="V186" s="38" t="s">
        <v>704</v>
      </c>
      <c r="X186" s="33" t="str">
        <f t="shared" si="17"/>
        <v/>
      </c>
      <c r="Y186" s="33" t="str">
        <f t="shared" si="18"/>
        <v>□- keystroke: "$"</v>
      </c>
      <c r="Z186" s="33" t="str">
        <f t="shared" si="19"/>
        <v>□□en: "forward lineboundary"</v>
      </c>
      <c r="AA186" s="33" t="str">
        <f t="shared" si="20"/>
        <v>□□ja: "次の行境界にカーソルを移動"</v>
      </c>
    </row>
    <row r="187" spans="3:27">
      <c r="C187" t="s">
        <v>572</v>
      </c>
      <c r="D187" t="s">
        <v>585</v>
      </c>
      <c r="E187" s="4" t="s">
        <v>60</v>
      </c>
      <c r="F187" s="6" t="s">
        <v>322</v>
      </c>
      <c r="G187" s="6" t="s">
        <v>465</v>
      </c>
      <c r="I187" s="38" t="str">
        <f t="shared" si="16"/>
        <v>71</v>
      </c>
      <c r="J187" s="39">
        <f>IFERROR(CODE(MID($E187,J$1,1)),"")</f>
        <v>71</v>
      </c>
      <c r="K187" s="39" t="str">
        <f>IFERROR(CODE(MID($E187,K$1,1)),"")</f>
        <v/>
      </c>
      <c r="L187" s="39" t="str">
        <f>IFERROR(CODE(MID($E187,L$1,1)),"")</f>
        <v/>
      </c>
      <c r="M187" s="39" t="str">
        <f>IFERROR(CODE(MID($E187,M$1,1)),"")</f>
        <v/>
      </c>
      <c r="N187" s="39" t="str">
        <f>IFERROR(CODE(MID($E187,N$1,1)),"")</f>
        <v/>
      </c>
      <c r="O187" s="39" t="str">
        <f>IFERROR(CODE(MID($E187,O$1,1)),"")</f>
        <v/>
      </c>
      <c r="P187" s="39" t="str">
        <f>IFERROR(CODE(MID($E187,P$1,1)),"")</f>
        <v/>
      </c>
      <c r="Q187" s="39" t="str">
        <f>IFERROR(CODE(MID($E187,Q$1,1)),"")</f>
        <v/>
      </c>
      <c r="R187" s="39" t="str">
        <f>IFERROR(CODE(MID($E187,R$1,1)),"")</f>
        <v/>
      </c>
      <c r="S187" s="39" t="str">
        <f>IFERROR(CODE(MID($E187,S$1,1)),"")</f>
        <v/>
      </c>
      <c r="T187" s="39" t="str">
        <f>IFERROR(CODE(MID($E187,T$1,1)),"")</f>
        <v/>
      </c>
      <c r="U187" s="39" t="str">
        <f>IFERROR(CODE(MID($E187,U$1,1)),"")</f>
        <v/>
      </c>
      <c r="V187" s="38" t="s">
        <v>704</v>
      </c>
      <c r="X187" s="33" t="str">
        <f t="shared" si="17"/>
        <v/>
      </c>
      <c r="Y187" s="33" t="str">
        <f t="shared" si="18"/>
        <v>□- keystroke: "G"</v>
      </c>
      <c r="Z187" s="33" t="str">
        <f t="shared" si="19"/>
        <v>□□en: "forward documentboundary"</v>
      </c>
      <c r="AA187" s="33" t="str">
        <f t="shared" si="20"/>
        <v>□□ja: "ドキュメントの末尾にカーソルを移動"</v>
      </c>
    </row>
    <row r="188" spans="3:27">
      <c r="C188" t="s">
        <v>572</v>
      </c>
      <c r="D188" t="s">
        <v>585</v>
      </c>
      <c r="E188" s="4" t="s">
        <v>58</v>
      </c>
      <c r="F188" s="6" t="s">
        <v>462</v>
      </c>
      <c r="G188" s="6" t="s">
        <v>464</v>
      </c>
      <c r="I188" s="38" t="str">
        <f t="shared" si="16"/>
        <v>103-103</v>
      </c>
      <c r="J188" s="39">
        <f>IFERROR(CODE(MID($E188,J$1,1)),"")</f>
        <v>103</v>
      </c>
      <c r="K188" s="39">
        <f>IFERROR(CODE(MID($E188,K$1,1)),"")</f>
        <v>103</v>
      </c>
      <c r="L188" s="39" t="str">
        <f>IFERROR(CODE(MID($E188,L$1,1)),"")</f>
        <v/>
      </c>
      <c r="M188" s="39" t="str">
        <f>IFERROR(CODE(MID($E188,M$1,1)),"")</f>
        <v/>
      </c>
      <c r="N188" s="39" t="str">
        <f>IFERROR(CODE(MID($E188,N$1,1)),"")</f>
        <v/>
      </c>
      <c r="O188" s="39" t="str">
        <f>IFERROR(CODE(MID($E188,O$1,1)),"")</f>
        <v/>
      </c>
      <c r="P188" s="39" t="str">
        <f>IFERROR(CODE(MID($E188,P$1,1)),"")</f>
        <v/>
      </c>
      <c r="Q188" s="39" t="str">
        <f>IFERROR(CODE(MID($E188,Q$1,1)),"")</f>
        <v/>
      </c>
      <c r="R188" s="39" t="str">
        <f>IFERROR(CODE(MID($E188,R$1,1)),"")</f>
        <v/>
      </c>
      <c r="S188" s="39" t="str">
        <f>IFERROR(CODE(MID($E188,S$1,1)),"")</f>
        <v/>
      </c>
      <c r="T188" s="39" t="str">
        <f>IFERROR(CODE(MID($E188,T$1,1)),"")</f>
        <v/>
      </c>
      <c r="U188" s="39" t="str">
        <f>IFERROR(CODE(MID($E188,U$1,1)),"")</f>
        <v/>
      </c>
      <c r="V188" s="38" t="s">
        <v>704</v>
      </c>
      <c r="X188" s="33" t="str">
        <f t="shared" si="17"/>
        <v/>
      </c>
      <c r="Y188" s="33" t="str">
        <f t="shared" si="18"/>
        <v>□- keystroke: "gg"</v>
      </c>
      <c r="Z188" s="33" t="str">
        <f t="shared" si="19"/>
        <v>□□en: "backward documentboundary"</v>
      </c>
      <c r="AA188" s="33" t="str">
        <f t="shared" si="20"/>
        <v>□□ja: "ドキュメントの先頭にカーソルを移動"</v>
      </c>
    </row>
    <row r="189" spans="3:27">
      <c r="C189" t="s">
        <v>568</v>
      </c>
      <c r="D189" t="s">
        <v>584</v>
      </c>
      <c r="E189" s="4" t="s">
        <v>323</v>
      </c>
      <c r="F189" s="6" t="s">
        <v>573</v>
      </c>
      <c r="G189" s="6"/>
      <c r="I189" s="38" t="str">
        <f t="shared" si="16"/>
        <v>103-114</v>
      </c>
      <c r="J189" s="39">
        <f>IFERROR(CODE(MID($E189,J$1,1)),"")</f>
        <v>103</v>
      </c>
      <c r="K189" s="39">
        <f>IFERROR(CODE(MID($E189,K$1,1)),"")</f>
        <v>114</v>
      </c>
      <c r="L189" s="39" t="str">
        <f>IFERROR(CODE(MID($E189,L$1,1)),"")</f>
        <v/>
      </c>
      <c r="M189" s="39" t="str">
        <f>IFERROR(CODE(MID($E189,M$1,1)),"")</f>
        <v/>
      </c>
      <c r="N189" s="39" t="str">
        <f>IFERROR(CODE(MID($E189,N$1,1)),"")</f>
        <v/>
      </c>
      <c r="O189" s="39" t="str">
        <f>IFERROR(CODE(MID($E189,O$1,1)),"")</f>
        <v/>
      </c>
      <c r="P189" s="39" t="str">
        <f>IFERROR(CODE(MID($E189,P$1,1)),"")</f>
        <v/>
      </c>
      <c r="Q189" s="39" t="str">
        <f>IFERROR(CODE(MID($E189,Q$1,1)),"")</f>
        <v/>
      </c>
      <c r="R189" s="39" t="str">
        <f>IFERROR(CODE(MID($E189,R$1,1)),"")</f>
        <v/>
      </c>
      <c r="S189" s="39" t="str">
        <f>IFERROR(CODE(MID($E189,S$1,1)),"")</f>
        <v/>
      </c>
      <c r="T189" s="39" t="str">
        <f>IFERROR(CODE(MID($E189,T$1,1)),"")</f>
        <v/>
      </c>
      <c r="U189" s="39" t="str">
        <f>IFERROR(CODE(MID($E189,U$1,1)),"")</f>
        <v/>
      </c>
      <c r="V189" s="38" t="s">
        <v>704</v>
      </c>
      <c r="X189" s="33" t="str">
        <f t="shared" si="17"/>
        <v/>
      </c>
      <c r="Y189" s="33" t="str">
        <f t="shared" si="18"/>
        <v>□- keystroke: "gr"</v>
      </c>
      <c r="Z189" s="33" t="str">
        <f t="shared" si="19"/>
        <v>□□en: "Read selected text"</v>
      </c>
      <c r="AA189" s="33" t="str">
        <f t="shared" si="20"/>
        <v>□□ja: ""</v>
      </c>
    </row>
    <row r="190" spans="3:27">
      <c r="C190" t="s">
        <v>572</v>
      </c>
      <c r="D190" t="s">
        <v>585</v>
      </c>
      <c r="E190" s="4" t="s">
        <v>324</v>
      </c>
      <c r="F190" s="6" t="s">
        <v>325</v>
      </c>
      <c r="G190" s="6"/>
      <c r="I190" s="38" t="str">
        <f t="shared" si="16"/>
        <v>111</v>
      </c>
      <c r="J190" s="39">
        <f>IFERROR(CODE(MID($E190,J$1,1)),"")</f>
        <v>111</v>
      </c>
      <c r="K190" s="39" t="str">
        <f>IFERROR(CODE(MID($E190,K$1,1)),"")</f>
        <v/>
      </c>
      <c r="L190" s="39" t="str">
        <f>IFERROR(CODE(MID($E190,L$1,1)),"")</f>
        <v/>
      </c>
      <c r="M190" s="39" t="str">
        <f>IFERROR(CODE(MID($E190,M$1,1)),"")</f>
        <v/>
      </c>
      <c r="N190" s="39" t="str">
        <f>IFERROR(CODE(MID($E190,N$1,1)),"")</f>
        <v/>
      </c>
      <c r="O190" s="39" t="str">
        <f>IFERROR(CODE(MID($E190,O$1,1)),"")</f>
        <v/>
      </c>
      <c r="P190" s="39" t="str">
        <f>IFERROR(CODE(MID($E190,P$1,1)),"")</f>
        <v/>
      </c>
      <c r="Q190" s="39" t="str">
        <f>IFERROR(CODE(MID($E190,Q$1,1)),"")</f>
        <v/>
      </c>
      <c r="R190" s="39" t="str">
        <f>IFERROR(CODE(MID($E190,R$1,1)),"")</f>
        <v/>
      </c>
      <c r="S190" s="39" t="str">
        <f>IFERROR(CODE(MID($E190,S$1,1)),"")</f>
        <v/>
      </c>
      <c r="T190" s="39" t="str">
        <f>IFERROR(CODE(MID($E190,T$1,1)),"")</f>
        <v/>
      </c>
      <c r="U190" s="39" t="str">
        <f>IFERROR(CODE(MID($E190,U$1,1)),"")</f>
        <v/>
      </c>
      <c r="V190" s="38" t="s">
        <v>704</v>
      </c>
      <c r="X190" s="33" t="str">
        <f t="shared" si="17"/>
        <v/>
      </c>
      <c r="Y190" s="33" t="str">
        <f t="shared" si="18"/>
        <v>□- keystroke: "o"</v>
      </c>
      <c r="Z190" s="33" t="str">
        <f t="shared" si="19"/>
        <v>□□en: "Go to Other end of highlighted text"</v>
      </c>
      <c r="AA190" s="33" t="str">
        <f t="shared" si="20"/>
        <v>□□ja: ""</v>
      </c>
    </row>
    <row r="191" spans="3:27">
      <c r="C191" t="s">
        <v>572</v>
      </c>
      <c r="D191" t="s">
        <v>585</v>
      </c>
      <c r="E191" s="4" t="s">
        <v>299</v>
      </c>
      <c r="F191" s="6" t="s">
        <v>326</v>
      </c>
      <c r="G191" s="6"/>
      <c r="I191" s="38" t="str">
        <f t="shared" si="16"/>
        <v>42</v>
      </c>
      <c r="J191" s="39">
        <f>IFERROR(CODE(MID($E191,J$1,1)),"")</f>
        <v>42</v>
      </c>
      <c r="K191" s="39" t="str">
        <f>IFERROR(CODE(MID($E191,K$1,1)),"")</f>
        <v/>
      </c>
      <c r="L191" s="39" t="str">
        <f>IFERROR(CODE(MID($E191,L$1,1)),"")</f>
        <v/>
      </c>
      <c r="M191" s="39" t="str">
        <f>IFERROR(CODE(MID($E191,M$1,1)),"")</f>
        <v/>
      </c>
      <c r="N191" s="39" t="str">
        <f>IFERROR(CODE(MID($E191,N$1,1)),"")</f>
        <v/>
      </c>
      <c r="O191" s="39" t="str">
        <f>IFERROR(CODE(MID($E191,O$1,1)),"")</f>
        <v/>
      </c>
      <c r="P191" s="39" t="str">
        <f>IFERROR(CODE(MID($E191,P$1,1)),"")</f>
        <v/>
      </c>
      <c r="Q191" s="39" t="str">
        <f>IFERROR(CODE(MID($E191,Q$1,1)),"")</f>
        <v/>
      </c>
      <c r="R191" s="39" t="str">
        <f>IFERROR(CODE(MID($E191,R$1,1)),"")</f>
        <v/>
      </c>
      <c r="S191" s="39" t="str">
        <f>IFERROR(CODE(MID($E191,S$1,1)),"")</f>
        <v/>
      </c>
      <c r="T191" s="39" t="str">
        <f>IFERROR(CODE(MID($E191,T$1,1)),"")</f>
        <v/>
      </c>
      <c r="U191" s="39" t="str">
        <f>IFERROR(CODE(MID($E191,U$1,1)),"")</f>
        <v/>
      </c>
      <c r="V191" s="38" t="s">
        <v>704</v>
      </c>
      <c r="X191" s="33" t="str">
        <f t="shared" si="17"/>
        <v/>
      </c>
      <c r="Y191" s="33" t="str">
        <f t="shared" si="18"/>
        <v>□- keystroke: "*"</v>
      </c>
      <c r="Z191" s="33" t="str">
        <f t="shared" si="19"/>
        <v>□□en: "Search word under the cursor"</v>
      </c>
      <c r="AA191" s="33" t="str">
        <f t="shared" si="20"/>
        <v>□□ja: ""</v>
      </c>
    </row>
    <row r="192" spans="3:27">
      <c r="C192" t="s">
        <v>572</v>
      </c>
      <c r="D192" t="s">
        <v>585</v>
      </c>
      <c r="E192" s="4" t="s">
        <v>327</v>
      </c>
      <c r="F192" s="6" t="s">
        <v>328</v>
      </c>
      <c r="G192" s="6" t="s">
        <v>484</v>
      </c>
      <c r="I192" s="38" t="str">
        <f t="shared" si="16"/>
        <v>60-69-110-116-101-114-62</v>
      </c>
      <c r="J192" s="39">
        <f>IFERROR(CODE(MID($E192,J$1,1)),"")</f>
        <v>60</v>
      </c>
      <c r="K192" s="39">
        <f>IFERROR(CODE(MID($E192,K$1,1)),"")</f>
        <v>69</v>
      </c>
      <c r="L192" s="39">
        <f>IFERROR(CODE(MID($E192,L$1,1)),"")</f>
        <v>110</v>
      </c>
      <c r="M192" s="39">
        <f>IFERROR(CODE(MID($E192,M$1,1)),"")</f>
        <v>116</v>
      </c>
      <c r="N192" s="39">
        <f>IFERROR(CODE(MID($E192,N$1,1)),"")</f>
        <v>101</v>
      </c>
      <c r="O192" s="39">
        <f>IFERROR(CODE(MID($E192,O$1,1)),"")</f>
        <v>114</v>
      </c>
      <c r="P192" s="39">
        <f>IFERROR(CODE(MID($E192,P$1,1)),"")</f>
        <v>62</v>
      </c>
      <c r="Q192" s="39" t="str">
        <f>IFERROR(CODE(MID($E192,Q$1,1)),"")</f>
        <v/>
      </c>
      <c r="R192" s="39" t="str">
        <f>IFERROR(CODE(MID($E192,R$1,1)),"")</f>
        <v/>
      </c>
      <c r="S192" s="39" t="str">
        <f>IFERROR(CODE(MID($E192,S$1,1)),"")</f>
        <v/>
      </c>
      <c r="T192" s="39" t="str">
        <f>IFERROR(CODE(MID($E192,T$1,1)),"")</f>
        <v/>
      </c>
      <c r="U192" s="39" t="str">
        <f>IFERROR(CODE(MID($E192,U$1,1)),"")</f>
        <v/>
      </c>
      <c r="V192" s="38" t="s">
        <v>704</v>
      </c>
      <c r="X192" s="33" t="str">
        <f t="shared" si="17"/>
        <v/>
      </c>
      <c r="Y192" s="33" t="str">
        <f t="shared" si="18"/>
        <v>□- keystroke: "&lt;Enter&gt;"</v>
      </c>
      <c r="Z192" s="33" t="str">
        <f t="shared" si="19"/>
        <v>□□en: "Click on node under cursor."</v>
      </c>
      <c r="AA192" s="33" t="str">
        <f t="shared" si="20"/>
        <v>□□ja: "カーソルのある要素をクリック"</v>
      </c>
    </row>
    <row r="193" spans="2:27">
      <c r="C193" t="s">
        <v>572</v>
      </c>
      <c r="D193" t="s">
        <v>585</v>
      </c>
      <c r="E193" s="4" t="s">
        <v>329</v>
      </c>
      <c r="F193" s="6" t="s">
        <v>328</v>
      </c>
      <c r="G193" s="6" t="s">
        <v>485</v>
      </c>
      <c r="I193" s="38" t="str">
        <f t="shared" si="16"/>
        <v>60-83-104-105-102-116-45-69-110-116-101-114</v>
      </c>
      <c r="J193" s="39">
        <f>IFERROR(CODE(MID($E193,J$1,1)),"")</f>
        <v>60</v>
      </c>
      <c r="K193" s="39">
        <f>IFERROR(CODE(MID($E193,K$1,1)),"")</f>
        <v>83</v>
      </c>
      <c r="L193" s="39">
        <f>IFERROR(CODE(MID($E193,L$1,1)),"")</f>
        <v>104</v>
      </c>
      <c r="M193" s="39">
        <f>IFERROR(CODE(MID($E193,M$1,1)),"")</f>
        <v>105</v>
      </c>
      <c r="N193" s="39">
        <f>IFERROR(CODE(MID($E193,N$1,1)),"")</f>
        <v>102</v>
      </c>
      <c r="O193" s="39">
        <f>IFERROR(CODE(MID($E193,O$1,1)),"")</f>
        <v>116</v>
      </c>
      <c r="P193" s="39">
        <f>IFERROR(CODE(MID($E193,P$1,1)),"")</f>
        <v>45</v>
      </c>
      <c r="Q193" s="39">
        <f>IFERROR(CODE(MID($E193,Q$1,1)),"")</f>
        <v>69</v>
      </c>
      <c r="R193" s="39">
        <f>IFERROR(CODE(MID($E193,R$1,1)),"")</f>
        <v>110</v>
      </c>
      <c r="S193" s="39">
        <f>IFERROR(CODE(MID($E193,S$1,1)),"")</f>
        <v>116</v>
      </c>
      <c r="T193" s="39">
        <f>IFERROR(CODE(MID($E193,T$1,1)),"")</f>
        <v>101</v>
      </c>
      <c r="U193" s="39">
        <f>IFERROR(CODE(MID($E193,U$1,1)),"")</f>
        <v>114</v>
      </c>
      <c r="V193" s="38" t="s">
        <v>704</v>
      </c>
      <c r="X193" s="33" t="str">
        <f t="shared" si="17"/>
        <v/>
      </c>
      <c r="Y193" s="33" t="str">
        <f t="shared" si="18"/>
        <v>□- keystroke: "&lt;Shift-Enter&gt;"</v>
      </c>
      <c r="Z193" s="33" t="str">
        <f t="shared" si="19"/>
        <v>□□en: "Click on node under cursor."</v>
      </c>
      <c r="AA193" s="33" t="str">
        <f t="shared" si="20"/>
        <v>□□ja: "カーソルのある要素をクリック（リンクの場合、新規タブで開く）"</v>
      </c>
    </row>
    <row r="194" spans="2:27">
      <c r="C194" t="s">
        <v>572</v>
      </c>
      <c r="D194" t="s">
        <v>585</v>
      </c>
      <c r="E194" s="4" t="s">
        <v>686</v>
      </c>
      <c r="F194" s="6" t="s">
        <v>687</v>
      </c>
      <c r="G194" s="6" t="s">
        <v>695</v>
      </c>
      <c r="I194" s="38" t="str">
        <f t="shared" ref="I194:I236" si="21">_xlfn.TEXTJOIN("-",TRUE,J194:U194)</f>
        <v>122-116</v>
      </c>
      <c r="J194" s="39">
        <f>IFERROR(CODE(MID($E194,J$1,1)),"")</f>
        <v>122</v>
      </c>
      <c r="K194" s="39">
        <f>IFERROR(CODE(MID($E194,K$1,1)),"")</f>
        <v>116</v>
      </c>
      <c r="L194" s="39" t="str">
        <f>IFERROR(CODE(MID($E194,L$1,1)),"")</f>
        <v/>
      </c>
      <c r="M194" s="39" t="str">
        <f>IFERROR(CODE(MID($E194,M$1,1)),"")</f>
        <v/>
      </c>
      <c r="N194" s="39" t="str">
        <f>IFERROR(CODE(MID($E194,N$1,1)),"")</f>
        <v/>
      </c>
      <c r="O194" s="39" t="str">
        <f>IFERROR(CODE(MID($E194,O$1,1)),"")</f>
        <v/>
      </c>
      <c r="P194" s="39" t="str">
        <f>IFERROR(CODE(MID($E194,P$1,1)),"")</f>
        <v/>
      </c>
      <c r="Q194" s="39" t="str">
        <f>IFERROR(CODE(MID($E194,Q$1,1)),"")</f>
        <v/>
      </c>
      <c r="R194" s="39" t="str">
        <f>IFERROR(CODE(MID($E194,R$1,1)),"")</f>
        <v/>
      </c>
      <c r="S194" s="39" t="str">
        <f>IFERROR(CODE(MID($E194,S$1,1)),"")</f>
        <v/>
      </c>
      <c r="T194" s="39" t="str">
        <f>IFERROR(CODE(MID($E194,T$1,1)),"")</f>
        <v/>
      </c>
      <c r="U194" s="39" t="str">
        <f>IFERROR(CODE(MID($E194,U$1,1)),"")</f>
        <v/>
      </c>
      <c r="V194" s="38" t="s">
        <v>704</v>
      </c>
      <c r="X194" s="33"/>
      <c r="Y194" s="33"/>
      <c r="Z194" s="33"/>
      <c r="AA194" s="33"/>
    </row>
    <row r="195" spans="2:27">
      <c r="C195" t="s">
        <v>572</v>
      </c>
      <c r="D195" t="s">
        <v>585</v>
      </c>
      <c r="E195" s="4" t="s">
        <v>330</v>
      </c>
      <c r="F195" s="6" t="s">
        <v>331</v>
      </c>
      <c r="G195" s="6" t="s">
        <v>486</v>
      </c>
      <c r="I195" s="38" t="str">
        <f t="shared" si="21"/>
        <v>122-122</v>
      </c>
      <c r="J195" s="39">
        <f>IFERROR(CODE(MID($E195,J$1,1)),"")</f>
        <v>122</v>
      </c>
      <c r="K195" s="39">
        <f>IFERROR(CODE(MID($E195,K$1,1)),"")</f>
        <v>122</v>
      </c>
      <c r="L195" s="39" t="str">
        <f>IFERROR(CODE(MID($E195,L$1,1)),"")</f>
        <v/>
      </c>
      <c r="M195" s="39" t="str">
        <f>IFERROR(CODE(MID($E195,M$1,1)),"")</f>
        <v/>
      </c>
      <c r="N195" s="39" t="str">
        <f>IFERROR(CODE(MID($E195,N$1,1)),"")</f>
        <v/>
      </c>
      <c r="O195" s="39" t="str">
        <f>IFERROR(CODE(MID($E195,O$1,1)),"")</f>
        <v/>
      </c>
      <c r="P195" s="39" t="str">
        <f>IFERROR(CODE(MID($E195,P$1,1)),"")</f>
        <v/>
      </c>
      <c r="Q195" s="39" t="str">
        <f>IFERROR(CODE(MID($E195,Q$1,1)),"")</f>
        <v/>
      </c>
      <c r="R195" s="39" t="str">
        <f>IFERROR(CODE(MID($E195,R$1,1)),"")</f>
        <v/>
      </c>
      <c r="S195" s="39" t="str">
        <f>IFERROR(CODE(MID($E195,S$1,1)),"")</f>
        <v/>
      </c>
      <c r="T195" s="39" t="str">
        <f>IFERROR(CODE(MID($E195,T$1,1)),"")</f>
        <v/>
      </c>
      <c r="U195" s="39" t="str">
        <f>IFERROR(CODE(MID($E195,U$1,1)),"")</f>
        <v/>
      </c>
      <c r="V195" s="38" t="s">
        <v>704</v>
      </c>
      <c r="X195" s="33" t="str">
        <f t="shared" si="17"/>
        <v/>
      </c>
      <c r="Y195" s="33" t="str">
        <f t="shared" si="18"/>
        <v>□- keystroke: "zz"</v>
      </c>
      <c r="Z195" s="33" t="str">
        <f t="shared" si="19"/>
        <v>□□en: "make cursor at center of window."</v>
      </c>
      <c r="AA195" s="33" t="str">
        <f t="shared" si="20"/>
        <v>□□ja: "カーソルが画面中央になるようにスクロール"</v>
      </c>
    </row>
    <row r="196" spans="2:27">
      <c r="C196" t="s">
        <v>572</v>
      </c>
      <c r="D196" t="s">
        <v>585</v>
      </c>
      <c r="E196" s="4" t="s">
        <v>688</v>
      </c>
      <c r="F196" s="6" t="s">
        <v>689</v>
      </c>
      <c r="G196" s="6" t="s">
        <v>697</v>
      </c>
      <c r="I196" s="38" t="str">
        <f t="shared" si="21"/>
        <v>122-98</v>
      </c>
      <c r="J196" s="39">
        <f>IFERROR(CODE(MID($E196,J$1,1)),"")</f>
        <v>122</v>
      </c>
      <c r="K196" s="39">
        <f>IFERROR(CODE(MID($E196,K$1,1)),"")</f>
        <v>98</v>
      </c>
      <c r="L196" s="39" t="str">
        <f>IFERROR(CODE(MID($E196,L$1,1)),"")</f>
        <v/>
      </c>
      <c r="M196" s="39" t="str">
        <f>IFERROR(CODE(MID($E196,M$1,1)),"")</f>
        <v/>
      </c>
      <c r="N196" s="39" t="str">
        <f>IFERROR(CODE(MID($E196,N$1,1)),"")</f>
        <v/>
      </c>
      <c r="O196" s="39" t="str">
        <f>IFERROR(CODE(MID($E196,O$1,1)),"")</f>
        <v/>
      </c>
      <c r="P196" s="39" t="str">
        <f>IFERROR(CODE(MID($E196,P$1,1)),"")</f>
        <v/>
      </c>
      <c r="Q196" s="39" t="str">
        <f>IFERROR(CODE(MID($E196,Q$1,1)),"")</f>
        <v/>
      </c>
      <c r="R196" s="39" t="str">
        <f>IFERROR(CODE(MID($E196,R$1,1)),"")</f>
        <v/>
      </c>
      <c r="S196" s="39" t="str">
        <f>IFERROR(CODE(MID($E196,S$1,1)),"")</f>
        <v/>
      </c>
      <c r="T196" s="39" t="str">
        <f>IFERROR(CODE(MID($E196,T$1,1)),"")</f>
        <v/>
      </c>
      <c r="U196" s="39" t="str">
        <f>IFERROR(CODE(MID($E196,U$1,1)),"")</f>
        <v/>
      </c>
      <c r="V196" s="38" t="s">
        <v>704</v>
      </c>
      <c r="X196" s="33"/>
      <c r="Y196" s="33"/>
      <c r="Z196" s="33"/>
      <c r="AA196" s="33"/>
    </row>
    <row r="197" spans="2:27" ht="30">
      <c r="C197" t="s">
        <v>572</v>
      </c>
      <c r="D197" t="s">
        <v>585</v>
      </c>
      <c r="E197" s="4" t="s">
        <v>31</v>
      </c>
      <c r="F197" s="6" t="s">
        <v>332</v>
      </c>
      <c r="G197" s="6" t="s">
        <v>463</v>
      </c>
      <c r="I197" s="38" t="str">
        <f t="shared" si="21"/>
        <v>102</v>
      </c>
      <c r="J197" s="39">
        <f>IFERROR(CODE(MID($E197,J$1,1)),"")</f>
        <v>102</v>
      </c>
      <c r="K197" s="39" t="str">
        <f>IFERROR(CODE(MID($E197,K$1,1)),"")</f>
        <v/>
      </c>
      <c r="L197" s="39" t="str">
        <f>IFERROR(CODE(MID($E197,L$1,1)),"")</f>
        <v/>
      </c>
      <c r="M197" s="39" t="str">
        <f>IFERROR(CODE(MID($E197,M$1,1)),"")</f>
        <v/>
      </c>
      <c r="N197" s="39" t="str">
        <f>IFERROR(CODE(MID($E197,N$1,1)),"")</f>
        <v/>
      </c>
      <c r="O197" s="39" t="str">
        <f>IFERROR(CODE(MID($E197,O$1,1)),"")</f>
        <v/>
      </c>
      <c r="P197" s="39" t="str">
        <f>IFERROR(CODE(MID($E197,P$1,1)),"")</f>
        <v/>
      </c>
      <c r="Q197" s="39" t="str">
        <f>IFERROR(CODE(MID($E197,Q$1,1)),"")</f>
        <v/>
      </c>
      <c r="R197" s="39" t="str">
        <f>IFERROR(CODE(MID($E197,R$1,1)),"")</f>
        <v/>
      </c>
      <c r="S197" s="39" t="str">
        <f>IFERROR(CODE(MID($E197,S$1,1)),"")</f>
        <v/>
      </c>
      <c r="T197" s="39" t="str">
        <f>IFERROR(CODE(MID($E197,T$1,1)),"")</f>
        <v/>
      </c>
      <c r="U197" s="39" t="str">
        <f>IFERROR(CODE(MID($E197,U$1,1)),"")</f>
        <v/>
      </c>
      <c r="V197" s="38" t="s">
        <v>704</v>
      </c>
      <c r="X197" s="33" t="str">
        <f t="shared" si="17"/>
        <v/>
      </c>
      <c r="Y197" s="33" t="str">
        <f t="shared" si="18"/>
        <v>□- keystroke: "f"</v>
      </c>
      <c r="Z197" s="33" t="str">
        <f t="shared" si="19"/>
        <v>□□en: "Forward to next char."</v>
      </c>
      <c r="AA197" s="33" t="str">
        <f t="shared" si="20"/>
        <v>□□ja: "1文字入力待ち状態になり、順方向にその文字を検索して見つかった場合にカーソルを移動"</v>
      </c>
    </row>
    <row r="198" spans="2:27" ht="30">
      <c r="C198" t="s">
        <v>572</v>
      </c>
      <c r="D198" t="s">
        <v>585</v>
      </c>
      <c r="E198" s="4" t="s">
        <v>148</v>
      </c>
      <c r="F198" s="6" t="s">
        <v>333</v>
      </c>
      <c r="G198" s="6" t="s">
        <v>478</v>
      </c>
      <c r="I198" s="38" t="str">
        <f t="shared" si="21"/>
        <v>70</v>
      </c>
      <c r="J198" s="39">
        <f>IFERROR(CODE(MID($E198,J$1,1)),"")</f>
        <v>70</v>
      </c>
      <c r="K198" s="39" t="str">
        <f>IFERROR(CODE(MID($E198,K$1,1)),"")</f>
        <v/>
      </c>
      <c r="L198" s="39" t="str">
        <f>IFERROR(CODE(MID($E198,L$1,1)),"")</f>
        <v/>
      </c>
      <c r="M198" s="39" t="str">
        <f>IFERROR(CODE(MID($E198,M$1,1)),"")</f>
        <v/>
      </c>
      <c r="N198" s="39" t="str">
        <f>IFERROR(CODE(MID($E198,N$1,1)),"")</f>
        <v/>
      </c>
      <c r="O198" s="39" t="str">
        <f>IFERROR(CODE(MID($E198,O$1,1)),"")</f>
        <v/>
      </c>
      <c r="P198" s="39" t="str">
        <f>IFERROR(CODE(MID($E198,P$1,1)),"")</f>
        <v/>
      </c>
      <c r="Q198" s="39" t="str">
        <f>IFERROR(CODE(MID($E198,Q$1,1)),"")</f>
        <v/>
      </c>
      <c r="R198" s="39" t="str">
        <f>IFERROR(CODE(MID($E198,R$1,1)),"")</f>
        <v/>
      </c>
      <c r="S198" s="39" t="str">
        <f>IFERROR(CODE(MID($E198,S$1,1)),"")</f>
        <v/>
      </c>
      <c r="T198" s="39" t="str">
        <f>IFERROR(CODE(MID($E198,T$1,1)),"")</f>
        <v/>
      </c>
      <c r="U198" s="39" t="str">
        <f>IFERROR(CODE(MID($E198,U$1,1)),"")</f>
        <v/>
      </c>
      <c r="V198" s="38" t="s">
        <v>704</v>
      </c>
      <c r="X198" s="33" t="str">
        <f t="shared" si="17"/>
        <v/>
      </c>
      <c r="Y198" s="33" t="str">
        <f t="shared" si="18"/>
        <v>□- keystroke: "F"</v>
      </c>
      <c r="Z198" s="33" t="str">
        <f t="shared" si="19"/>
        <v>□□en: "Backward to next char."</v>
      </c>
      <c r="AA198" s="33" t="str">
        <f t="shared" si="20"/>
        <v>□□ja: "1文字入力待ち状態になり、逆方向にその文字を検索して見つかった場合にカーソルを移動"</v>
      </c>
    </row>
    <row r="199" spans="2:27">
      <c r="C199" t="s">
        <v>572</v>
      </c>
      <c r="D199" t="s">
        <v>585</v>
      </c>
      <c r="E199" s="4" t="s">
        <v>334</v>
      </c>
      <c r="F199" s="6" t="s">
        <v>335</v>
      </c>
      <c r="G199" s="6" t="s">
        <v>479</v>
      </c>
      <c r="I199" s="38" t="str">
        <f t="shared" si="21"/>
        <v>59</v>
      </c>
      <c r="J199" s="39">
        <f>IFERROR(CODE(MID($E199,J$1,1)),"")</f>
        <v>59</v>
      </c>
      <c r="K199" s="39" t="str">
        <f>IFERROR(CODE(MID($E199,K$1,1)),"")</f>
        <v/>
      </c>
      <c r="L199" s="39" t="str">
        <f>IFERROR(CODE(MID($E199,L$1,1)),"")</f>
        <v/>
      </c>
      <c r="M199" s="39" t="str">
        <f>IFERROR(CODE(MID($E199,M$1,1)),"")</f>
        <v/>
      </c>
      <c r="N199" s="39" t="str">
        <f>IFERROR(CODE(MID($E199,N$1,1)),"")</f>
        <v/>
      </c>
      <c r="O199" s="39" t="str">
        <f>IFERROR(CODE(MID($E199,O$1,1)),"")</f>
        <v/>
      </c>
      <c r="P199" s="39" t="str">
        <f>IFERROR(CODE(MID($E199,P$1,1)),"")</f>
        <v/>
      </c>
      <c r="Q199" s="39" t="str">
        <f>IFERROR(CODE(MID($E199,Q$1,1)),"")</f>
        <v/>
      </c>
      <c r="R199" s="39" t="str">
        <f>IFERROR(CODE(MID($E199,R$1,1)),"")</f>
        <v/>
      </c>
      <c r="S199" s="39" t="str">
        <f>IFERROR(CODE(MID($E199,S$1,1)),"")</f>
        <v/>
      </c>
      <c r="T199" s="39" t="str">
        <f>IFERROR(CODE(MID($E199,T$1,1)),"")</f>
        <v/>
      </c>
      <c r="U199" s="39" t="str">
        <f>IFERROR(CODE(MID($E199,U$1,1)),"")</f>
        <v/>
      </c>
      <c r="V199" s="38" t="s">
        <v>704</v>
      </c>
      <c r="X199" s="33" t="str">
        <f t="shared" si="17"/>
        <v/>
      </c>
      <c r="Y199" s="33" t="str">
        <f t="shared" si="18"/>
        <v>□- keystroke: ";"</v>
      </c>
      <c r="Z199" s="33" t="str">
        <f t="shared" si="19"/>
        <v>□□en: "Repeat latest f, F"</v>
      </c>
      <c r="AA199" s="33" t="str">
        <f t="shared" si="20"/>
        <v>□□ja: "直前の f または F をコマンドの方向に繰り返す"</v>
      </c>
    </row>
    <row r="200" spans="2:27">
      <c r="C200" t="s">
        <v>572</v>
      </c>
      <c r="D200" t="s">
        <v>585</v>
      </c>
      <c r="E200" s="4" t="s">
        <v>336</v>
      </c>
      <c r="F200" s="6" t="s">
        <v>337</v>
      </c>
      <c r="G200" s="6" t="s">
        <v>480</v>
      </c>
      <c r="I200" s="38" t="str">
        <f t="shared" si="21"/>
        <v>44</v>
      </c>
      <c r="J200" s="39">
        <f>IFERROR(CODE(MID($E200,J$1,1)),"")</f>
        <v>44</v>
      </c>
      <c r="K200" s="39" t="str">
        <f>IFERROR(CODE(MID($E200,K$1,1)),"")</f>
        <v/>
      </c>
      <c r="L200" s="39" t="str">
        <f>IFERROR(CODE(MID($E200,L$1,1)),"")</f>
        <v/>
      </c>
      <c r="M200" s="39" t="str">
        <f>IFERROR(CODE(MID($E200,M$1,1)),"")</f>
        <v/>
      </c>
      <c r="N200" s="39" t="str">
        <f>IFERROR(CODE(MID($E200,N$1,1)),"")</f>
        <v/>
      </c>
      <c r="O200" s="39" t="str">
        <f>IFERROR(CODE(MID($E200,O$1,1)),"")</f>
        <v/>
      </c>
      <c r="P200" s="39" t="str">
        <f>IFERROR(CODE(MID($E200,P$1,1)),"")</f>
        <v/>
      </c>
      <c r="Q200" s="39" t="str">
        <f>IFERROR(CODE(MID($E200,Q$1,1)),"")</f>
        <v/>
      </c>
      <c r="R200" s="39" t="str">
        <f>IFERROR(CODE(MID($E200,R$1,1)),"")</f>
        <v/>
      </c>
      <c r="S200" s="39" t="str">
        <f>IFERROR(CODE(MID($E200,S$1,1)),"")</f>
        <v/>
      </c>
      <c r="T200" s="39" t="str">
        <f>IFERROR(CODE(MID($E200,T$1,1)),"")</f>
        <v/>
      </c>
      <c r="U200" s="39" t="str">
        <f>IFERROR(CODE(MID($E200,U$1,1)),"")</f>
        <v/>
      </c>
      <c r="V200" s="38" t="s">
        <v>704</v>
      </c>
      <c r="X200" s="33" t="str">
        <f t="shared" si="17"/>
        <v/>
      </c>
      <c r="Y200" s="33" t="str">
        <f t="shared" si="18"/>
        <v>□- keystroke: ","</v>
      </c>
      <c r="Z200" s="33" t="str">
        <f t="shared" si="19"/>
        <v>□□en: "Repeat latest f, F in opposite direction"</v>
      </c>
      <c r="AA200" s="33" t="str">
        <f t="shared" si="20"/>
        <v>□□ja: "直前の f または F をコマンドの逆方向に繰り返す"</v>
      </c>
    </row>
    <row r="201" spans="2:27">
      <c r="C201" t="s">
        <v>572</v>
      </c>
      <c r="D201" t="s">
        <v>585</v>
      </c>
      <c r="E201" s="4" t="s">
        <v>5</v>
      </c>
      <c r="F201" s="6" t="s">
        <v>338</v>
      </c>
      <c r="G201" s="6" t="s">
        <v>481</v>
      </c>
      <c r="I201" s="38" t="str">
        <f t="shared" si="21"/>
        <v>112</v>
      </c>
      <c r="J201" s="39">
        <f>IFERROR(CODE(MID($E201,J$1,1)),"")</f>
        <v>112</v>
      </c>
      <c r="K201" s="39" t="str">
        <f>IFERROR(CODE(MID($E201,K$1,1)),"")</f>
        <v/>
      </c>
      <c r="L201" s="39" t="str">
        <f>IFERROR(CODE(MID($E201,L$1,1)),"")</f>
        <v/>
      </c>
      <c r="M201" s="39" t="str">
        <f>IFERROR(CODE(MID($E201,M$1,1)),"")</f>
        <v/>
      </c>
      <c r="N201" s="39" t="str">
        <f>IFERROR(CODE(MID($E201,N$1,1)),"")</f>
        <v/>
      </c>
      <c r="O201" s="39" t="str">
        <f>IFERROR(CODE(MID($E201,O$1,1)),"")</f>
        <v/>
      </c>
      <c r="P201" s="39" t="str">
        <f>IFERROR(CODE(MID($E201,P$1,1)),"")</f>
        <v/>
      </c>
      <c r="Q201" s="39" t="str">
        <f>IFERROR(CODE(MID($E201,Q$1,1)),"")</f>
        <v/>
      </c>
      <c r="R201" s="39" t="str">
        <f>IFERROR(CODE(MID($E201,R$1,1)),"")</f>
        <v/>
      </c>
      <c r="S201" s="39" t="str">
        <f>IFERROR(CODE(MID($E201,S$1,1)),"")</f>
        <v/>
      </c>
      <c r="T201" s="39" t="str">
        <f>IFERROR(CODE(MID($E201,T$1,1)),"")</f>
        <v/>
      </c>
      <c r="U201" s="39" t="str">
        <f>IFERROR(CODE(MID($E201,U$1,1)),"")</f>
        <v/>
      </c>
      <c r="V201" s="38" t="s">
        <v>704</v>
      </c>
      <c r="X201" s="33" t="str">
        <f t="shared" ref="X201:X257" si="22">IF(B201="","","section: """&amp;B201&amp;"""")</f>
        <v/>
      </c>
      <c r="Y201" s="33" t="str">
        <f t="shared" ref="Y201:Y257" si="23">IF(E201="","","□- keystroke: """&amp;E201&amp;"""")</f>
        <v>□- keystroke: "p"</v>
      </c>
      <c r="Z201" s="33" t="str">
        <f t="shared" ref="Z201:Z257" si="24">IF(F201="","","□□en: """&amp;F201&amp;"""")</f>
        <v>□□en: "Expand selection to parent element"</v>
      </c>
      <c r="AA201" s="33" t="str">
        <f t="shared" ref="AA201:AA257" si="25">IF(F201="","","□□ja: """&amp;G201&amp;"""")</f>
        <v>□□ja: "現在の選択範囲を親要素まで広げる"</v>
      </c>
    </row>
    <row r="202" spans="2:27" ht="30">
      <c r="C202" t="s">
        <v>572</v>
      </c>
      <c r="D202" t="s">
        <v>585</v>
      </c>
      <c r="E202" s="4" t="s">
        <v>297</v>
      </c>
      <c r="F202" s="6" t="s">
        <v>339</v>
      </c>
      <c r="G202" s="6"/>
      <c r="I202" s="38" t="str">
        <f t="shared" si="21"/>
        <v>86</v>
      </c>
      <c r="J202" s="39">
        <f>IFERROR(CODE(MID($E202,J$1,1)),"")</f>
        <v>86</v>
      </c>
      <c r="K202" s="39" t="str">
        <f>IFERROR(CODE(MID($E202,K$1,1)),"")</f>
        <v/>
      </c>
      <c r="L202" s="39" t="str">
        <f>IFERROR(CODE(MID($E202,L$1,1)),"")</f>
        <v/>
      </c>
      <c r="M202" s="39" t="str">
        <f>IFERROR(CODE(MID($E202,M$1,1)),"")</f>
        <v/>
      </c>
      <c r="N202" s="39" t="str">
        <f>IFERROR(CODE(MID($E202,N$1,1)),"")</f>
        <v/>
      </c>
      <c r="O202" s="39" t="str">
        <f>IFERROR(CODE(MID($E202,O$1,1)),"")</f>
        <v/>
      </c>
      <c r="P202" s="39" t="str">
        <f>IFERROR(CODE(MID($E202,P$1,1)),"")</f>
        <v/>
      </c>
      <c r="Q202" s="39" t="str">
        <f>IFERROR(CODE(MID($E202,Q$1,1)),"")</f>
        <v/>
      </c>
      <c r="R202" s="39" t="str">
        <f>IFERROR(CODE(MID($E202,R$1,1)),"")</f>
        <v/>
      </c>
      <c r="S202" s="39" t="str">
        <f>IFERROR(CODE(MID($E202,S$1,1)),"")</f>
        <v/>
      </c>
      <c r="T202" s="39" t="str">
        <f>IFERROR(CODE(MID($E202,T$1,1)),"")</f>
        <v/>
      </c>
      <c r="U202" s="39" t="str">
        <f>IFERROR(CODE(MID($E202,U$1,1)),"")</f>
        <v/>
      </c>
      <c r="V202" s="38" t="s">
        <v>704</v>
      </c>
      <c r="X202" s="33" t="str">
        <f t="shared" si="22"/>
        <v/>
      </c>
      <c r="Y202" s="33" t="str">
        <f t="shared" si="23"/>
        <v>□- keystroke: "V"</v>
      </c>
      <c r="Z202" s="33" t="str">
        <f t="shared" si="24"/>
        <v>□□en: "Select a word(w) or line(l) or sentence(s) or paragraph(p)"</v>
      </c>
      <c r="AA202" s="33" t="str">
        <f t="shared" si="25"/>
        <v>□□ja: ""</v>
      </c>
    </row>
    <row r="203" spans="2:27">
      <c r="C203" t="s">
        <v>566</v>
      </c>
      <c r="D203" t="s">
        <v>585</v>
      </c>
      <c r="E203" s="4" t="s">
        <v>340</v>
      </c>
      <c r="F203" s="6" t="s">
        <v>341</v>
      </c>
      <c r="G203" s="6" t="s">
        <v>483</v>
      </c>
      <c r="I203" s="38" t="str">
        <f t="shared" si="21"/>
        <v>60-67-116-114-108-45-117-62</v>
      </c>
      <c r="J203" s="39">
        <f>IFERROR(CODE(MID($E203,J$1,1)),"")</f>
        <v>60</v>
      </c>
      <c r="K203" s="39">
        <f>IFERROR(CODE(MID($E203,K$1,1)),"")</f>
        <v>67</v>
      </c>
      <c r="L203" s="39">
        <f>IFERROR(CODE(MID($E203,L$1,1)),"")</f>
        <v>116</v>
      </c>
      <c r="M203" s="39">
        <f>IFERROR(CODE(MID($E203,M$1,1)),"")</f>
        <v>114</v>
      </c>
      <c r="N203" s="39">
        <f>IFERROR(CODE(MID($E203,N$1,1)),"")</f>
        <v>108</v>
      </c>
      <c r="O203" s="39">
        <f>IFERROR(CODE(MID($E203,O$1,1)),"")</f>
        <v>45</v>
      </c>
      <c r="P203" s="39">
        <f>IFERROR(CODE(MID($E203,P$1,1)),"")</f>
        <v>117</v>
      </c>
      <c r="Q203" s="39">
        <f>IFERROR(CODE(MID($E203,Q$1,1)),"")</f>
        <v>62</v>
      </c>
      <c r="R203" s="39" t="str">
        <f>IFERROR(CODE(MID($E203,R$1,1)),"")</f>
        <v/>
      </c>
      <c r="S203" s="39" t="str">
        <f>IFERROR(CODE(MID($E203,S$1,1)),"")</f>
        <v/>
      </c>
      <c r="T203" s="39" t="str">
        <f>IFERROR(CODE(MID($E203,T$1,1)),"")</f>
        <v/>
      </c>
      <c r="U203" s="39" t="str">
        <f>IFERROR(CODE(MID($E203,U$1,1)),"")</f>
        <v/>
      </c>
      <c r="V203" s="38" t="s">
        <v>704</v>
      </c>
      <c r="X203" s="33" t="str">
        <f t="shared" si="22"/>
        <v/>
      </c>
      <c r="Y203" s="33" t="str">
        <f t="shared" si="23"/>
        <v>□- keystroke: "&lt;Ctrl-u&gt;"</v>
      </c>
      <c r="Z203" s="33" t="str">
        <f t="shared" si="24"/>
        <v>□□en: "Backward 20 lines"</v>
      </c>
      <c r="AA203" s="33" t="str">
        <f t="shared" si="25"/>
        <v>□□ja: "逆方向20行先にカーソルを移動"</v>
      </c>
    </row>
    <row r="204" spans="2:27">
      <c r="C204" t="s">
        <v>566</v>
      </c>
      <c r="D204" t="s">
        <v>585</v>
      </c>
      <c r="E204" s="4" t="s">
        <v>265</v>
      </c>
      <c r="F204" s="6" t="s">
        <v>342</v>
      </c>
      <c r="G204" s="6" t="s">
        <v>482</v>
      </c>
      <c r="I204" s="38" t="str">
        <f t="shared" si="21"/>
        <v>60-67-116-114-108-45-100-62</v>
      </c>
      <c r="J204" s="39">
        <f>IFERROR(CODE(MID($E204,J$1,1)),"")</f>
        <v>60</v>
      </c>
      <c r="K204" s="39">
        <f>IFERROR(CODE(MID($E204,K$1,1)),"")</f>
        <v>67</v>
      </c>
      <c r="L204" s="39">
        <f>IFERROR(CODE(MID($E204,L$1,1)),"")</f>
        <v>116</v>
      </c>
      <c r="M204" s="39">
        <f>IFERROR(CODE(MID($E204,M$1,1)),"")</f>
        <v>114</v>
      </c>
      <c r="N204" s="39">
        <f>IFERROR(CODE(MID($E204,N$1,1)),"")</f>
        <v>108</v>
      </c>
      <c r="O204" s="39">
        <f>IFERROR(CODE(MID($E204,O$1,1)),"")</f>
        <v>45</v>
      </c>
      <c r="P204" s="39">
        <f>IFERROR(CODE(MID($E204,P$1,1)),"")</f>
        <v>100</v>
      </c>
      <c r="Q204" s="39">
        <f>IFERROR(CODE(MID($E204,Q$1,1)),"")</f>
        <v>62</v>
      </c>
      <c r="R204" s="39" t="str">
        <f>IFERROR(CODE(MID($E204,R$1,1)),"")</f>
        <v/>
      </c>
      <c r="S204" s="39" t="str">
        <f>IFERROR(CODE(MID($E204,S$1,1)),"")</f>
        <v/>
      </c>
      <c r="T204" s="39" t="str">
        <f>IFERROR(CODE(MID($E204,T$1,1)),"")</f>
        <v/>
      </c>
      <c r="U204" s="39" t="str">
        <f>IFERROR(CODE(MID($E204,U$1,1)),"")</f>
        <v/>
      </c>
      <c r="V204" s="38" t="s">
        <v>704</v>
      </c>
      <c r="X204" s="33" t="str">
        <f t="shared" si="22"/>
        <v/>
      </c>
      <c r="Y204" s="33" t="str">
        <f t="shared" si="23"/>
        <v>□- keystroke: "&lt;Ctrl-d&gt;"</v>
      </c>
      <c r="Z204" s="33" t="str">
        <f t="shared" si="24"/>
        <v>□□en: "Forward 20 lines"</v>
      </c>
      <c r="AA204" s="33" t="str">
        <f t="shared" si="25"/>
        <v>□□ja: "順方向20行先にカーソルを移動"</v>
      </c>
    </row>
    <row r="205" spans="2:27">
      <c r="C205" t="s">
        <v>566</v>
      </c>
      <c r="D205" t="s">
        <v>585</v>
      </c>
      <c r="E205" s="4" t="s">
        <v>261</v>
      </c>
      <c r="F205" s="6" t="s">
        <v>343</v>
      </c>
      <c r="G205" s="6"/>
      <c r="I205" s="38" t="str">
        <f t="shared" si="21"/>
        <v>116</v>
      </c>
      <c r="J205" s="39">
        <f>IFERROR(CODE(MID($E205,J$1,1)),"")</f>
        <v>116</v>
      </c>
      <c r="K205" s="39" t="str">
        <f>IFERROR(CODE(MID($E205,K$1,1)),"")</f>
        <v/>
      </c>
      <c r="L205" s="39" t="str">
        <f>IFERROR(CODE(MID($E205,L$1,1)),"")</f>
        <v/>
      </c>
      <c r="M205" s="39" t="str">
        <f>IFERROR(CODE(MID($E205,M$1,1)),"")</f>
        <v/>
      </c>
      <c r="N205" s="39" t="str">
        <f>IFERROR(CODE(MID($E205,N$1,1)),"")</f>
        <v/>
      </c>
      <c r="O205" s="39" t="str">
        <f>IFERROR(CODE(MID($E205,O$1,1)),"")</f>
        <v/>
      </c>
      <c r="P205" s="39" t="str">
        <f>IFERROR(CODE(MID($E205,P$1,1)),"")</f>
        <v/>
      </c>
      <c r="Q205" s="39" t="str">
        <f>IFERROR(CODE(MID($E205,Q$1,1)),"")</f>
        <v/>
      </c>
      <c r="R205" s="39" t="str">
        <f>IFERROR(CODE(MID($E205,R$1,1)),"")</f>
        <v/>
      </c>
      <c r="S205" s="39" t="str">
        <f>IFERROR(CODE(MID($E205,S$1,1)),"")</f>
        <v/>
      </c>
      <c r="T205" s="39" t="str">
        <f>IFERROR(CODE(MID($E205,T$1,1)),"")</f>
        <v/>
      </c>
      <c r="U205" s="39" t="str">
        <f>IFERROR(CODE(MID($E205,U$1,1)),"")</f>
        <v/>
      </c>
      <c r="V205" s="38" t="s">
        <v>704</v>
      </c>
      <c r="X205" s="33" t="str">
        <f t="shared" si="22"/>
        <v/>
      </c>
      <c r="Y205" s="33" t="str">
        <f t="shared" si="23"/>
        <v>□- keystroke: "t"</v>
      </c>
      <c r="Z205" s="33" t="str">
        <f t="shared" si="24"/>
        <v>□□en: "Translate selected text with google"</v>
      </c>
      <c r="AA205" s="33" t="str">
        <f t="shared" si="25"/>
        <v>□□ja: ""</v>
      </c>
    </row>
    <row r="206" spans="2:27">
      <c r="C206" t="s">
        <v>566</v>
      </c>
      <c r="D206" t="s">
        <v>585</v>
      </c>
      <c r="E206" s="4" t="s">
        <v>45</v>
      </c>
      <c r="F206" s="6" t="s">
        <v>344</v>
      </c>
      <c r="G206" s="6"/>
      <c r="I206" s="38" t="str">
        <f t="shared" si="21"/>
        <v>113</v>
      </c>
      <c r="J206" s="39">
        <f>IFERROR(CODE(MID($E206,J$1,1)),"")</f>
        <v>113</v>
      </c>
      <c r="K206" s="39" t="str">
        <f>IFERROR(CODE(MID($E206,K$1,1)),"")</f>
        <v/>
      </c>
      <c r="L206" s="39" t="str">
        <f>IFERROR(CODE(MID($E206,L$1,1)),"")</f>
        <v/>
      </c>
      <c r="M206" s="39" t="str">
        <f>IFERROR(CODE(MID($E206,M$1,1)),"")</f>
        <v/>
      </c>
      <c r="N206" s="39" t="str">
        <f>IFERROR(CODE(MID($E206,N$1,1)),"")</f>
        <v/>
      </c>
      <c r="O206" s="39" t="str">
        <f>IFERROR(CODE(MID($E206,O$1,1)),"")</f>
        <v/>
      </c>
      <c r="P206" s="39" t="str">
        <f>IFERROR(CODE(MID($E206,P$1,1)),"")</f>
        <v/>
      </c>
      <c r="Q206" s="39" t="str">
        <f>IFERROR(CODE(MID($E206,Q$1,1)),"")</f>
        <v/>
      </c>
      <c r="R206" s="39" t="str">
        <f>IFERROR(CODE(MID($E206,R$1,1)),"")</f>
        <v/>
      </c>
      <c r="S206" s="39" t="str">
        <f>IFERROR(CODE(MID($E206,S$1,1)),"")</f>
        <v/>
      </c>
      <c r="T206" s="39" t="str">
        <f>IFERROR(CODE(MID($E206,T$1,1)),"")</f>
        <v/>
      </c>
      <c r="U206" s="39" t="str">
        <f>IFERROR(CODE(MID($E206,U$1,1)),"")</f>
        <v/>
      </c>
      <c r="V206" s="38" t="s">
        <v>704</v>
      </c>
      <c r="X206" s="33" t="str">
        <f t="shared" si="22"/>
        <v/>
      </c>
      <c r="Y206" s="33" t="str">
        <f t="shared" si="23"/>
        <v>□- keystroke: "q"</v>
      </c>
      <c r="Z206" s="33" t="str">
        <f t="shared" si="24"/>
        <v>□□en: "Translate word under cursor"</v>
      </c>
      <c r="AA206" s="33" t="str">
        <f t="shared" si="25"/>
        <v>□□ja: ""</v>
      </c>
    </row>
    <row r="207" spans="2:27">
      <c r="B207" s="1" t="s">
        <v>345</v>
      </c>
      <c r="C207" s="1"/>
      <c r="D207" s="1"/>
      <c r="E207" s="3"/>
      <c r="F207" s="5"/>
      <c r="G207" s="18"/>
      <c r="I207" s="38" t="str">
        <f t="shared" si="21"/>
        <v/>
      </c>
      <c r="J207" s="39" t="str">
        <f>IFERROR(CODE(MID($E207,J$1,1)),"")</f>
        <v/>
      </c>
      <c r="K207" s="39" t="str">
        <f>IFERROR(CODE(MID($E207,K$1,1)),"")</f>
        <v/>
      </c>
      <c r="L207" s="39" t="str">
        <f>IFERROR(CODE(MID($E207,L$1,1)),"")</f>
        <v/>
      </c>
      <c r="M207" s="39" t="str">
        <f>IFERROR(CODE(MID($E207,M$1,1)),"")</f>
        <v/>
      </c>
      <c r="N207" s="39" t="str">
        <f>IFERROR(CODE(MID($E207,N$1,1)),"")</f>
        <v/>
      </c>
      <c r="O207" s="39" t="str">
        <f>IFERROR(CODE(MID($E207,O$1,1)),"")</f>
        <v/>
      </c>
      <c r="P207" s="39" t="str">
        <f>IFERROR(CODE(MID($E207,P$1,1)),"")</f>
        <v/>
      </c>
      <c r="Q207" s="39" t="str">
        <f>IFERROR(CODE(MID($E207,Q$1,1)),"")</f>
        <v/>
      </c>
      <c r="R207" s="39" t="str">
        <f>IFERROR(CODE(MID($E207,R$1,1)),"")</f>
        <v/>
      </c>
      <c r="S207" s="39" t="str">
        <f>IFERROR(CODE(MID($E207,S$1,1)),"")</f>
        <v/>
      </c>
      <c r="T207" s="39" t="str">
        <f>IFERROR(CODE(MID($E207,T$1,1)),"")</f>
        <v/>
      </c>
      <c r="U207" s="39" t="str">
        <f>IFERROR(CODE(MID($E207,U$1,1)),"")</f>
        <v/>
      </c>
      <c r="V207" s="38" t="s">
        <v>704</v>
      </c>
      <c r="X207" s="33" t="str">
        <f t="shared" si="22"/>
        <v>section: "■ vim-like marks"</v>
      </c>
      <c r="Y207" s="33" t="str">
        <f t="shared" si="23"/>
        <v/>
      </c>
      <c r="Z207" s="33" t="str">
        <f t="shared" si="24"/>
        <v/>
      </c>
      <c r="AA207" s="33" t="str">
        <f t="shared" si="25"/>
        <v/>
      </c>
    </row>
    <row r="208" spans="2:27" ht="45">
      <c r="C208" t="s">
        <v>566</v>
      </c>
      <c r="D208" t="s">
        <v>582</v>
      </c>
      <c r="E208" s="4" t="s">
        <v>346</v>
      </c>
      <c r="F208" s="6" t="s">
        <v>347</v>
      </c>
      <c r="G208" s="6" t="s">
        <v>493</v>
      </c>
      <c r="I208" s="38" t="str">
        <f t="shared" si="21"/>
        <v>109</v>
      </c>
      <c r="J208" s="39">
        <f>IFERROR(CODE(MID($E208,J$1,1)),"")</f>
        <v>109</v>
      </c>
      <c r="K208" s="39" t="str">
        <f>IFERROR(CODE(MID($E208,K$1,1)),"")</f>
        <v/>
      </c>
      <c r="L208" s="39" t="str">
        <f>IFERROR(CODE(MID($E208,L$1,1)),"")</f>
        <v/>
      </c>
      <c r="M208" s="39" t="str">
        <f>IFERROR(CODE(MID($E208,M$1,1)),"")</f>
        <v/>
      </c>
      <c r="N208" s="39" t="str">
        <f>IFERROR(CODE(MID($E208,N$1,1)),"")</f>
        <v/>
      </c>
      <c r="O208" s="39" t="str">
        <f>IFERROR(CODE(MID($E208,O$1,1)),"")</f>
        <v/>
      </c>
      <c r="P208" s="39" t="str">
        <f>IFERROR(CODE(MID($E208,P$1,1)),"")</f>
        <v/>
      </c>
      <c r="Q208" s="39" t="str">
        <f>IFERROR(CODE(MID($E208,Q$1,1)),"")</f>
        <v/>
      </c>
      <c r="R208" s="39" t="str">
        <f>IFERROR(CODE(MID($E208,R$1,1)),"")</f>
        <v/>
      </c>
      <c r="S208" s="39" t="str">
        <f>IFERROR(CODE(MID($E208,S$1,1)),"")</f>
        <v/>
      </c>
      <c r="T208" s="39" t="str">
        <f>IFERROR(CODE(MID($E208,T$1,1)),"")</f>
        <v/>
      </c>
      <c r="U208" s="39" t="str">
        <f>IFERROR(CODE(MID($E208,U$1,1)),"")</f>
        <v/>
      </c>
      <c r="V208" s="38" t="s">
        <v>704</v>
      </c>
      <c r="X208" s="33" t="str">
        <f t="shared" si="22"/>
        <v/>
      </c>
      <c r="Y208" s="33" t="str">
        <f t="shared" si="23"/>
        <v>□- keystroke: "m"</v>
      </c>
      <c r="Z208" s="33" t="str">
        <f t="shared" si="24"/>
        <v>□□en: "Add current URL to vim-like marks"</v>
      </c>
      <c r="AA208" s="33" t="str">
        <f t="shared" si="25"/>
        <v>□□ja: "1文字入力待ち状態になり、次に入力した文字でマークを現在のページとスクロール状態に付与する。記憶したマークの一覧は om コマンドで確認できる。"</v>
      </c>
    </row>
    <row r="209" spans="2:27" ht="30">
      <c r="C209" t="s">
        <v>566</v>
      </c>
      <c r="D209" t="s">
        <v>582</v>
      </c>
      <c r="E209" s="4" t="s">
        <v>348</v>
      </c>
      <c r="F209" s="6" t="s">
        <v>349</v>
      </c>
      <c r="G209" s="6" t="s">
        <v>494</v>
      </c>
      <c r="I209" s="38" t="str">
        <f t="shared" si="21"/>
        <v>39</v>
      </c>
      <c r="J209" s="39">
        <f>IFERROR(CODE(MID($E209,J$1,1)),"")</f>
        <v>39</v>
      </c>
      <c r="K209" s="39" t="str">
        <f>IFERROR(CODE(MID($E209,K$1,1)),"")</f>
        <v/>
      </c>
      <c r="L209" s="39" t="str">
        <f>IFERROR(CODE(MID($E209,L$1,1)),"")</f>
        <v/>
      </c>
      <c r="M209" s="39" t="str">
        <f>IFERROR(CODE(MID($E209,M$1,1)),"")</f>
        <v/>
      </c>
      <c r="N209" s="39" t="str">
        <f>IFERROR(CODE(MID($E209,N$1,1)),"")</f>
        <v/>
      </c>
      <c r="O209" s="39" t="str">
        <f>IFERROR(CODE(MID($E209,O$1,1)),"")</f>
        <v/>
      </c>
      <c r="P209" s="39" t="str">
        <f>IFERROR(CODE(MID($E209,P$1,1)),"")</f>
        <v/>
      </c>
      <c r="Q209" s="39" t="str">
        <f>IFERROR(CODE(MID($E209,Q$1,1)),"")</f>
        <v/>
      </c>
      <c r="R209" s="39" t="str">
        <f>IFERROR(CODE(MID($E209,R$1,1)),"")</f>
        <v/>
      </c>
      <c r="S209" s="39" t="str">
        <f>IFERROR(CODE(MID($E209,S$1,1)),"")</f>
        <v/>
      </c>
      <c r="T209" s="39" t="str">
        <f>IFERROR(CODE(MID($E209,T$1,1)),"")</f>
        <v/>
      </c>
      <c r="U209" s="39" t="str">
        <f>IFERROR(CODE(MID($E209,U$1,1)),"")</f>
        <v/>
      </c>
      <c r="V209" s="38" t="s">
        <v>704</v>
      </c>
      <c r="X209" s="33" t="str">
        <f t="shared" si="22"/>
        <v/>
      </c>
      <c r="Y209" s="33" t="str">
        <f t="shared" si="23"/>
        <v>□- keystroke: "'"</v>
      </c>
      <c r="Z209" s="33" t="str">
        <f t="shared" si="24"/>
        <v>□□en: "Jump to vim-like mark"</v>
      </c>
      <c r="AA209" s="33" t="str">
        <f t="shared" si="25"/>
        <v>□□ja: "1文字入力待ち状態になり、次に入力した文字で記憶したマークを新しいタブで開く。"</v>
      </c>
    </row>
    <row r="210" spans="2:27" ht="30">
      <c r="C210" t="s">
        <v>566</v>
      </c>
      <c r="D210" t="s">
        <v>582</v>
      </c>
      <c r="E210" s="4" t="s">
        <v>287</v>
      </c>
      <c r="F210" s="6" t="s">
        <v>350</v>
      </c>
      <c r="G210" s="6" t="s">
        <v>494</v>
      </c>
      <c r="I210" s="38" t="str">
        <f t="shared" si="21"/>
        <v>60-67-116-114-108-45-39-62</v>
      </c>
      <c r="J210" s="39">
        <f>IFERROR(CODE(MID($E210,J$1,1)),"")</f>
        <v>60</v>
      </c>
      <c r="K210" s="39">
        <f>IFERROR(CODE(MID($E210,K$1,1)),"")</f>
        <v>67</v>
      </c>
      <c r="L210" s="39">
        <f>IFERROR(CODE(MID($E210,L$1,1)),"")</f>
        <v>116</v>
      </c>
      <c r="M210" s="39">
        <f>IFERROR(CODE(MID($E210,M$1,1)),"")</f>
        <v>114</v>
      </c>
      <c r="N210" s="39">
        <f>IFERROR(CODE(MID($E210,N$1,1)),"")</f>
        <v>108</v>
      </c>
      <c r="O210" s="39">
        <f>IFERROR(CODE(MID($E210,O$1,1)),"")</f>
        <v>45</v>
      </c>
      <c r="P210" s="39">
        <f>IFERROR(CODE(MID($E210,P$1,1)),"")</f>
        <v>39</v>
      </c>
      <c r="Q210" s="39">
        <f>IFERROR(CODE(MID($E210,Q$1,1)),"")</f>
        <v>62</v>
      </c>
      <c r="R210" s="39" t="str">
        <f>IFERROR(CODE(MID($E210,R$1,1)),"")</f>
        <v/>
      </c>
      <c r="S210" s="39" t="str">
        <f>IFERROR(CODE(MID($E210,S$1,1)),"")</f>
        <v/>
      </c>
      <c r="T210" s="39" t="str">
        <f>IFERROR(CODE(MID($E210,T$1,1)),"")</f>
        <v/>
      </c>
      <c r="U210" s="39" t="str">
        <f>IFERROR(CODE(MID($E210,U$1,1)),"")</f>
        <v/>
      </c>
      <c r="V210" s="38" t="s">
        <v>704</v>
      </c>
      <c r="X210" s="33" t="str">
        <f t="shared" si="22"/>
        <v/>
      </c>
      <c r="Y210" s="33" t="str">
        <f t="shared" si="23"/>
        <v>□- keystroke: "&lt;Ctrl-'&gt;"</v>
      </c>
      <c r="Z210" s="33" t="str">
        <f t="shared" si="24"/>
        <v>□□en: "Jump to vim-like mark in new tab."</v>
      </c>
      <c r="AA210" s="33" t="str">
        <f t="shared" si="25"/>
        <v>□□ja: "1文字入力待ち状態になり、次に入力した文字で記憶したマークを新しいタブで開く。"</v>
      </c>
    </row>
    <row r="211" spans="2:27">
      <c r="B211" s="1" t="s">
        <v>351</v>
      </c>
      <c r="C211" s="1"/>
      <c r="D211" s="1"/>
      <c r="E211" s="3"/>
      <c r="F211" s="5"/>
      <c r="G211" s="18"/>
      <c r="I211" s="38" t="str">
        <f t="shared" si="21"/>
        <v/>
      </c>
      <c r="J211" s="39" t="str">
        <f>IFERROR(CODE(MID($E211,J$1,1)),"")</f>
        <v/>
      </c>
      <c r="K211" s="39" t="str">
        <f>IFERROR(CODE(MID($E211,K$1,1)),"")</f>
        <v/>
      </c>
      <c r="L211" s="39" t="str">
        <f>IFERROR(CODE(MID($E211,L$1,1)),"")</f>
        <v/>
      </c>
      <c r="M211" s="39" t="str">
        <f>IFERROR(CODE(MID($E211,M$1,1)),"")</f>
        <v/>
      </c>
      <c r="N211" s="39" t="str">
        <f>IFERROR(CODE(MID($E211,N$1,1)),"")</f>
        <v/>
      </c>
      <c r="O211" s="39" t="str">
        <f>IFERROR(CODE(MID($E211,O$1,1)),"")</f>
        <v/>
      </c>
      <c r="P211" s="39" t="str">
        <f>IFERROR(CODE(MID($E211,P$1,1)),"")</f>
        <v/>
      </c>
      <c r="Q211" s="39" t="str">
        <f>IFERROR(CODE(MID($E211,Q$1,1)),"")</f>
        <v/>
      </c>
      <c r="R211" s="39" t="str">
        <f>IFERROR(CODE(MID($E211,R$1,1)),"")</f>
        <v/>
      </c>
      <c r="S211" s="39" t="str">
        <f>IFERROR(CODE(MID($E211,S$1,1)),"")</f>
        <v/>
      </c>
      <c r="T211" s="39" t="str">
        <f>IFERROR(CODE(MID($E211,T$1,1)),"")</f>
        <v/>
      </c>
      <c r="U211" s="39" t="str">
        <f>IFERROR(CODE(MID($E211,U$1,1)),"")</f>
        <v/>
      </c>
      <c r="V211" s="38" t="s">
        <v>704</v>
      </c>
      <c r="X211" s="33" t="str">
        <f t="shared" si="22"/>
        <v>section: "■ Settings"</v>
      </c>
      <c r="Y211" s="33" t="str">
        <f t="shared" si="23"/>
        <v/>
      </c>
      <c r="Z211" s="33" t="str">
        <f t="shared" si="24"/>
        <v/>
      </c>
      <c r="AA211" s="33" t="str">
        <f t="shared" si="25"/>
        <v/>
      </c>
    </row>
    <row r="212" spans="2:27" ht="30">
      <c r="C212" t="s">
        <v>568</v>
      </c>
      <c r="D212" t="s">
        <v>582</v>
      </c>
      <c r="E212" s="4" t="s">
        <v>352</v>
      </c>
      <c r="F212" s="6" t="s">
        <v>353</v>
      </c>
      <c r="G212" s="6" t="s">
        <v>495</v>
      </c>
      <c r="I212" s="38" t="str">
        <f t="shared" si="21"/>
        <v>59-112-109</v>
      </c>
      <c r="J212" s="39">
        <f>IFERROR(CODE(MID($E212,J$1,1)),"")</f>
        <v>59</v>
      </c>
      <c r="K212" s="39">
        <f>IFERROR(CODE(MID($E212,K$1,1)),"")</f>
        <v>112</v>
      </c>
      <c r="L212" s="39">
        <f>IFERROR(CODE(MID($E212,L$1,1)),"")</f>
        <v>109</v>
      </c>
      <c r="M212" s="39" t="str">
        <f>IFERROR(CODE(MID($E212,M$1,1)),"")</f>
        <v/>
      </c>
      <c r="N212" s="39" t="str">
        <f>IFERROR(CODE(MID($E212,N$1,1)),"")</f>
        <v/>
      </c>
      <c r="O212" s="39" t="str">
        <f>IFERROR(CODE(MID($E212,O$1,1)),"")</f>
        <v/>
      </c>
      <c r="P212" s="39" t="str">
        <f>IFERROR(CODE(MID($E212,P$1,1)),"")</f>
        <v/>
      </c>
      <c r="Q212" s="39" t="str">
        <f>IFERROR(CODE(MID($E212,Q$1,1)),"")</f>
        <v/>
      </c>
      <c r="R212" s="39" t="str">
        <f>IFERROR(CODE(MID($E212,R$1,1)),"")</f>
        <v/>
      </c>
      <c r="S212" s="39" t="str">
        <f>IFERROR(CODE(MID($E212,S$1,1)),"")</f>
        <v/>
      </c>
      <c r="T212" s="39" t="str">
        <f>IFERROR(CODE(MID($E212,T$1,1)),"")</f>
        <v/>
      </c>
      <c r="U212" s="39" t="str">
        <f>IFERROR(CODE(MID($E212,U$1,1)),"")</f>
        <v/>
      </c>
      <c r="V212" s="38" t="s">
        <v>704</v>
      </c>
      <c r="X212" s="33" t="str">
        <f t="shared" si="22"/>
        <v/>
      </c>
      <c r="Y212" s="33" t="str">
        <f t="shared" si="23"/>
        <v>□- keystroke: ";pm"</v>
      </c>
      <c r="Z212" s="33" t="str">
        <f t="shared" si="24"/>
        <v>□□en: "Preview markdown"</v>
      </c>
      <c r="AA212" s="33" t="str">
        <f t="shared" si="25"/>
        <v>□□ja: "Markdownプレビュータブを開き、クリップボードの文字列をMarkdownとして表示する。"</v>
      </c>
    </row>
    <row r="213" spans="2:27">
      <c r="C213" t="s">
        <v>568</v>
      </c>
      <c r="D213" t="s">
        <v>582</v>
      </c>
      <c r="E213" s="4" t="s">
        <v>354</v>
      </c>
      <c r="F213" s="6" t="s">
        <v>355</v>
      </c>
      <c r="G213" s="6" t="s">
        <v>496</v>
      </c>
      <c r="I213" s="38" t="str">
        <f t="shared" si="21"/>
        <v>59-101</v>
      </c>
      <c r="J213" s="39">
        <f>IFERROR(CODE(MID($E213,J$1,1)),"")</f>
        <v>59</v>
      </c>
      <c r="K213" s="39">
        <f>IFERROR(CODE(MID($E213,K$1,1)),"")</f>
        <v>101</v>
      </c>
      <c r="L213" s="39" t="str">
        <f>IFERROR(CODE(MID($E213,L$1,1)),"")</f>
        <v/>
      </c>
      <c r="M213" s="39" t="str">
        <f>IFERROR(CODE(MID($E213,M$1,1)),"")</f>
        <v/>
      </c>
      <c r="N213" s="39" t="str">
        <f>IFERROR(CODE(MID($E213,N$1,1)),"")</f>
        <v/>
      </c>
      <c r="O213" s="39" t="str">
        <f>IFERROR(CODE(MID($E213,O$1,1)),"")</f>
        <v/>
      </c>
      <c r="P213" s="39" t="str">
        <f>IFERROR(CODE(MID($E213,P$1,1)),"")</f>
        <v/>
      </c>
      <c r="Q213" s="39" t="str">
        <f>IFERROR(CODE(MID($E213,Q$1,1)),"")</f>
        <v/>
      </c>
      <c r="R213" s="39" t="str">
        <f>IFERROR(CODE(MID($E213,R$1,1)),"")</f>
        <v/>
      </c>
      <c r="S213" s="39" t="str">
        <f>IFERROR(CODE(MID($E213,S$1,1)),"")</f>
        <v/>
      </c>
      <c r="T213" s="39" t="str">
        <f>IFERROR(CODE(MID($E213,T$1,1)),"")</f>
        <v/>
      </c>
      <c r="U213" s="39" t="str">
        <f>IFERROR(CODE(MID($E213,U$1,1)),"")</f>
        <v/>
      </c>
      <c r="V213" s="38" t="s">
        <v>704</v>
      </c>
      <c r="X213" s="33" t="str">
        <f t="shared" si="22"/>
        <v/>
      </c>
      <c r="Y213" s="33" t="str">
        <f t="shared" si="23"/>
        <v>□- keystroke: ";e"</v>
      </c>
      <c r="Z213" s="33" t="str">
        <f t="shared" si="24"/>
        <v>□□en: "Edit Settings"</v>
      </c>
      <c r="AA213" s="33" t="str">
        <f t="shared" si="25"/>
        <v>□□ja: "Surfingkeysの設定を開く"</v>
      </c>
    </row>
    <row r="214" spans="2:27">
      <c r="C214" t="s">
        <v>568</v>
      </c>
      <c r="D214" t="s">
        <v>582</v>
      </c>
      <c r="E214" s="4" t="s">
        <v>356</v>
      </c>
      <c r="F214" s="6" t="s">
        <v>357</v>
      </c>
      <c r="G214" s="6" t="s">
        <v>497</v>
      </c>
      <c r="I214" s="38" t="str">
        <f t="shared" si="21"/>
        <v>59-118</v>
      </c>
      <c r="J214" s="39">
        <f>IFERROR(CODE(MID($E214,J$1,1)),"")</f>
        <v>59</v>
      </c>
      <c r="K214" s="39">
        <f>IFERROR(CODE(MID($E214,K$1,1)),"")</f>
        <v>118</v>
      </c>
      <c r="L214" s="39" t="str">
        <f>IFERROR(CODE(MID($E214,L$1,1)),"")</f>
        <v/>
      </c>
      <c r="M214" s="39" t="str">
        <f>IFERROR(CODE(MID($E214,M$1,1)),"")</f>
        <v/>
      </c>
      <c r="N214" s="39" t="str">
        <f>IFERROR(CODE(MID($E214,N$1,1)),"")</f>
        <v/>
      </c>
      <c r="O214" s="39" t="str">
        <f>IFERROR(CODE(MID($E214,O$1,1)),"")</f>
        <v/>
      </c>
      <c r="P214" s="39" t="str">
        <f>IFERROR(CODE(MID($E214,P$1,1)),"")</f>
        <v/>
      </c>
      <c r="Q214" s="39" t="str">
        <f>IFERROR(CODE(MID($E214,Q$1,1)),"")</f>
        <v/>
      </c>
      <c r="R214" s="39" t="str">
        <f>IFERROR(CODE(MID($E214,R$1,1)),"")</f>
        <v/>
      </c>
      <c r="S214" s="39" t="str">
        <f>IFERROR(CODE(MID($E214,S$1,1)),"")</f>
        <v/>
      </c>
      <c r="T214" s="39" t="str">
        <f>IFERROR(CODE(MID($E214,T$1,1)),"")</f>
        <v/>
      </c>
      <c r="U214" s="39" t="str">
        <f>IFERROR(CODE(MID($E214,U$1,1)),"")</f>
        <v/>
      </c>
      <c r="V214" s="38" t="s">
        <v>704</v>
      </c>
      <c r="X214" s="33" t="str">
        <f t="shared" si="22"/>
        <v/>
      </c>
      <c r="Y214" s="33" t="str">
        <f t="shared" si="23"/>
        <v>□- keystroke: ";v"</v>
      </c>
      <c r="Z214" s="33" t="str">
        <f t="shared" si="24"/>
        <v>□□en: "Open neovim"</v>
      </c>
      <c r="AA214" s="33" t="str">
        <f t="shared" si="25"/>
        <v>□□ja: "Neovimを開く"</v>
      </c>
    </row>
    <row r="215" spans="2:27">
      <c r="B215" s="1" t="s">
        <v>358</v>
      </c>
      <c r="C215" s="1"/>
      <c r="D215" s="1"/>
      <c r="E215" s="3"/>
      <c r="F215" s="5"/>
      <c r="G215" s="18"/>
      <c r="I215" s="38" t="str">
        <f t="shared" si="21"/>
        <v/>
      </c>
      <c r="J215" s="39" t="str">
        <f>IFERROR(CODE(MID($E215,J$1,1)),"")</f>
        <v/>
      </c>
      <c r="K215" s="39" t="str">
        <f>IFERROR(CODE(MID($E215,K$1,1)),"")</f>
        <v/>
      </c>
      <c r="L215" s="39" t="str">
        <f>IFERROR(CODE(MID($E215,L$1,1)),"")</f>
        <v/>
      </c>
      <c r="M215" s="39" t="str">
        <f>IFERROR(CODE(MID($E215,M$1,1)),"")</f>
        <v/>
      </c>
      <c r="N215" s="39" t="str">
        <f>IFERROR(CODE(MID($E215,N$1,1)),"")</f>
        <v/>
      </c>
      <c r="O215" s="39" t="str">
        <f>IFERROR(CODE(MID($E215,O$1,1)),"")</f>
        <v/>
      </c>
      <c r="P215" s="39" t="str">
        <f>IFERROR(CODE(MID($E215,P$1,1)),"")</f>
        <v/>
      </c>
      <c r="Q215" s="39" t="str">
        <f>IFERROR(CODE(MID($E215,Q$1,1)),"")</f>
        <v/>
      </c>
      <c r="R215" s="39" t="str">
        <f>IFERROR(CODE(MID($E215,R$1,1)),"")</f>
        <v/>
      </c>
      <c r="S215" s="39" t="str">
        <f>IFERROR(CODE(MID($E215,S$1,1)),"")</f>
        <v/>
      </c>
      <c r="T215" s="39" t="str">
        <f>IFERROR(CODE(MID($E215,T$1,1)),"")</f>
        <v/>
      </c>
      <c r="U215" s="39" t="str">
        <f>IFERROR(CODE(MID($E215,U$1,1)),"")</f>
        <v/>
      </c>
      <c r="V215" s="38" t="s">
        <v>704</v>
      </c>
      <c r="X215" s="33" t="str">
        <f t="shared" si="22"/>
        <v>section: "■ Chrome URLs"</v>
      </c>
      <c r="Y215" s="33" t="str">
        <f t="shared" si="23"/>
        <v/>
      </c>
      <c r="Z215" s="33" t="str">
        <f t="shared" si="24"/>
        <v/>
      </c>
      <c r="AA215" s="33" t="str">
        <f t="shared" si="25"/>
        <v/>
      </c>
    </row>
    <row r="216" spans="2:27">
      <c r="C216" t="s">
        <v>568</v>
      </c>
      <c r="D216" t="s">
        <v>582</v>
      </c>
      <c r="E216" s="4" t="s">
        <v>359</v>
      </c>
      <c r="F216" s="6" t="s">
        <v>360</v>
      </c>
      <c r="G216" s="6" t="s">
        <v>501</v>
      </c>
      <c r="I216" s="38" t="str">
        <f t="shared" si="21"/>
        <v>103-97</v>
      </c>
      <c r="J216" s="39">
        <f>IFERROR(CODE(MID($E216,J$1,1)),"")</f>
        <v>103</v>
      </c>
      <c r="K216" s="39">
        <f>IFERROR(CODE(MID($E216,K$1,1)),"")</f>
        <v>97</v>
      </c>
      <c r="L216" s="39" t="str">
        <f>IFERROR(CODE(MID($E216,L$1,1)),"")</f>
        <v/>
      </c>
      <c r="M216" s="39" t="str">
        <f>IFERROR(CODE(MID($E216,M$1,1)),"")</f>
        <v/>
      </c>
      <c r="N216" s="39" t="str">
        <f>IFERROR(CODE(MID($E216,N$1,1)),"")</f>
        <v/>
      </c>
      <c r="O216" s="39" t="str">
        <f>IFERROR(CODE(MID($E216,O$1,1)),"")</f>
        <v/>
      </c>
      <c r="P216" s="39" t="str">
        <f>IFERROR(CODE(MID($E216,P$1,1)),"")</f>
        <v/>
      </c>
      <c r="Q216" s="39" t="str">
        <f>IFERROR(CODE(MID($E216,Q$1,1)),"")</f>
        <v/>
      </c>
      <c r="R216" s="39" t="str">
        <f>IFERROR(CODE(MID($E216,R$1,1)),"")</f>
        <v/>
      </c>
      <c r="S216" s="39" t="str">
        <f>IFERROR(CODE(MID($E216,S$1,1)),"")</f>
        <v/>
      </c>
      <c r="T216" s="39" t="str">
        <f>IFERROR(CODE(MID($E216,T$1,1)),"")</f>
        <v/>
      </c>
      <c r="U216" s="39" t="str">
        <f>IFERROR(CODE(MID($E216,U$1,1)),"")</f>
        <v/>
      </c>
      <c r="V216" s="38" t="s">
        <v>704</v>
      </c>
      <c r="X216" s="33" t="str">
        <f t="shared" si="22"/>
        <v/>
      </c>
      <c r="Y216" s="33" t="str">
        <f t="shared" si="23"/>
        <v>□- keystroke: "ga"</v>
      </c>
      <c r="Z216" s="33" t="str">
        <f t="shared" si="24"/>
        <v>□□en: "Open Chrome About"</v>
      </c>
      <c r="AA216" s="33" t="str">
        <f t="shared" si="25"/>
        <v>□□ja: "Chromeの「設定 - Chrome について」を開く"</v>
      </c>
    </row>
    <row r="217" spans="2:27">
      <c r="C217" t="s">
        <v>568</v>
      </c>
      <c r="D217" t="s">
        <v>582</v>
      </c>
      <c r="E217" s="4" t="s">
        <v>361</v>
      </c>
      <c r="F217" s="6" t="s">
        <v>362</v>
      </c>
      <c r="G217" s="6" t="s">
        <v>498</v>
      </c>
      <c r="I217" s="38" t="str">
        <f t="shared" si="21"/>
        <v>103-98</v>
      </c>
      <c r="J217" s="39">
        <f>IFERROR(CODE(MID($E217,J$1,1)),"")</f>
        <v>103</v>
      </c>
      <c r="K217" s="39">
        <f>IFERROR(CODE(MID($E217,K$1,1)),"")</f>
        <v>98</v>
      </c>
      <c r="L217" s="39" t="str">
        <f>IFERROR(CODE(MID($E217,L$1,1)),"")</f>
        <v/>
      </c>
      <c r="M217" s="39" t="str">
        <f>IFERROR(CODE(MID($E217,M$1,1)),"")</f>
        <v/>
      </c>
      <c r="N217" s="39" t="str">
        <f>IFERROR(CODE(MID($E217,N$1,1)),"")</f>
        <v/>
      </c>
      <c r="O217" s="39" t="str">
        <f>IFERROR(CODE(MID($E217,O$1,1)),"")</f>
        <v/>
      </c>
      <c r="P217" s="39" t="str">
        <f>IFERROR(CODE(MID($E217,P$1,1)),"")</f>
        <v/>
      </c>
      <c r="Q217" s="39" t="str">
        <f>IFERROR(CODE(MID($E217,Q$1,1)),"")</f>
        <v/>
      </c>
      <c r="R217" s="39" t="str">
        <f>IFERROR(CODE(MID($E217,R$1,1)),"")</f>
        <v/>
      </c>
      <c r="S217" s="39" t="str">
        <f>IFERROR(CODE(MID($E217,S$1,1)),"")</f>
        <v/>
      </c>
      <c r="T217" s="39" t="str">
        <f>IFERROR(CODE(MID($E217,T$1,1)),"")</f>
        <v/>
      </c>
      <c r="U217" s="39" t="str">
        <f>IFERROR(CODE(MID($E217,U$1,1)),"")</f>
        <v/>
      </c>
      <c r="V217" s="38" t="s">
        <v>704</v>
      </c>
      <c r="X217" s="33" t="str">
        <f t="shared" si="22"/>
        <v/>
      </c>
      <c r="Y217" s="33" t="str">
        <f t="shared" si="23"/>
        <v>□- keystroke: "gb"</v>
      </c>
      <c r="Z217" s="33" t="str">
        <f t="shared" si="24"/>
        <v>□□en: "Open Chrome Bookmarks"</v>
      </c>
      <c r="AA217" s="33" t="str">
        <f t="shared" si="25"/>
        <v>□□ja: "Chromeの「ブックマーク マネージャ」を開く"</v>
      </c>
    </row>
    <row r="218" spans="2:27">
      <c r="C218" t="s">
        <v>568</v>
      </c>
      <c r="D218" t="s">
        <v>582</v>
      </c>
      <c r="E218" s="4" t="s">
        <v>363</v>
      </c>
      <c r="F218" s="6" t="s">
        <v>364</v>
      </c>
      <c r="G218" s="6" t="s">
        <v>677</v>
      </c>
      <c r="I218" s="38" t="str">
        <f t="shared" si="21"/>
        <v>103-99</v>
      </c>
      <c r="J218" s="39">
        <f>IFERROR(CODE(MID($E218,J$1,1)),"")</f>
        <v>103</v>
      </c>
      <c r="K218" s="39">
        <f>IFERROR(CODE(MID($E218,K$1,1)),"")</f>
        <v>99</v>
      </c>
      <c r="L218" s="39" t="str">
        <f>IFERROR(CODE(MID($E218,L$1,1)),"")</f>
        <v/>
      </c>
      <c r="M218" s="39" t="str">
        <f>IFERROR(CODE(MID($E218,M$1,1)),"")</f>
        <v/>
      </c>
      <c r="N218" s="39" t="str">
        <f>IFERROR(CODE(MID($E218,N$1,1)),"")</f>
        <v/>
      </c>
      <c r="O218" s="39" t="str">
        <f>IFERROR(CODE(MID($E218,O$1,1)),"")</f>
        <v/>
      </c>
      <c r="P218" s="39" t="str">
        <f>IFERROR(CODE(MID($E218,P$1,1)),"")</f>
        <v/>
      </c>
      <c r="Q218" s="39" t="str">
        <f>IFERROR(CODE(MID($E218,Q$1,1)),"")</f>
        <v/>
      </c>
      <c r="R218" s="39" t="str">
        <f>IFERROR(CODE(MID($E218,R$1,1)),"")</f>
        <v/>
      </c>
      <c r="S218" s="39" t="str">
        <f>IFERROR(CODE(MID($E218,S$1,1)),"")</f>
        <v/>
      </c>
      <c r="T218" s="39" t="str">
        <f>IFERROR(CODE(MID($E218,T$1,1)),"")</f>
        <v/>
      </c>
      <c r="U218" s="39" t="str">
        <f>IFERROR(CODE(MID($E218,U$1,1)),"")</f>
        <v/>
      </c>
      <c r="V218" s="38" t="s">
        <v>704</v>
      </c>
      <c r="X218" s="33" t="str">
        <f t="shared" si="22"/>
        <v/>
      </c>
      <c r="Y218" s="33" t="str">
        <f t="shared" si="23"/>
        <v>□- keystroke: "gc"</v>
      </c>
      <c r="Z218" s="33" t="str">
        <f t="shared" si="24"/>
        <v>□□en: "Open Chrome Cache"</v>
      </c>
      <c r="AA218" s="33" t="str">
        <f t="shared" si="25"/>
        <v>□□ja: "`chrome://cache/`を開く"</v>
      </c>
    </row>
    <row r="219" spans="2:27">
      <c r="C219" t="s">
        <v>568</v>
      </c>
      <c r="D219" t="s">
        <v>582</v>
      </c>
      <c r="E219" s="4" t="s">
        <v>365</v>
      </c>
      <c r="F219" s="6" t="s">
        <v>366</v>
      </c>
      <c r="G219" s="6" t="s">
        <v>499</v>
      </c>
      <c r="I219" s="38" t="str">
        <f t="shared" si="21"/>
        <v>103-100</v>
      </c>
      <c r="J219" s="39">
        <f>IFERROR(CODE(MID($E219,J$1,1)),"")</f>
        <v>103</v>
      </c>
      <c r="K219" s="39">
        <f>IFERROR(CODE(MID($E219,K$1,1)),"")</f>
        <v>100</v>
      </c>
      <c r="L219" s="39" t="str">
        <f>IFERROR(CODE(MID($E219,L$1,1)),"")</f>
        <v/>
      </c>
      <c r="M219" s="39" t="str">
        <f>IFERROR(CODE(MID($E219,M$1,1)),"")</f>
        <v/>
      </c>
      <c r="N219" s="39" t="str">
        <f>IFERROR(CODE(MID($E219,N$1,1)),"")</f>
        <v/>
      </c>
      <c r="O219" s="39" t="str">
        <f>IFERROR(CODE(MID($E219,O$1,1)),"")</f>
        <v/>
      </c>
      <c r="P219" s="39" t="str">
        <f>IFERROR(CODE(MID($E219,P$1,1)),"")</f>
        <v/>
      </c>
      <c r="Q219" s="39" t="str">
        <f>IFERROR(CODE(MID($E219,Q$1,1)),"")</f>
        <v/>
      </c>
      <c r="R219" s="39" t="str">
        <f>IFERROR(CODE(MID($E219,R$1,1)),"")</f>
        <v/>
      </c>
      <c r="S219" s="39" t="str">
        <f>IFERROR(CODE(MID($E219,S$1,1)),"")</f>
        <v/>
      </c>
      <c r="T219" s="39" t="str">
        <f>IFERROR(CODE(MID($E219,T$1,1)),"")</f>
        <v/>
      </c>
      <c r="U219" s="39" t="str">
        <f>IFERROR(CODE(MID($E219,U$1,1)),"")</f>
        <v/>
      </c>
      <c r="V219" s="38" t="s">
        <v>704</v>
      </c>
      <c r="X219" s="33" t="str">
        <f t="shared" si="22"/>
        <v/>
      </c>
      <c r="Y219" s="33" t="str">
        <f t="shared" si="23"/>
        <v>□- keystroke: "gd"</v>
      </c>
      <c r="Z219" s="33" t="str">
        <f t="shared" si="24"/>
        <v>□□en: "Open Chrome Downloads"</v>
      </c>
      <c r="AA219" s="33" t="str">
        <f t="shared" si="25"/>
        <v>□□ja: "Chromeの「ダウンロード」を開く"</v>
      </c>
    </row>
    <row r="220" spans="2:27">
      <c r="C220" t="s">
        <v>568</v>
      </c>
      <c r="D220" t="s">
        <v>582</v>
      </c>
      <c r="E220" s="4" t="s">
        <v>367</v>
      </c>
      <c r="F220" s="6" t="s">
        <v>368</v>
      </c>
      <c r="G220" s="6" t="s">
        <v>500</v>
      </c>
      <c r="I220" s="38" t="str">
        <f t="shared" si="21"/>
        <v>103-104</v>
      </c>
      <c r="J220" s="39">
        <f>IFERROR(CODE(MID($E220,J$1,1)),"")</f>
        <v>103</v>
      </c>
      <c r="K220" s="39">
        <f>IFERROR(CODE(MID($E220,K$1,1)),"")</f>
        <v>104</v>
      </c>
      <c r="L220" s="39" t="str">
        <f>IFERROR(CODE(MID($E220,L$1,1)),"")</f>
        <v/>
      </c>
      <c r="M220" s="39" t="str">
        <f>IFERROR(CODE(MID($E220,M$1,1)),"")</f>
        <v/>
      </c>
      <c r="N220" s="39" t="str">
        <f>IFERROR(CODE(MID($E220,N$1,1)),"")</f>
        <v/>
      </c>
      <c r="O220" s="39" t="str">
        <f>IFERROR(CODE(MID($E220,O$1,1)),"")</f>
        <v/>
      </c>
      <c r="P220" s="39" t="str">
        <f>IFERROR(CODE(MID($E220,P$1,1)),"")</f>
        <v/>
      </c>
      <c r="Q220" s="39" t="str">
        <f>IFERROR(CODE(MID($E220,Q$1,1)),"")</f>
        <v/>
      </c>
      <c r="R220" s="39" t="str">
        <f>IFERROR(CODE(MID($E220,R$1,1)),"")</f>
        <v/>
      </c>
      <c r="S220" s="39" t="str">
        <f>IFERROR(CODE(MID($E220,S$1,1)),"")</f>
        <v/>
      </c>
      <c r="T220" s="39" t="str">
        <f>IFERROR(CODE(MID($E220,T$1,1)),"")</f>
        <v/>
      </c>
      <c r="U220" s="39" t="str">
        <f>IFERROR(CODE(MID($E220,U$1,1)),"")</f>
        <v/>
      </c>
      <c r="V220" s="38" t="s">
        <v>704</v>
      </c>
      <c r="X220" s="33" t="str">
        <f t="shared" si="22"/>
        <v/>
      </c>
      <c r="Y220" s="33" t="str">
        <f t="shared" si="23"/>
        <v>□- keystroke: "gh"</v>
      </c>
      <c r="Z220" s="33" t="str">
        <f t="shared" si="24"/>
        <v>□□en: "Open Chrome History"</v>
      </c>
      <c r="AA220" s="33" t="str">
        <f t="shared" si="25"/>
        <v>□□ja: "Chromeの「履歴」を開く"</v>
      </c>
    </row>
    <row r="221" spans="2:27">
      <c r="C221" t="s">
        <v>568</v>
      </c>
      <c r="D221" t="s">
        <v>582</v>
      </c>
      <c r="E221" s="4" t="s">
        <v>369</v>
      </c>
      <c r="F221" s="6" t="s">
        <v>370</v>
      </c>
      <c r="G221" s="6" t="s">
        <v>502</v>
      </c>
      <c r="I221" s="38" t="str">
        <f t="shared" si="21"/>
        <v>103-107</v>
      </c>
      <c r="J221" s="39">
        <f>IFERROR(CODE(MID($E221,J$1,1)),"")</f>
        <v>103</v>
      </c>
      <c r="K221" s="39">
        <f>IFERROR(CODE(MID($E221,K$1,1)),"")</f>
        <v>107</v>
      </c>
      <c r="L221" s="39" t="str">
        <f>IFERROR(CODE(MID($E221,L$1,1)),"")</f>
        <v/>
      </c>
      <c r="M221" s="39" t="str">
        <f>IFERROR(CODE(MID($E221,M$1,1)),"")</f>
        <v/>
      </c>
      <c r="N221" s="39" t="str">
        <f>IFERROR(CODE(MID($E221,N$1,1)),"")</f>
        <v/>
      </c>
      <c r="O221" s="39" t="str">
        <f>IFERROR(CODE(MID($E221,O$1,1)),"")</f>
        <v/>
      </c>
      <c r="P221" s="39" t="str">
        <f>IFERROR(CODE(MID($E221,P$1,1)),"")</f>
        <v/>
      </c>
      <c r="Q221" s="39" t="str">
        <f>IFERROR(CODE(MID($E221,Q$1,1)),"")</f>
        <v/>
      </c>
      <c r="R221" s="39" t="str">
        <f>IFERROR(CODE(MID($E221,R$1,1)),"")</f>
        <v/>
      </c>
      <c r="S221" s="39" t="str">
        <f>IFERROR(CODE(MID($E221,S$1,1)),"")</f>
        <v/>
      </c>
      <c r="T221" s="39" t="str">
        <f>IFERROR(CODE(MID($E221,T$1,1)),"")</f>
        <v/>
      </c>
      <c r="U221" s="39" t="str">
        <f>IFERROR(CODE(MID($E221,U$1,1)),"")</f>
        <v/>
      </c>
      <c r="V221" s="38" t="s">
        <v>704</v>
      </c>
      <c r="X221" s="33" t="str">
        <f t="shared" si="22"/>
        <v/>
      </c>
      <c r="Y221" s="33" t="str">
        <f t="shared" si="23"/>
        <v>□- keystroke: "gk"</v>
      </c>
      <c r="Z221" s="33" t="str">
        <f t="shared" si="24"/>
        <v>□□en: "Open Chrome Cookies"</v>
      </c>
      <c r="AA221" s="33" t="str">
        <f t="shared" si="25"/>
        <v>□□ja: "Chromeの「設定 - Cookie と他のサイトデータ」を開く"</v>
      </c>
    </row>
    <row r="222" spans="2:27">
      <c r="C222" t="s">
        <v>568</v>
      </c>
      <c r="D222" t="s">
        <v>582</v>
      </c>
      <c r="E222" s="4" t="s">
        <v>371</v>
      </c>
      <c r="F222" s="6" t="s">
        <v>372</v>
      </c>
      <c r="G222" s="6" t="s">
        <v>503</v>
      </c>
      <c r="I222" s="38" t="str">
        <f t="shared" si="21"/>
        <v>103-101</v>
      </c>
      <c r="J222" s="39">
        <f>IFERROR(CODE(MID($E222,J$1,1)),"")</f>
        <v>103</v>
      </c>
      <c r="K222" s="39">
        <f>IFERROR(CODE(MID($E222,K$1,1)),"")</f>
        <v>101</v>
      </c>
      <c r="L222" s="39" t="str">
        <f>IFERROR(CODE(MID($E222,L$1,1)),"")</f>
        <v/>
      </c>
      <c r="M222" s="39" t="str">
        <f>IFERROR(CODE(MID($E222,M$1,1)),"")</f>
        <v/>
      </c>
      <c r="N222" s="39" t="str">
        <f>IFERROR(CODE(MID($E222,N$1,1)),"")</f>
        <v/>
      </c>
      <c r="O222" s="39" t="str">
        <f>IFERROR(CODE(MID($E222,O$1,1)),"")</f>
        <v/>
      </c>
      <c r="P222" s="39" t="str">
        <f>IFERROR(CODE(MID($E222,P$1,1)),"")</f>
        <v/>
      </c>
      <c r="Q222" s="39" t="str">
        <f>IFERROR(CODE(MID($E222,Q$1,1)),"")</f>
        <v/>
      </c>
      <c r="R222" s="39" t="str">
        <f>IFERROR(CODE(MID($E222,R$1,1)),"")</f>
        <v/>
      </c>
      <c r="S222" s="39" t="str">
        <f>IFERROR(CODE(MID($E222,S$1,1)),"")</f>
        <v/>
      </c>
      <c r="T222" s="39" t="str">
        <f>IFERROR(CODE(MID($E222,T$1,1)),"")</f>
        <v/>
      </c>
      <c r="U222" s="39" t="str">
        <f>IFERROR(CODE(MID($E222,U$1,1)),"")</f>
        <v/>
      </c>
      <c r="V222" s="38" t="s">
        <v>704</v>
      </c>
      <c r="X222" s="33" t="str">
        <f t="shared" si="22"/>
        <v/>
      </c>
      <c r="Y222" s="33" t="str">
        <f t="shared" si="23"/>
        <v>□- keystroke: "ge"</v>
      </c>
      <c r="Z222" s="33" t="str">
        <f t="shared" si="24"/>
        <v>□□en: "Open Chrome Extensions"</v>
      </c>
      <c r="AA222" s="33" t="str">
        <f t="shared" si="25"/>
        <v>□□ja: "Chromeの「拡張機能」を開く"</v>
      </c>
    </row>
    <row r="223" spans="2:27">
      <c r="C223" t="s">
        <v>568</v>
      </c>
      <c r="D223" t="s">
        <v>582</v>
      </c>
      <c r="E223" s="4" t="s">
        <v>373</v>
      </c>
      <c r="F223" s="6" t="s">
        <v>374</v>
      </c>
      <c r="G223" s="6" t="s">
        <v>678</v>
      </c>
      <c r="I223" s="38" t="str">
        <f t="shared" si="21"/>
        <v>103-110</v>
      </c>
      <c r="J223" s="39">
        <f>IFERROR(CODE(MID($E223,J$1,1)),"")</f>
        <v>103</v>
      </c>
      <c r="K223" s="39">
        <f>IFERROR(CODE(MID($E223,K$1,1)),"")</f>
        <v>110</v>
      </c>
      <c r="L223" s="39" t="str">
        <f>IFERROR(CODE(MID($E223,L$1,1)),"")</f>
        <v/>
      </c>
      <c r="M223" s="39" t="str">
        <f>IFERROR(CODE(MID($E223,M$1,1)),"")</f>
        <v/>
      </c>
      <c r="N223" s="39" t="str">
        <f>IFERROR(CODE(MID($E223,N$1,1)),"")</f>
        <v/>
      </c>
      <c r="O223" s="39" t="str">
        <f>IFERROR(CODE(MID($E223,O$1,1)),"")</f>
        <v/>
      </c>
      <c r="P223" s="39" t="str">
        <f>IFERROR(CODE(MID($E223,P$1,1)),"")</f>
        <v/>
      </c>
      <c r="Q223" s="39" t="str">
        <f>IFERROR(CODE(MID($E223,Q$1,1)),"")</f>
        <v/>
      </c>
      <c r="R223" s="39" t="str">
        <f>IFERROR(CODE(MID($E223,R$1,1)),"")</f>
        <v/>
      </c>
      <c r="S223" s="39" t="str">
        <f>IFERROR(CODE(MID($E223,S$1,1)),"")</f>
        <v/>
      </c>
      <c r="T223" s="39" t="str">
        <f>IFERROR(CODE(MID($E223,T$1,1)),"")</f>
        <v/>
      </c>
      <c r="U223" s="39" t="str">
        <f>IFERROR(CODE(MID($E223,U$1,1)),"")</f>
        <v/>
      </c>
      <c r="V223" s="38" t="s">
        <v>704</v>
      </c>
      <c r="X223" s="33" t="str">
        <f t="shared" si="22"/>
        <v/>
      </c>
      <c r="Y223" s="33" t="str">
        <f t="shared" si="23"/>
        <v>□- keystroke: "gn"</v>
      </c>
      <c r="Z223" s="33" t="str">
        <f t="shared" si="24"/>
        <v>□□en: "Open Chrome net-internals"</v>
      </c>
      <c r="AA223" s="33" t="str">
        <f t="shared" si="25"/>
        <v>□□ja: "`chrome://net-internals/#proxy`を開く"</v>
      </c>
    </row>
    <row r="224" spans="2:27">
      <c r="C224" t="s">
        <v>568</v>
      </c>
      <c r="D224" t="s">
        <v>582</v>
      </c>
      <c r="E224" s="4" t="s">
        <v>375</v>
      </c>
      <c r="F224" s="6" t="s">
        <v>376</v>
      </c>
      <c r="G224" s="6" t="s">
        <v>504</v>
      </c>
      <c r="I224" s="38" t="str">
        <f t="shared" si="21"/>
        <v>103-115</v>
      </c>
      <c r="J224" s="39">
        <f>IFERROR(CODE(MID($E224,J$1,1)),"")</f>
        <v>103</v>
      </c>
      <c r="K224" s="39">
        <f>IFERROR(CODE(MID($E224,K$1,1)),"")</f>
        <v>115</v>
      </c>
      <c r="L224" s="39" t="str">
        <f>IFERROR(CODE(MID($E224,L$1,1)),"")</f>
        <v/>
      </c>
      <c r="M224" s="39" t="str">
        <f>IFERROR(CODE(MID($E224,M$1,1)),"")</f>
        <v/>
      </c>
      <c r="N224" s="39" t="str">
        <f>IFERROR(CODE(MID($E224,N$1,1)),"")</f>
        <v/>
      </c>
      <c r="O224" s="39" t="str">
        <f>IFERROR(CODE(MID($E224,O$1,1)),"")</f>
        <v/>
      </c>
      <c r="P224" s="39" t="str">
        <f>IFERROR(CODE(MID($E224,P$1,1)),"")</f>
        <v/>
      </c>
      <c r="Q224" s="39" t="str">
        <f>IFERROR(CODE(MID($E224,Q$1,1)),"")</f>
        <v/>
      </c>
      <c r="R224" s="39" t="str">
        <f>IFERROR(CODE(MID($E224,R$1,1)),"")</f>
        <v/>
      </c>
      <c r="S224" s="39" t="str">
        <f>IFERROR(CODE(MID($E224,S$1,1)),"")</f>
        <v/>
      </c>
      <c r="T224" s="39" t="str">
        <f>IFERROR(CODE(MID($E224,T$1,1)),"")</f>
        <v/>
      </c>
      <c r="U224" s="39" t="str">
        <f>IFERROR(CODE(MID($E224,U$1,1)),"")</f>
        <v/>
      </c>
      <c r="V224" s="38" t="s">
        <v>704</v>
      </c>
      <c r="X224" s="33" t="str">
        <f t="shared" si="22"/>
        <v/>
      </c>
      <c r="Y224" s="33" t="str">
        <f t="shared" si="23"/>
        <v>□- keystroke: "gs"</v>
      </c>
      <c r="Z224" s="33" t="str">
        <f t="shared" si="24"/>
        <v>□□en: "View page source"</v>
      </c>
      <c r="AA224" s="33" t="str">
        <f t="shared" si="25"/>
        <v>□□ja: "ページのソースを表示"</v>
      </c>
    </row>
    <row r="225" spans="2:27">
      <c r="C225" t="s">
        <v>568</v>
      </c>
      <c r="D225" t="s">
        <v>582</v>
      </c>
      <c r="E225" s="4" t="s">
        <v>377</v>
      </c>
      <c r="F225" s="6" t="s">
        <v>378</v>
      </c>
      <c r="G225" s="6" t="s">
        <v>679</v>
      </c>
      <c r="I225" s="38" t="str">
        <f t="shared" si="21"/>
        <v>59-105</v>
      </c>
      <c r="J225" s="39">
        <f>IFERROR(CODE(MID($E225,J$1,1)),"")</f>
        <v>59</v>
      </c>
      <c r="K225" s="39">
        <f>IFERROR(CODE(MID($E225,K$1,1)),"")</f>
        <v>105</v>
      </c>
      <c r="L225" s="39" t="str">
        <f>IFERROR(CODE(MID($E225,L$1,1)),"")</f>
        <v/>
      </c>
      <c r="M225" s="39" t="str">
        <f>IFERROR(CODE(MID($E225,M$1,1)),"")</f>
        <v/>
      </c>
      <c r="N225" s="39" t="str">
        <f>IFERROR(CODE(MID($E225,N$1,1)),"")</f>
        <v/>
      </c>
      <c r="O225" s="39" t="str">
        <f>IFERROR(CODE(MID($E225,O$1,1)),"")</f>
        <v/>
      </c>
      <c r="P225" s="39" t="str">
        <f>IFERROR(CODE(MID($E225,P$1,1)),"")</f>
        <v/>
      </c>
      <c r="Q225" s="39" t="str">
        <f>IFERROR(CODE(MID($E225,Q$1,1)),"")</f>
        <v/>
      </c>
      <c r="R225" s="39" t="str">
        <f>IFERROR(CODE(MID($E225,R$1,1)),"")</f>
        <v/>
      </c>
      <c r="S225" s="39" t="str">
        <f>IFERROR(CODE(MID($E225,S$1,1)),"")</f>
        <v/>
      </c>
      <c r="T225" s="39" t="str">
        <f>IFERROR(CODE(MID($E225,T$1,1)),"")</f>
        <v/>
      </c>
      <c r="U225" s="39" t="str">
        <f>IFERROR(CODE(MID($E225,U$1,1)),"")</f>
        <v/>
      </c>
      <c r="V225" s="38" t="s">
        <v>704</v>
      </c>
      <c r="X225" s="33" t="str">
        <f t="shared" si="22"/>
        <v/>
      </c>
      <c r="Y225" s="33" t="str">
        <f t="shared" si="23"/>
        <v>□- keystroke: ";i"</v>
      </c>
      <c r="Z225" s="33" t="str">
        <f t="shared" si="24"/>
        <v>□□en: "Open Chrome Inspect"</v>
      </c>
      <c r="AA225" s="33" t="str">
        <f t="shared" si="25"/>
        <v>□□ja: "`chrome://inspect/#devices`を開く"</v>
      </c>
    </row>
    <row r="226" spans="2:27">
      <c r="C226" t="s">
        <v>568</v>
      </c>
      <c r="D226" t="s">
        <v>582</v>
      </c>
      <c r="E226" s="4" t="s">
        <v>379</v>
      </c>
      <c r="F226" s="6" t="s">
        <v>380</v>
      </c>
      <c r="G226" s="6" t="s">
        <v>505</v>
      </c>
      <c r="I226" s="38" t="str">
        <f t="shared" si="21"/>
        <v>59-106</v>
      </c>
      <c r="J226" s="39">
        <f>IFERROR(CODE(MID($E226,J$1,1)),"")</f>
        <v>59</v>
      </c>
      <c r="K226" s="39">
        <f>IFERROR(CODE(MID($E226,K$1,1)),"")</f>
        <v>106</v>
      </c>
      <c r="L226" s="39" t="str">
        <f>IFERROR(CODE(MID($E226,L$1,1)),"")</f>
        <v/>
      </c>
      <c r="M226" s="39" t="str">
        <f>IFERROR(CODE(MID($E226,M$1,1)),"")</f>
        <v/>
      </c>
      <c r="N226" s="39" t="str">
        <f>IFERROR(CODE(MID($E226,N$1,1)),"")</f>
        <v/>
      </c>
      <c r="O226" s="39" t="str">
        <f>IFERROR(CODE(MID($E226,O$1,1)),"")</f>
        <v/>
      </c>
      <c r="P226" s="39" t="str">
        <f>IFERROR(CODE(MID($E226,P$1,1)),"")</f>
        <v/>
      </c>
      <c r="Q226" s="39" t="str">
        <f>IFERROR(CODE(MID($E226,Q$1,1)),"")</f>
        <v/>
      </c>
      <c r="R226" s="39" t="str">
        <f>IFERROR(CODE(MID($E226,R$1,1)),"")</f>
        <v/>
      </c>
      <c r="S226" s="39" t="str">
        <f>IFERROR(CODE(MID($E226,S$1,1)),"")</f>
        <v/>
      </c>
      <c r="T226" s="39" t="str">
        <f>IFERROR(CODE(MID($E226,T$1,1)),"")</f>
        <v/>
      </c>
      <c r="U226" s="39" t="str">
        <f>IFERROR(CODE(MID($E226,U$1,1)),"")</f>
        <v/>
      </c>
      <c r="V226" s="38" t="s">
        <v>704</v>
      </c>
      <c r="X226" s="33" t="str">
        <f t="shared" si="22"/>
        <v/>
      </c>
      <c r="Y226" s="33" t="str">
        <f t="shared" si="23"/>
        <v>□- keystroke: ";j"</v>
      </c>
      <c r="Z226" s="33" t="str">
        <f t="shared" si="24"/>
        <v>□□en: "Close Downloads Shelf"</v>
      </c>
      <c r="AA226" s="33" t="str">
        <f t="shared" si="25"/>
        <v>□□ja: "ダウンロードシェルフを閉じる"</v>
      </c>
    </row>
    <row r="227" spans="2:27">
      <c r="B227" s="1" t="s">
        <v>381</v>
      </c>
      <c r="C227" s="1"/>
      <c r="D227" s="1"/>
      <c r="E227" s="3"/>
      <c r="F227" s="5"/>
      <c r="G227" s="18"/>
      <c r="I227" s="38" t="str">
        <f t="shared" si="21"/>
        <v/>
      </c>
      <c r="J227" s="39" t="str">
        <f>IFERROR(CODE(MID($E227,J$1,1)),"")</f>
        <v/>
      </c>
      <c r="K227" s="39" t="str">
        <f>IFERROR(CODE(MID($E227,K$1,1)),"")</f>
        <v/>
      </c>
      <c r="L227" s="39" t="str">
        <f>IFERROR(CODE(MID($E227,L$1,1)),"")</f>
        <v/>
      </c>
      <c r="M227" s="39" t="str">
        <f>IFERROR(CODE(MID($E227,M$1,1)),"")</f>
        <v/>
      </c>
      <c r="N227" s="39" t="str">
        <f>IFERROR(CODE(MID($E227,N$1,1)),"")</f>
        <v/>
      </c>
      <c r="O227" s="39" t="str">
        <f>IFERROR(CODE(MID($E227,O$1,1)),"")</f>
        <v/>
      </c>
      <c r="P227" s="39" t="str">
        <f>IFERROR(CODE(MID($E227,P$1,1)),"")</f>
        <v/>
      </c>
      <c r="Q227" s="39" t="str">
        <f>IFERROR(CODE(MID($E227,Q$1,1)),"")</f>
        <v/>
      </c>
      <c r="R227" s="39" t="str">
        <f>IFERROR(CODE(MID($E227,R$1,1)),"")</f>
        <v/>
      </c>
      <c r="S227" s="39" t="str">
        <f>IFERROR(CODE(MID($E227,S$1,1)),"")</f>
        <v/>
      </c>
      <c r="T227" s="39" t="str">
        <f>IFERROR(CODE(MID($E227,T$1,1)),"")</f>
        <v/>
      </c>
      <c r="U227" s="39" t="str">
        <f>IFERROR(CODE(MID($E227,U$1,1)),"")</f>
        <v/>
      </c>
      <c r="V227" s="38" t="s">
        <v>704</v>
      </c>
      <c r="X227" s="33" t="str">
        <f t="shared" si="22"/>
        <v>section: "■ Proxy"</v>
      </c>
      <c r="Y227" s="33" t="str">
        <f t="shared" si="23"/>
        <v/>
      </c>
      <c r="Z227" s="33" t="str">
        <f t="shared" si="24"/>
        <v/>
      </c>
      <c r="AA227" s="33" t="str">
        <f t="shared" si="25"/>
        <v/>
      </c>
    </row>
    <row r="228" spans="2:27">
      <c r="C228" t="s">
        <v>568</v>
      </c>
      <c r="D228" t="s">
        <v>582</v>
      </c>
      <c r="E228" s="4" t="s">
        <v>382</v>
      </c>
      <c r="F228" s="6" t="s">
        <v>383</v>
      </c>
      <c r="G228" s="6" t="s">
        <v>513</v>
      </c>
      <c r="I228" s="38" t="str">
        <f t="shared" si="21"/>
        <v>99-112</v>
      </c>
      <c r="J228" s="39">
        <f>IFERROR(CODE(MID($E228,J$1,1)),"")</f>
        <v>99</v>
      </c>
      <c r="K228" s="39">
        <f>IFERROR(CODE(MID($E228,K$1,1)),"")</f>
        <v>112</v>
      </c>
      <c r="L228" s="39" t="str">
        <f>IFERROR(CODE(MID($E228,L$1,1)),"")</f>
        <v/>
      </c>
      <c r="M228" s="39" t="str">
        <f>IFERROR(CODE(MID($E228,M$1,1)),"")</f>
        <v/>
      </c>
      <c r="N228" s="39" t="str">
        <f>IFERROR(CODE(MID($E228,N$1,1)),"")</f>
        <v/>
      </c>
      <c r="O228" s="39" t="str">
        <f>IFERROR(CODE(MID($E228,O$1,1)),"")</f>
        <v/>
      </c>
      <c r="P228" s="39" t="str">
        <f>IFERROR(CODE(MID($E228,P$1,1)),"")</f>
        <v/>
      </c>
      <c r="Q228" s="39" t="str">
        <f>IFERROR(CODE(MID($E228,Q$1,1)),"")</f>
        <v/>
      </c>
      <c r="R228" s="39" t="str">
        <f>IFERROR(CODE(MID($E228,R$1,1)),"")</f>
        <v/>
      </c>
      <c r="S228" s="39" t="str">
        <f>IFERROR(CODE(MID($E228,S$1,1)),"")</f>
        <v/>
      </c>
      <c r="T228" s="39" t="str">
        <f>IFERROR(CODE(MID($E228,T$1,1)),"")</f>
        <v/>
      </c>
      <c r="U228" s="39" t="str">
        <f>IFERROR(CODE(MID($E228,U$1,1)),"")</f>
        <v/>
      </c>
      <c r="V228" s="38" t="s">
        <v>704</v>
      </c>
      <c r="X228" s="33" t="str">
        <f t="shared" si="22"/>
        <v/>
      </c>
      <c r="Y228" s="33" t="str">
        <f t="shared" si="23"/>
        <v>□- keystroke: "cp"</v>
      </c>
      <c r="Z228" s="33" t="str">
        <f t="shared" si="24"/>
        <v>□□en: "Toggle proxy for current site"</v>
      </c>
      <c r="AA228" s="33" t="str">
        <f t="shared" si="25"/>
        <v>□□ja: "現在表示中のサイトに対するプロキシの適用を切り替える"</v>
      </c>
    </row>
    <row r="229" spans="2:27">
      <c r="C229" t="s">
        <v>568</v>
      </c>
      <c r="D229" t="s">
        <v>582</v>
      </c>
      <c r="E229" s="4" t="s">
        <v>384</v>
      </c>
      <c r="F229" s="6" t="s">
        <v>385</v>
      </c>
      <c r="G229" s="6" t="s">
        <v>514</v>
      </c>
      <c r="I229" s="38" t="str">
        <f t="shared" si="21"/>
        <v>59-112-97</v>
      </c>
      <c r="J229" s="39">
        <f>IFERROR(CODE(MID($E229,J$1,1)),"")</f>
        <v>59</v>
      </c>
      <c r="K229" s="39">
        <f>IFERROR(CODE(MID($E229,K$1,1)),"")</f>
        <v>112</v>
      </c>
      <c r="L229" s="39">
        <f>IFERROR(CODE(MID($E229,L$1,1)),"")</f>
        <v>97</v>
      </c>
      <c r="M229" s="39" t="str">
        <f>IFERROR(CODE(MID($E229,M$1,1)),"")</f>
        <v/>
      </c>
      <c r="N229" s="39" t="str">
        <f>IFERROR(CODE(MID($E229,N$1,1)),"")</f>
        <v/>
      </c>
      <c r="O229" s="39" t="str">
        <f>IFERROR(CODE(MID($E229,O$1,1)),"")</f>
        <v/>
      </c>
      <c r="P229" s="39" t="str">
        <f>IFERROR(CODE(MID($E229,P$1,1)),"")</f>
        <v/>
      </c>
      <c r="Q229" s="39" t="str">
        <f>IFERROR(CODE(MID($E229,Q$1,1)),"")</f>
        <v/>
      </c>
      <c r="R229" s="39" t="str">
        <f>IFERROR(CODE(MID($E229,R$1,1)),"")</f>
        <v/>
      </c>
      <c r="S229" s="39" t="str">
        <f>IFERROR(CODE(MID($E229,S$1,1)),"")</f>
        <v/>
      </c>
      <c r="T229" s="39" t="str">
        <f>IFERROR(CODE(MID($E229,T$1,1)),"")</f>
        <v/>
      </c>
      <c r="U229" s="39" t="str">
        <f>IFERROR(CODE(MID($E229,U$1,1)),"")</f>
        <v/>
      </c>
      <c r="V229" s="38" t="s">
        <v>704</v>
      </c>
      <c r="X229" s="33" t="str">
        <f t="shared" si="22"/>
        <v/>
      </c>
      <c r="Y229" s="33" t="str">
        <f t="shared" si="23"/>
        <v>□- keystroke: ";pa"</v>
      </c>
      <c r="Z229" s="33" t="str">
        <f t="shared" si="24"/>
        <v>□□en: "set proxy mode `always`"</v>
      </c>
      <c r="AA229" s="33" t="str">
        <f t="shared" si="25"/>
        <v>□□ja: "プロキシモード always"</v>
      </c>
    </row>
    <row r="230" spans="2:27">
      <c r="C230" t="s">
        <v>568</v>
      </c>
      <c r="D230" t="s">
        <v>582</v>
      </c>
      <c r="E230" s="4" t="s">
        <v>386</v>
      </c>
      <c r="F230" s="6" t="s">
        <v>387</v>
      </c>
      <c r="G230" s="6" t="s">
        <v>518</v>
      </c>
      <c r="I230" s="38" t="str">
        <f t="shared" si="21"/>
        <v>59-112-98</v>
      </c>
      <c r="J230" s="39">
        <f>IFERROR(CODE(MID($E230,J$1,1)),"")</f>
        <v>59</v>
      </c>
      <c r="K230" s="39">
        <f>IFERROR(CODE(MID($E230,K$1,1)),"")</f>
        <v>112</v>
      </c>
      <c r="L230" s="39">
        <f>IFERROR(CODE(MID($E230,L$1,1)),"")</f>
        <v>98</v>
      </c>
      <c r="M230" s="39" t="str">
        <f>IFERROR(CODE(MID($E230,M$1,1)),"")</f>
        <v/>
      </c>
      <c r="N230" s="39" t="str">
        <f>IFERROR(CODE(MID($E230,N$1,1)),"")</f>
        <v/>
      </c>
      <c r="O230" s="39" t="str">
        <f>IFERROR(CODE(MID($E230,O$1,1)),"")</f>
        <v/>
      </c>
      <c r="P230" s="39" t="str">
        <f>IFERROR(CODE(MID($E230,P$1,1)),"")</f>
        <v/>
      </c>
      <c r="Q230" s="39" t="str">
        <f>IFERROR(CODE(MID($E230,Q$1,1)),"")</f>
        <v/>
      </c>
      <c r="R230" s="39" t="str">
        <f>IFERROR(CODE(MID($E230,R$1,1)),"")</f>
        <v/>
      </c>
      <c r="S230" s="39" t="str">
        <f>IFERROR(CODE(MID($E230,S$1,1)),"")</f>
        <v/>
      </c>
      <c r="T230" s="39" t="str">
        <f>IFERROR(CODE(MID($E230,T$1,1)),"")</f>
        <v/>
      </c>
      <c r="U230" s="39" t="str">
        <f>IFERROR(CODE(MID($E230,U$1,1)),"")</f>
        <v/>
      </c>
      <c r="V230" s="38" t="s">
        <v>704</v>
      </c>
      <c r="X230" s="33" t="str">
        <f t="shared" si="22"/>
        <v/>
      </c>
      <c r="Y230" s="33" t="str">
        <f t="shared" si="23"/>
        <v>□- keystroke: ";pb"</v>
      </c>
      <c r="Z230" s="33" t="str">
        <f t="shared" si="24"/>
        <v>□□en: "set proxy mode `byhost`"</v>
      </c>
      <c r="AA230" s="33" t="str">
        <f t="shared" si="25"/>
        <v>□□ja: "プロキシモード byhost"</v>
      </c>
    </row>
    <row r="231" spans="2:27">
      <c r="C231" t="s">
        <v>568</v>
      </c>
      <c r="D231" t="s">
        <v>582</v>
      </c>
      <c r="E231" s="4" t="s">
        <v>388</v>
      </c>
      <c r="F231" s="6" t="s">
        <v>389</v>
      </c>
      <c r="G231" s="6" t="s">
        <v>517</v>
      </c>
      <c r="I231" s="38" t="str">
        <f t="shared" si="21"/>
        <v>59-112-100</v>
      </c>
      <c r="J231" s="39">
        <f>IFERROR(CODE(MID($E231,J$1,1)),"")</f>
        <v>59</v>
      </c>
      <c r="K231" s="39">
        <f>IFERROR(CODE(MID($E231,K$1,1)),"")</f>
        <v>112</v>
      </c>
      <c r="L231" s="39">
        <f>IFERROR(CODE(MID($E231,L$1,1)),"")</f>
        <v>100</v>
      </c>
      <c r="M231" s="39" t="str">
        <f>IFERROR(CODE(MID($E231,M$1,1)),"")</f>
        <v/>
      </c>
      <c r="N231" s="39" t="str">
        <f>IFERROR(CODE(MID($E231,N$1,1)),"")</f>
        <v/>
      </c>
      <c r="O231" s="39" t="str">
        <f>IFERROR(CODE(MID($E231,O$1,1)),"")</f>
        <v/>
      </c>
      <c r="P231" s="39" t="str">
        <f>IFERROR(CODE(MID($E231,P$1,1)),"")</f>
        <v/>
      </c>
      <c r="Q231" s="39" t="str">
        <f>IFERROR(CODE(MID($E231,Q$1,1)),"")</f>
        <v/>
      </c>
      <c r="R231" s="39" t="str">
        <f>IFERROR(CODE(MID($E231,R$1,1)),"")</f>
        <v/>
      </c>
      <c r="S231" s="39" t="str">
        <f>IFERROR(CODE(MID($E231,S$1,1)),"")</f>
        <v/>
      </c>
      <c r="T231" s="39" t="str">
        <f>IFERROR(CODE(MID($E231,T$1,1)),"")</f>
        <v/>
      </c>
      <c r="U231" s="39" t="str">
        <f>IFERROR(CODE(MID($E231,U$1,1)),"")</f>
        <v/>
      </c>
      <c r="V231" s="38" t="s">
        <v>704</v>
      </c>
      <c r="X231" s="33" t="str">
        <f t="shared" si="22"/>
        <v/>
      </c>
      <c r="Y231" s="33" t="str">
        <f t="shared" si="23"/>
        <v>□- keystroke: ";pd"</v>
      </c>
      <c r="Z231" s="33" t="str">
        <f t="shared" si="24"/>
        <v>□□en: "set proxy mode `direct`"</v>
      </c>
      <c r="AA231" s="33" t="str">
        <f t="shared" si="25"/>
        <v>□□ja: "プロキシモード direct"</v>
      </c>
    </row>
    <row r="232" spans="2:27">
      <c r="C232" t="s">
        <v>568</v>
      </c>
      <c r="D232" t="s">
        <v>582</v>
      </c>
      <c r="E232" s="4" t="s">
        <v>390</v>
      </c>
      <c r="F232" s="6" t="s">
        <v>391</v>
      </c>
      <c r="G232" s="6" t="s">
        <v>516</v>
      </c>
      <c r="I232" s="38" t="str">
        <f t="shared" si="21"/>
        <v>59-112-115</v>
      </c>
      <c r="J232" s="39">
        <f>IFERROR(CODE(MID($E232,J$1,1)),"")</f>
        <v>59</v>
      </c>
      <c r="K232" s="39">
        <f>IFERROR(CODE(MID($E232,K$1,1)),"")</f>
        <v>112</v>
      </c>
      <c r="L232" s="39">
        <f>IFERROR(CODE(MID($E232,L$1,1)),"")</f>
        <v>115</v>
      </c>
      <c r="M232" s="39" t="str">
        <f>IFERROR(CODE(MID($E232,M$1,1)),"")</f>
        <v/>
      </c>
      <c r="N232" s="39" t="str">
        <f>IFERROR(CODE(MID($E232,N$1,1)),"")</f>
        <v/>
      </c>
      <c r="O232" s="39" t="str">
        <f>IFERROR(CODE(MID($E232,O$1,1)),"")</f>
        <v/>
      </c>
      <c r="P232" s="39" t="str">
        <f>IFERROR(CODE(MID($E232,P$1,1)),"")</f>
        <v/>
      </c>
      <c r="Q232" s="39" t="str">
        <f>IFERROR(CODE(MID($E232,Q$1,1)),"")</f>
        <v/>
      </c>
      <c r="R232" s="39" t="str">
        <f>IFERROR(CODE(MID($E232,R$1,1)),"")</f>
        <v/>
      </c>
      <c r="S232" s="39" t="str">
        <f>IFERROR(CODE(MID($E232,S$1,1)),"")</f>
        <v/>
      </c>
      <c r="T232" s="39" t="str">
        <f>IFERROR(CODE(MID($E232,T$1,1)),"")</f>
        <v/>
      </c>
      <c r="U232" s="39" t="str">
        <f>IFERROR(CODE(MID($E232,U$1,1)),"")</f>
        <v/>
      </c>
      <c r="V232" s="38" t="s">
        <v>704</v>
      </c>
      <c r="X232" s="33" t="str">
        <f t="shared" si="22"/>
        <v/>
      </c>
      <c r="Y232" s="33" t="str">
        <f t="shared" si="23"/>
        <v>□- keystroke: ";ps"</v>
      </c>
      <c r="Z232" s="33" t="str">
        <f t="shared" si="24"/>
        <v>□□en: "set proxy mode `system`"</v>
      </c>
      <c r="AA232" s="33" t="str">
        <f t="shared" si="25"/>
        <v>□□ja: "プロキシモード system"</v>
      </c>
    </row>
    <row r="233" spans="2:27">
      <c r="C233" t="s">
        <v>568</v>
      </c>
      <c r="D233" t="s">
        <v>582</v>
      </c>
      <c r="E233" s="4" t="s">
        <v>392</v>
      </c>
      <c r="F233" s="6" t="s">
        <v>393</v>
      </c>
      <c r="G233" s="6" t="s">
        <v>515</v>
      </c>
      <c r="I233" s="38" t="str">
        <f t="shared" si="21"/>
        <v>59-112-99</v>
      </c>
      <c r="J233" s="39">
        <f>IFERROR(CODE(MID($E233,J$1,1)),"")</f>
        <v>59</v>
      </c>
      <c r="K233" s="39">
        <f>IFERROR(CODE(MID($E233,K$1,1)),"")</f>
        <v>112</v>
      </c>
      <c r="L233" s="39">
        <f>IFERROR(CODE(MID($E233,L$1,1)),"")</f>
        <v>99</v>
      </c>
      <c r="M233" s="39" t="str">
        <f>IFERROR(CODE(MID($E233,M$1,1)),"")</f>
        <v/>
      </c>
      <c r="N233" s="39" t="str">
        <f>IFERROR(CODE(MID($E233,N$1,1)),"")</f>
        <v/>
      </c>
      <c r="O233" s="39" t="str">
        <f>IFERROR(CODE(MID($E233,O$1,1)),"")</f>
        <v/>
      </c>
      <c r="P233" s="39" t="str">
        <f>IFERROR(CODE(MID($E233,P$1,1)),"")</f>
        <v/>
      </c>
      <c r="Q233" s="39" t="str">
        <f>IFERROR(CODE(MID($E233,Q$1,1)),"")</f>
        <v/>
      </c>
      <c r="R233" s="39" t="str">
        <f>IFERROR(CODE(MID($E233,R$1,1)),"")</f>
        <v/>
      </c>
      <c r="S233" s="39" t="str">
        <f>IFERROR(CODE(MID($E233,S$1,1)),"")</f>
        <v/>
      </c>
      <c r="T233" s="39" t="str">
        <f>IFERROR(CODE(MID($E233,T$1,1)),"")</f>
        <v/>
      </c>
      <c r="U233" s="39" t="str">
        <f>IFERROR(CODE(MID($E233,U$1,1)),"")</f>
        <v/>
      </c>
      <c r="V233" s="38" t="s">
        <v>704</v>
      </c>
      <c r="X233" s="33" t="str">
        <f t="shared" si="22"/>
        <v/>
      </c>
      <c r="Y233" s="33" t="str">
        <f t="shared" si="23"/>
        <v>□- keystroke: ";pc"</v>
      </c>
      <c r="Z233" s="33" t="str">
        <f t="shared" si="24"/>
        <v>□□en: "set proxy mode `clear`"</v>
      </c>
      <c r="AA233" s="33" t="str">
        <f t="shared" si="25"/>
        <v>□□ja: "プロキシモード clear"</v>
      </c>
    </row>
    <row r="234" spans="2:27">
      <c r="C234" t="s">
        <v>568</v>
      </c>
      <c r="D234" t="s">
        <v>582</v>
      </c>
      <c r="E234" s="4" t="s">
        <v>394</v>
      </c>
      <c r="F234" s="6" t="s">
        <v>395</v>
      </c>
      <c r="G234" s="6" t="s">
        <v>519</v>
      </c>
      <c r="I234" s="38" t="str">
        <f t="shared" si="21"/>
        <v>59-99-112</v>
      </c>
      <c r="J234" s="39">
        <f>IFERROR(CODE(MID($E234,J$1,1)),"")</f>
        <v>59</v>
      </c>
      <c r="K234" s="39">
        <f>IFERROR(CODE(MID($E234,K$1,1)),"")</f>
        <v>99</v>
      </c>
      <c r="L234" s="39">
        <f>IFERROR(CODE(MID($E234,L$1,1)),"")</f>
        <v>112</v>
      </c>
      <c r="M234" s="39" t="str">
        <f>IFERROR(CODE(MID($E234,M$1,1)),"")</f>
        <v/>
      </c>
      <c r="N234" s="39" t="str">
        <f>IFERROR(CODE(MID($E234,N$1,1)),"")</f>
        <v/>
      </c>
      <c r="O234" s="39" t="str">
        <f>IFERROR(CODE(MID($E234,O$1,1)),"")</f>
        <v/>
      </c>
      <c r="P234" s="39" t="str">
        <f>IFERROR(CODE(MID($E234,P$1,1)),"")</f>
        <v/>
      </c>
      <c r="Q234" s="39" t="str">
        <f>IFERROR(CODE(MID($E234,Q$1,1)),"")</f>
        <v/>
      </c>
      <c r="R234" s="39" t="str">
        <f>IFERROR(CODE(MID($E234,R$1,1)),"")</f>
        <v/>
      </c>
      <c r="S234" s="39" t="str">
        <f>IFERROR(CODE(MID($E234,S$1,1)),"")</f>
        <v/>
      </c>
      <c r="T234" s="39" t="str">
        <f>IFERROR(CODE(MID($E234,T$1,1)),"")</f>
        <v/>
      </c>
      <c r="U234" s="39" t="str">
        <f>IFERROR(CODE(MID($E234,U$1,1)),"")</f>
        <v/>
      </c>
      <c r="V234" s="38" t="s">
        <v>704</v>
      </c>
      <c r="X234" s="33" t="str">
        <f t="shared" si="22"/>
        <v/>
      </c>
      <c r="Y234" s="33" t="str">
        <f t="shared" si="23"/>
        <v>□- keystroke: ";cp"</v>
      </c>
      <c r="Z234" s="33" t="str">
        <f t="shared" si="24"/>
        <v>□□en: "Copy proxy info"</v>
      </c>
      <c r="AA234" s="33" t="str">
        <f t="shared" si="25"/>
        <v>□□ja: "プロキシ設定情報をクリップボードにコピーする"</v>
      </c>
    </row>
    <row r="235" spans="2:27">
      <c r="C235" t="s">
        <v>568</v>
      </c>
      <c r="D235" t="s">
        <v>582</v>
      </c>
      <c r="E235" s="4" t="s">
        <v>396</v>
      </c>
      <c r="F235" s="6" t="s">
        <v>397</v>
      </c>
      <c r="G235" s="6" t="s">
        <v>520</v>
      </c>
      <c r="I235" s="38" t="str">
        <f t="shared" si="21"/>
        <v>59-97-112</v>
      </c>
      <c r="J235" s="39">
        <f>IFERROR(CODE(MID($E235,J$1,1)),"")</f>
        <v>59</v>
      </c>
      <c r="K235" s="39">
        <f>IFERROR(CODE(MID($E235,K$1,1)),"")</f>
        <v>97</v>
      </c>
      <c r="L235" s="39">
        <f>IFERROR(CODE(MID($E235,L$1,1)),"")</f>
        <v>112</v>
      </c>
      <c r="M235" s="39" t="str">
        <f>IFERROR(CODE(MID($E235,M$1,1)),"")</f>
        <v/>
      </c>
      <c r="N235" s="39" t="str">
        <f>IFERROR(CODE(MID($E235,N$1,1)),"")</f>
        <v/>
      </c>
      <c r="O235" s="39" t="str">
        <f>IFERROR(CODE(MID($E235,O$1,1)),"")</f>
        <v/>
      </c>
      <c r="P235" s="39" t="str">
        <f>IFERROR(CODE(MID($E235,P$1,1)),"")</f>
        <v/>
      </c>
      <c r="Q235" s="39" t="str">
        <f>IFERROR(CODE(MID($E235,Q$1,1)),"")</f>
        <v/>
      </c>
      <c r="R235" s="39" t="str">
        <f>IFERROR(CODE(MID($E235,R$1,1)),"")</f>
        <v/>
      </c>
      <c r="S235" s="39" t="str">
        <f>IFERROR(CODE(MID($E235,S$1,1)),"")</f>
        <v/>
      </c>
      <c r="T235" s="39" t="str">
        <f>IFERROR(CODE(MID($E235,T$1,1)),"")</f>
        <v/>
      </c>
      <c r="U235" s="39" t="str">
        <f>IFERROR(CODE(MID($E235,U$1,1)),"")</f>
        <v/>
      </c>
      <c r="V235" s="38" t="s">
        <v>704</v>
      </c>
      <c r="X235" s="33" t="str">
        <f t="shared" si="22"/>
        <v/>
      </c>
      <c r="Y235" s="33" t="str">
        <f t="shared" si="23"/>
        <v>□- keystroke: ";ap"</v>
      </c>
      <c r="Z235" s="33" t="str">
        <f t="shared" si="24"/>
        <v>□□en: "Apply proxy info from clipboard"</v>
      </c>
      <c r="AA235" s="33" t="str">
        <f t="shared" si="25"/>
        <v>□□ja: "プロキシ設定情報をクリップボードから反映する"</v>
      </c>
    </row>
    <row r="236" spans="2:27">
      <c r="B236" s="1" t="s">
        <v>398</v>
      </c>
      <c r="C236" s="1"/>
      <c r="D236" s="1"/>
      <c r="E236" s="3"/>
      <c r="F236" s="5"/>
      <c r="G236" s="18"/>
      <c r="I236" s="38" t="str">
        <f t="shared" si="21"/>
        <v/>
      </c>
      <c r="J236" s="39" t="str">
        <f>IFERROR(CODE(MID($E236,J$1,1)),"")</f>
        <v/>
      </c>
      <c r="K236" s="39" t="str">
        <f>IFERROR(CODE(MID($E236,K$1,1)),"")</f>
        <v/>
      </c>
      <c r="L236" s="39" t="str">
        <f>IFERROR(CODE(MID($E236,L$1,1)),"")</f>
        <v/>
      </c>
      <c r="M236" s="39" t="str">
        <f>IFERROR(CODE(MID($E236,M$1,1)),"")</f>
        <v/>
      </c>
      <c r="N236" s="39" t="str">
        <f>IFERROR(CODE(MID($E236,N$1,1)),"")</f>
        <v/>
      </c>
      <c r="O236" s="39" t="str">
        <f>IFERROR(CODE(MID($E236,O$1,1)),"")</f>
        <v/>
      </c>
      <c r="P236" s="39" t="str">
        <f>IFERROR(CODE(MID($E236,P$1,1)),"")</f>
        <v/>
      </c>
      <c r="Q236" s="39" t="str">
        <f>IFERROR(CODE(MID($E236,Q$1,1)),"")</f>
        <v/>
      </c>
      <c r="R236" s="39" t="str">
        <f>IFERROR(CODE(MID($E236,R$1,1)),"")</f>
        <v/>
      </c>
      <c r="S236" s="39" t="str">
        <f>IFERROR(CODE(MID($E236,S$1,1)),"")</f>
        <v/>
      </c>
      <c r="T236" s="39" t="str">
        <f>IFERROR(CODE(MID($E236,T$1,1)),"")</f>
        <v/>
      </c>
      <c r="U236" s="39" t="str">
        <f>IFERROR(CODE(MID($E236,U$1,1)),"")</f>
        <v/>
      </c>
      <c r="V236" s="38" t="s">
        <v>704</v>
      </c>
      <c r="X236" s="33" t="str">
        <f t="shared" si="22"/>
        <v>section: "■ Misc"</v>
      </c>
      <c r="Y236" s="33" t="str">
        <f t="shared" si="23"/>
        <v/>
      </c>
      <c r="Z236" s="33" t="str">
        <f t="shared" si="24"/>
        <v/>
      </c>
      <c r="AA236" s="33" t="str">
        <f t="shared" si="25"/>
        <v/>
      </c>
    </row>
    <row r="237" spans="2:27">
      <c r="C237" t="s">
        <v>568</v>
      </c>
      <c r="D237" t="s">
        <v>582</v>
      </c>
      <c r="E237" s="4" t="s">
        <v>323</v>
      </c>
      <c r="F237" s="6" t="s">
        <v>399</v>
      </c>
      <c r="G237" s="6" t="s">
        <v>506</v>
      </c>
      <c r="I237" s="38" t="str">
        <f>_xlfn.TEXTJOIN("-",TRUE,J237:U237)</f>
        <v>103-114</v>
      </c>
      <c r="J237" s="39">
        <f>IFERROR(CODE(MID($E237,J$1,1)),"")</f>
        <v>103</v>
      </c>
      <c r="K237" s="39">
        <f>IFERROR(CODE(MID($E237,K$1,1)),"")</f>
        <v>114</v>
      </c>
      <c r="L237" s="39" t="str">
        <f>IFERROR(CODE(MID($E237,L$1,1)),"")</f>
        <v/>
      </c>
      <c r="M237" s="39" t="str">
        <f>IFERROR(CODE(MID($E237,M$1,1)),"")</f>
        <v/>
      </c>
      <c r="N237" s="39" t="str">
        <f>IFERROR(CODE(MID($E237,N$1,1)),"")</f>
        <v/>
      </c>
      <c r="O237" s="39" t="str">
        <f>IFERROR(CODE(MID($E237,O$1,1)),"")</f>
        <v/>
      </c>
      <c r="P237" s="39" t="str">
        <f>IFERROR(CODE(MID($E237,P$1,1)),"")</f>
        <v/>
      </c>
      <c r="Q237" s="39" t="str">
        <f>IFERROR(CODE(MID($E237,Q$1,1)),"")</f>
        <v/>
      </c>
      <c r="R237" s="39" t="str">
        <f>IFERROR(CODE(MID($E237,R$1,1)),"")</f>
        <v/>
      </c>
      <c r="S237" s="39" t="str">
        <f>IFERROR(CODE(MID($E237,S$1,1)),"")</f>
        <v/>
      </c>
      <c r="T237" s="39" t="str">
        <f>IFERROR(CODE(MID($E237,T$1,1)),"")</f>
        <v/>
      </c>
      <c r="U237" s="39" t="str">
        <f>IFERROR(CODE(MID($E237,U$1,1)),"")</f>
        <v/>
      </c>
      <c r="V237" s="38" t="s">
        <v>704</v>
      </c>
      <c r="X237" s="33" t="str">
        <f t="shared" si="22"/>
        <v/>
      </c>
      <c r="Y237" s="33" t="str">
        <f t="shared" si="23"/>
        <v>□- keystroke: "gr"</v>
      </c>
      <c r="Z237" s="33" t="str">
        <f t="shared" si="24"/>
        <v>□□en: "Read selected text or text from clipboard"</v>
      </c>
      <c r="AA237" s="33" t="str">
        <f t="shared" si="25"/>
        <v>□□ja: "クリップボードまたは選択したテキストを読み上げる"</v>
      </c>
    </row>
    <row r="238" spans="2:27" ht="45">
      <c r="C238" t="s">
        <v>566</v>
      </c>
      <c r="D238" t="s">
        <v>582</v>
      </c>
      <c r="E238" s="4" t="s">
        <v>400</v>
      </c>
      <c r="F238" s="6" t="s">
        <v>401</v>
      </c>
      <c r="G238" s="6" t="s">
        <v>507</v>
      </c>
      <c r="I238" s="38" t="str">
        <f>_xlfn.TEXTJOIN("-",TRUE,J238:U238)</f>
        <v>59-115</v>
      </c>
      <c r="J238" s="39">
        <f>IFERROR(CODE(MID($E238,J$1,1)),"")</f>
        <v>59</v>
      </c>
      <c r="K238" s="39">
        <f>IFERROR(CODE(MID($E238,K$1,1)),"")</f>
        <v>115</v>
      </c>
      <c r="L238" s="39" t="str">
        <f>IFERROR(CODE(MID($E238,L$1,1)),"")</f>
        <v/>
      </c>
      <c r="M238" s="39" t="str">
        <f>IFERROR(CODE(MID($E238,M$1,1)),"")</f>
        <v/>
      </c>
      <c r="N238" s="39" t="str">
        <f>IFERROR(CODE(MID($E238,N$1,1)),"")</f>
        <v/>
      </c>
      <c r="O238" s="39" t="str">
        <f>IFERROR(CODE(MID($E238,O$1,1)),"")</f>
        <v/>
      </c>
      <c r="P238" s="39" t="str">
        <f>IFERROR(CODE(MID($E238,P$1,1)),"")</f>
        <v/>
      </c>
      <c r="Q238" s="39" t="str">
        <f>IFERROR(CODE(MID($E238,Q$1,1)),"")</f>
        <v/>
      </c>
      <c r="R238" s="39" t="str">
        <f>IFERROR(CODE(MID($E238,R$1,1)),"")</f>
        <v/>
      </c>
      <c r="S238" s="39" t="str">
        <f>IFERROR(CODE(MID($E238,S$1,1)),"")</f>
        <v/>
      </c>
      <c r="T238" s="39" t="str">
        <f>IFERROR(CODE(MID($E238,T$1,1)),"")</f>
        <v/>
      </c>
      <c r="U238" s="39" t="str">
        <f>IFERROR(CODE(MID($E238,U$1,1)),"")</f>
        <v/>
      </c>
      <c r="V238" s="38" t="s">
        <v>704</v>
      </c>
      <c r="X238" s="33" t="str">
        <f t="shared" si="22"/>
        <v/>
      </c>
      <c r="Y238" s="33" t="str">
        <f t="shared" si="23"/>
        <v>□- keystroke: ";s"</v>
      </c>
      <c r="Z238" s="33" t="str">
        <f t="shared" si="24"/>
        <v>□□en: "Toggle PDF viewer from SurfingKeys"</v>
      </c>
      <c r="AA238" s="33" t="str">
        <f t="shared" si="25"/>
        <v>□□ja: "PDFビューアの有効無効を切り替える。通常、Chromeで開いたPDFファイルは専用のビューアが利用され、Surfingkeysが動作しない。"</v>
      </c>
    </row>
    <row r="239" spans="2:27" ht="30">
      <c r="C239" t="s">
        <v>568</v>
      </c>
      <c r="D239" t="s">
        <v>582</v>
      </c>
      <c r="E239" s="4" t="s">
        <v>402</v>
      </c>
      <c r="F239" s="6" t="s">
        <v>403</v>
      </c>
      <c r="G239" s="6" t="s">
        <v>509</v>
      </c>
      <c r="I239" s="38" t="str">
        <f>_xlfn.TEXTJOIN("-",TRUE,J239:U239)</f>
        <v>59-112-104</v>
      </c>
      <c r="J239" s="39">
        <f>IFERROR(CODE(MID($E239,J$1,1)),"")</f>
        <v>59</v>
      </c>
      <c r="K239" s="39">
        <f>IFERROR(CODE(MID($E239,K$1,1)),"")</f>
        <v>112</v>
      </c>
      <c r="L239" s="39">
        <f>IFERROR(CODE(MID($E239,L$1,1)),"")</f>
        <v>104</v>
      </c>
      <c r="M239" s="39" t="str">
        <f>IFERROR(CODE(MID($E239,M$1,1)),"")</f>
        <v/>
      </c>
      <c r="N239" s="39" t="str">
        <f>IFERROR(CODE(MID($E239,N$1,1)),"")</f>
        <v/>
      </c>
      <c r="O239" s="39" t="str">
        <f>IFERROR(CODE(MID($E239,O$1,1)),"")</f>
        <v/>
      </c>
      <c r="P239" s="39" t="str">
        <f>IFERROR(CODE(MID($E239,P$1,1)),"")</f>
        <v/>
      </c>
      <c r="Q239" s="39" t="str">
        <f>IFERROR(CODE(MID($E239,Q$1,1)),"")</f>
        <v/>
      </c>
      <c r="R239" s="39" t="str">
        <f>IFERROR(CODE(MID($E239,R$1,1)),"")</f>
        <v/>
      </c>
      <c r="S239" s="39" t="str">
        <f>IFERROR(CODE(MID($E239,S$1,1)),"")</f>
        <v/>
      </c>
      <c r="T239" s="39" t="str">
        <f>IFERROR(CODE(MID($E239,T$1,1)),"")</f>
        <v/>
      </c>
      <c r="U239" s="39" t="str">
        <f>IFERROR(CODE(MID($E239,U$1,1)),"")</f>
        <v/>
      </c>
      <c r="V239" s="38" t="s">
        <v>704</v>
      </c>
      <c r="X239" s="33" t="str">
        <f t="shared" si="22"/>
        <v/>
      </c>
      <c r="Y239" s="33" t="str">
        <f t="shared" si="23"/>
        <v>□- keystroke: ";ph"</v>
      </c>
      <c r="Z239" s="33" t="str">
        <f t="shared" si="24"/>
        <v>□□en: "Put histories from clipboard"</v>
      </c>
      <c r="AA239" s="33" t="str">
        <f t="shared" si="25"/>
        <v>□□ja: "クリップボードからURLを履歴に追加する（改行区切りで複数可）"</v>
      </c>
    </row>
    <row r="240" spans="2:27">
      <c r="C240" t="s">
        <v>566</v>
      </c>
      <c r="D240" t="s">
        <v>582</v>
      </c>
      <c r="E240" s="4" t="s">
        <v>404</v>
      </c>
      <c r="F240" s="6" t="s">
        <v>343</v>
      </c>
      <c r="G240" s="6" t="s">
        <v>512</v>
      </c>
      <c r="I240" s="38" t="str">
        <f>_xlfn.TEXTJOIN("-",TRUE,J240:U240)</f>
        <v>59-116</v>
      </c>
      <c r="J240" s="39">
        <f>IFERROR(CODE(MID($E240,J$1,1)),"")</f>
        <v>59</v>
      </c>
      <c r="K240" s="39">
        <f>IFERROR(CODE(MID($E240,K$1,1)),"")</f>
        <v>116</v>
      </c>
      <c r="L240" s="39" t="str">
        <f>IFERROR(CODE(MID($E240,L$1,1)),"")</f>
        <v/>
      </c>
      <c r="M240" s="39" t="str">
        <f>IFERROR(CODE(MID($E240,M$1,1)),"")</f>
        <v/>
      </c>
      <c r="N240" s="39" t="str">
        <f>IFERROR(CODE(MID($E240,N$1,1)),"")</f>
        <v/>
      </c>
      <c r="O240" s="39" t="str">
        <f>IFERROR(CODE(MID($E240,O$1,1)),"")</f>
        <v/>
      </c>
      <c r="P240" s="39" t="str">
        <f>IFERROR(CODE(MID($E240,P$1,1)),"")</f>
        <v/>
      </c>
      <c r="Q240" s="39" t="str">
        <f>IFERROR(CODE(MID($E240,Q$1,1)),"")</f>
        <v/>
      </c>
      <c r="R240" s="39" t="str">
        <f>IFERROR(CODE(MID($E240,R$1,1)),"")</f>
        <v/>
      </c>
      <c r="S240" s="39" t="str">
        <f>IFERROR(CODE(MID($E240,S$1,1)),"")</f>
        <v/>
      </c>
      <c r="T240" s="39" t="str">
        <f>IFERROR(CODE(MID($E240,T$1,1)),"")</f>
        <v/>
      </c>
      <c r="U240" s="39" t="str">
        <f>IFERROR(CODE(MID($E240,U$1,1)),"")</f>
        <v/>
      </c>
      <c r="V240" s="38" t="s">
        <v>704</v>
      </c>
      <c r="X240" s="33" t="str">
        <f t="shared" si="22"/>
        <v/>
      </c>
      <c r="Y240" s="33" t="str">
        <f t="shared" si="23"/>
        <v>□- keystroke: ";t"</v>
      </c>
      <c r="Z240" s="33" t="str">
        <f t="shared" si="24"/>
        <v>□□en: "Translate selected text with google"</v>
      </c>
      <c r="AA240" s="33" t="str">
        <f t="shared" si="25"/>
        <v>□□ja: "選択したテキストをGoogle翻訳で開く"</v>
      </c>
    </row>
    <row r="241" spans="2:27">
      <c r="C241" t="s">
        <v>568</v>
      </c>
      <c r="D241" t="s">
        <v>582</v>
      </c>
      <c r="E241" s="4" t="s">
        <v>405</v>
      </c>
      <c r="F241" s="6" t="s">
        <v>406</v>
      </c>
      <c r="G241" s="6" t="s">
        <v>508</v>
      </c>
      <c r="I241" s="38" t="str">
        <f>_xlfn.TEXTJOIN("-",TRUE,J241:U241)</f>
        <v>59-100-104</v>
      </c>
      <c r="J241" s="39">
        <f>IFERROR(CODE(MID($E241,J$1,1)),"")</f>
        <v>59</v>
      </c>
      <c r="K241" s="39">
        <f>IFERROR(CODE(MID($E241,K$1,1)),"")</f>
        <v>100</v>
      </c>
      <c r="L241" s="39">
        <f>IFERROR(CODE(MID($E241,L$1,1)),"")</f>
        <v>104</v>
      </c>
      <c r="M241" s="39" t="str">
        <f>IFERROR(CODE(MID($E241,M$1,1)),"")</f>
        <v/>
      </c>
      <c r="N241" s="39" t="str">
        <f>IFERROR(CODE(MID($E241,N$1,1)),"")</f>
        <v/>
      </c>
      <c r="O241" s="39" t="str">
        <f>IFERROR(CODE(MID($E241,O$1,1)),"")</f>
        <v/>
      </c>
      <c r="P241" s="39" t="str">
        <f>IFERROR(CODE(MID($E241,P$1,1)),"")</f>
        <v/>
      </c>
      <c r="Q241" s="39" t="str">
        <f>IFERROR(CODE(MID($E241,Q$1,1)),"")</f>
        <v/>
      </c>
      <c r="R241" s="39" t="str">
        <f>IFERROR(CODE(MID($E241,R$1,1)),"")</f>
        <v/>
      </c>
      <c r="S241" s="39" t="str">
        <f>IFERROR(CODE(MID($E241,S$1,1)),"")</f>
        <v/>
      </c>
      <c r="T241" s="39" t="str">
        <f>IFERROR(CODE(MID($E241,T$1,1)),"")</f>
        <v/>
      </c>
      <c r="U241" s="39" t="str">
        <f>IFERROR(CODE(MID($E241,U$1,1)),"")</f>
        <v/>
      </c>
      <c r="V241" s="38" t="s">
        <v>704</v>
      </c>
      <c r="X241" s="33" t="str">
        <f t="shared" si="22"/>
        <v/>
      </c>
      <c r="Y241" s="33" t="str">
        <f t="shared" si="23"/>
        <v>□- keystroke: ";dh"</v>
      </c>
      <c r="Z241" s="33" t="str">
        <f t="shared" si="24"/>
        <v>□□en: "Delete history older than 30 days"</v>
      </c>
      <c r="AA241" s="33" t="str">
        <f t="shared" si="25"/>
        <v>□□ja: "30日以上前の履歴を削除する"</v>
      </c>
    </row>
    <row r="242" spans="2:27">
      <c r="C242" t="s">
        <v>568</v>
      </c>
      <c r="D242" t="s">
        <v>582</v>
      </c>
      <c r="E242" s="4" t="s">
        <v>407</v>
      </c>
      <c r="F242" s="6" t="s">
        <v>408</v>
      </c>
      <c r="G242" s="6" t="s">
        <v>511</v>
      </c>
      <c r="I242" s="38" t="str">
        <f>_xlfn.TEXTJOIN("-",TRUE,J242:U242)</f>
        <v>59-100-98</v>
      </c>
      <c r="J242" s="39">
        <f>IFERROR(CODE(MID($E242,J$1,1)),"")</f>
        <v>59</v>
      </c>
      <c r="K242" s="39">
        <f>IFERROR(CODE(MID($E242,K$1,1)),"")</f>
        <v>100</v>
      </c>
      <c r="L242" s="39">
        <f>IFERROR(CODE(MID($E242,L$1,1)),"")</f>
        <v>98</v>
      </c>
      <c r="M242" s="39" t="str">
        <f>IFERROR(CODE(MID($E242,M$1,1)),"")</f>
        <v/>
      </c>
      <c r="N242" s="39" t="str">
        <f>IFERROR(CODE(MID($E242,N$1,1)),"")</f>
        <v/>
      </c>
      <c r="O242" s="39" t="str">
        <f>IFERROR(CODE(MID($E242,O$1,1)),"")</f>
        <v/>
      </c>
      <c r="P242" s="39" t="str">
        <f>IFERROR(CODE(MID($E242,P$1,1)),"")</f>
        <v/>
      </c>
      <c r="Q242" s="39" t="str">
        <f>IFERROR(CODE(MID($E242,Q$1,1)),"")</f>
        <v/>
      </c>
      <c r="R242" s="39" t="str">
        <f>IFERROR(CODE(MID($E242,R$1,1)),"")</f>
        <v/>
      </c>
      <c r="S242" s="39" t="str">
        <f>IFERROR(CODE(MID($E242,S$1,1)),"")</f>
        <v/>
      </c>
      <c r="T242" s="39" t="str">
        <f>IFERROR(CODE(MID($E242,T$1,1)),"")</f>
        <v/>
      </c>
      <c r="U242" s="39" t="str">
        <f>IFERROR(CODE(MID($E242,U$1,1)),"")</f>
        <v/>
      </c>
      <c r="V242" s="38" t="s">
        <v>704</v>
      </c>
      <c r="X242" s="33" t="str">
        <f t="shared" si="22"/>
        <v/>
      </c>
      <c r="Y242" s="33" t="str">
        <f t="shared" si="23"/>
        <v>□- keystroke: ";db"</v>
      </c>
      <c r="Z242" s="33" t="str">
        <f t="shared" si="24"/>
        <v>□□en: "Remove bookmark for current page"</v>
      </c>
      <c r="AA242" s="33" t="str">
        <f t="shared" si="25"/>
        <v>□□ja: "現在のページをブックマークから削除する"</v>
      </c>
    </row>
    <row r="243" spans="2:27">
      <c r="C243" t="s">
        <v>568</v>
      </c>
      <c r="D243" t="s">
        <v>582</v>
      </c>
      <c r="E243" s="4" t="s">
        <v>409</v>
      </c>
      <c r="F243" s="6" t="s">
        <v>410</v>
      </c>
      <c r="G243" s="6" t="s">
        <v>510</v>
      </c>
      <c r="I243" s="38" t="str">
        <f>_xlfn.TEXTJOIN("-",TRUE,J243:U243)</f>
        <v>59-121-104</v>
      </c>
      <c r="J243" s="39">
        <f>IFERROR(CODE(MID($E243,J$1,1)),"")</f>
        <v>59</v>
      </c>
      <c r="K243" s="39">
        <f>IFERROR(CODE(MID($E243,K$1,1)),"")</f>
        <v>121</v>
      </c>
      <c r="L243" s="39">
        <f>IFERROR(CODE(MID($E243,L$1,1)),"")</f>
        <v>104</v>
      </c>
      <c r="M243" s="39" t="str">
        <f>IFERROR(CODE(MID($E243,M$1,1)),"")</f>
        <v/>
      </c>
      <c r="N243" s="39" t="str">
        <f>IFERROR(CODE(MID($E243,N$1,1)),"")</f>
        <v/>
      </c>
      <c r="O243" s="39" t="str">
        <f>IFERROR(CODE(MID($E243,O$1,1)),"")</f>
        <v/>
      </c>
      <c r="P243" s="39" t="str">
        <f>IFERROR(CODE(MID($E243,P$1,1)),"")</f>
        <v/>
      </c>
      <c r="Q243" s="39" t="str">
        <f>IFERROR(CODE(MID($E243,Q$1,1)),"")</f>
        <v/>
      </c>
      <c r="R243" s="39" t="str">
        <f>IFERROR(CODE(MID($E243,R$1,1)),"")</f>
        <v/>
      </c>
      <c r="S243" s="39" t="str">
        <f>IFERROR(CODE(MID($E243,S$1,1)),"")</f>
        <v/>
      </c>
      <c r="T243" s="39" t="str">
        <f>IFERROR(CODE(MID($E243,T$1,1)),"")</f>
        <v/>
      </c>
      <c r="U243" s="39" t="str">
        <f>IFERROR(CODE(MID($E243,U$1,1)),"")</f>
        <v/>
      </c>
      <c r="V243" s="38" t="s">
        <v>704</v>
      </c>
      <c r="X243" s="33" t="str">
        <f t="shared" si="22"/>
        <v/>
      </c>
      <c r="Y243" s="33" t="str">
        <f t="shared" si="23"/>
        <v>□- keystroke: ";yh"</v>
      </c>
      <c r="Z243" s="33" t="str">
        <f t="shared" si="24"/>
        <v>□□en: "Yank histories"</v>
      </c>
      <c r="AA243" s="33" t="str">
        <f t="shared" si="25"/>
        <v>□□ja: "履歴をクリップボードにコピーする（最大100件）"</v>
      </c>
    </row>
    <row r="244" spans="2:27">
      <c r="B244" s="1" t="s">
        <v>411</v>
      </c>
      <c r="C244" s="1"/>
      <c r="D244" s="1"/>
      <c r="E244" s="3"/>
      <c r="F244" s="5"/>
      <c r="G244" s="18"/>
      <c r="I244" s="38" t="str">
        <f>_xlfn.TEXTJOIN("-",TRUE,J244:U244)</f>
        <v/>
      </c>
      <c r="J244" s="39" t="str">
        <f>IFERROR(CODE(MID($E244,J$1,1)),"")</f>
        <v/>
      </c>
      <c r="K244" s="39" t="str">
        <f>IFERROR(CODE(MID($E244,K$1,1)),"")</f>
        <v/>
      </c>
      <c r="L244" s="39" t="str">
        <f>IFERROR(CODE(MID($E244,L$1,1)),"")</f>
        <v/>
      </c>
      <c r="M244" s="39" t="str">
        <f>IFERROR(CODE(MID($E244,M$1,1)),"")</f>
        <v/>
      </c>
      <c r="N244" s="39" t="str">
        <f>IFERROR(CODE(MID($E244,N$1,1)),"")</f>
        <v/>
      </c>
      <c r="O244" s="39" t="str">
        <f>IFERROR(CODE(MID($E244,O$1,1)),"")</f>
        <v/>
      </c>
      <c r="P244" s="39" t="str">
        <f>IFERROR(CODE(MID($E244,P$1,1)),"")</f>
        <v/>
      </c>
      <c r="Q244" s="39" t="str">
        <f>IFERROR(CODE(MID($E244,Q$1,1)),"")</f>
        <v/>
      </c>
      <c r="R244" s="39" t="str">
        <f>IFERROR(CODE(MID($E244,R$1,1)),"")</f>
        <v/>
      </c>
      <c r="S244" s="39" t="str">
        <f>IFERROR(CODE(MID($E244,S$1,1)),"")</f>
        <v/>
      </c>
      <c r="T244" s="39" t="str">
        <f>IFERROR(CODE(MID($E244,T$1,1)),"")</f>
        <v/>
      </c>
      <c r="U244" s="39" t="str">
        <f>IFERROR(CODE(MID($E244,U$1,1)),"")</f>
        <v/>
      </c>
      <c r="V244" s="38" t="s">
        <v>704</v>
      </c>
      <c r="X244" s="33" t="str">
        <f t="shared" si="22"/>
        <v>section: "■ Insert Mode"</v>
      </c>
      <c r="Y244" s="33" t="str">
        <f t="shared" si="23"/>
        <v/>
      </c>
      <c r="Z244" s="33" t="str">
        <f t="shared" si="24"/>
        <v/>
      </c>
      <c r="AA244" s="33" t="str">
        <f t="shared" si="25"/>
        <v/>
      </c>
    </row>
    <row r="245" spans="2:27">
      <c r="C245" t="s">
        <v>577</v>
      </c>
      <c r="D245" t="s">
        <v>583</v>
      </c>
      <c r="E245" s="4" t="s">
        <v>412</v>
      </c>
      <c r="F245" s="6" t="s">
        <v>413</v>
      </c>
      <c r="G245" s="6"/>
      <c r="I245" s="38" t="str">
        <f>_xlfn.TEXTJOIN("-",TRUE,J245:U245)</f>
        <v>60-67-116-114-108-45-101-62</v>
      </c>
      <c r="J245" s="39">
        <f>IFERROR(CODE(MID($E245,J$1,1)),"")</f>
        <v>60</v>
      </c>
      <c r="K245" s="39">
        <f>IFERROR(CODE(MID($E245,K$1,1)),"")</f>
        <v>67</v>
      </c>
      <c r="L245" s="39">
        <f>IFERROR(CODE(MID($E245,L$1,1)),"")</f>
        <v>116</v>
      </c>
      <c r="M245" s="39">
        <f>IFERROR(CODE(MID($E245,M$1,1)),"")</f>
        <v>114</v>
      </c>
      <c r="N245" s="39">
        <f>IFERROR(CODE(MID($E245,N$1,1)),"")</f>
        <v>108</v>
      </c>
      <c r="O245" s="39">
        <f>IFERROR(CODE(MID($E245,O$1,1)),"")</f>
        <v>45</v>
      </c>
      <c r="P245" s="39">
        <f>IFERROR(CODE(MID($E245,P$1,1)),"")</f>
        <v>101</v>
      </c>
      <c r="Q245" s="39">
        <f>IFERROR(CODE(MID($E245,Q$1,1)),"")</f>
        <v>62</v>
      </c>
      <c r="R245" s="39" t="str">
        <f>IFERROR(CODE(MID($E245,R$1,1)),"")</f>
        <v/>
      </c>
      <c r="S245" s="39" t="str">
        <f>IFERROR(CODE(MID($E245,S$1,1)),"")</f>
        <v/>
      </c>
      <c r="T245" s="39" t="str">
        <f>IFERROR(CODE(MID($E245,T$1,1)),"")</f>
        <v/>
      </c>
      <c r="U245" s="39" t="str">
        <f>IFERROR(CODE(MID($E245,U$1,1)),"")</f>
        <v/>
      </c>
      <c r="V245" s="38" t="s">
        <v>704</v>
      </c>
      <c r="X245" s="33" t="str">
        <f t="shared" si="22"/>
        <v/>
      </c>
      <c r="Y245" s="33" t="str">
        <f t="shared" si="23"/>
        <v>□- keystroke: "&lt;Ctrl-e&gt;"</v>
      </c>
      <c r="Z245" s="33" t="str">
        <f t="shared" si="24"/>
        <v>□□en: "Move the cursor to the end of the line"</v>
      </c>
      <c r="AA245" s="33" t="str">
        <f t="shared" si="25"/>
        <v>□□ja: ""</v>
      </c>
    </row>
    <row r="246" spans="2:27">
      <c r="C246" t="s">
        <v>577</v>
      </c>
      <c r="D246" t="s">
        <v>583</v>
      </c>
      <c r="E246" s="4" t="s">
        <v>414</v>
      </c>
      <c r="F246" s="6" t="s">
        <v>415</v>
      </c>
      <c r="G246" s="6"/>
      <c r="I246" s="38" t="str">
        <f>_xlfn.TEXTJOIN("-",TRUE,J246:U246)</f>
        <v>60-67-116-114-108-45-102-62</v>
      </c>
      <c r="J246" s="39">
        <f>IFERROR(CODE(MID($E246,J$1,1)),"")</f>
        <v>60</v>
      </c>
      <c r="K246" s="39">
        <f>IFERROR(CODE(MID($E246,K$1,1)),"")</f>
        <v>67</v>
      </c>
      <c r="L246" s="39">
        <f>IFERROR(CODE(MID($E246,L$1,1)),"")</f>
        <v>116</v>
      </c>
      <c r="M246" s="39">
        <f>IFERROR(CODE(MID($E246,M$1,1)),"")</f>
        <v>114</v>
      </c>
      <c r="N246" s="39">
        <f>IFERROR(CODE(MID($E246,N$1,1)),"")</f>
        <v>108</v>
      </c>
      <c r="O246" s="39">
        <f>IFERROR(CODE(MID($E246,O$1,1)),"")</f>
        <v>45</v>
      </c>
      <c r="P246" s="39">
        <f>IFERROR(CODE(MID($E246,P$1,1)),"")</f>
        <v>102</v>
      </c>
      <c r="Q246" s="39">
        <f>IFERROR(CODE(MID($E246,Q$1,1)),"")</f>
        <v>62</v>
      </c>
      <c r="R246" s="39" t="str">
        <f>IFERROR(CODE(MID($E246,R$1,1)),"")</f>
        <v/>
      </c>
      <c r="S246" s="39" t="str">
        <f>IFERROR(CODE(MID($E246,S$1,1)),"")</f>
        <v/>
      </c>
      <c r="T246" s="39" t="str">
        <f>IFERROR(CODE(MID($E246,T$1,1)),"")</f>
        <v/>
      </c>
      <c r="U246" s="39" t="str">
        <f>IFERROR(CODE(MID($E246,U$1,1)),"")</f>
        <v/>
      </c>
      <c r="V246" s="38" t="s">
        <v>704</v>
      </c>
      <c r="X246" s="33" t="str">
        <f t="shared" si="22"/>
        <v/>
      </c>
      <c r="Y246" s="33" t="str">
        <f t="shared" si="23"/>
        <v>□- keystroke: "&lt;Ctrl-f&gt;"</v>
      </c>
      <c r="Z246" s="33" t="str">
        <f t="shared" si="24"/>
        <v>□□en: "Move the cursor to the beginning of the line"</v>
      </c>
      <c r="AA246" s="33" t="str">
        <f t="shared" si="25"/>
        <v>□□ja: ""</v>
      </c>
    </row>
    <row r="247" spans="2:27">
      <c r="C247" t="s">
        <v>577</v>
      </c>
      <c r="D247" t="s">
        <v>583</v>
      </c>
      <c r="E247" s="4" t="s">
        <v>340</v>
      </c>
      <c r="F247" s="6" t="s">
        <v>416</v>
      </c>
      <c r="G247" s="6"/>
      <c r="I247" s="38" t="str">
        <f>_xlfn.TEXTJOIN("-",TRUE,J247:U247)</f>
        <v>60-67-116-114-108-45-117-62</v>
      </c>
      <c r="J247" s="39">
        <f>IFERROR(CODE(MID($E247,J$1,1)),"")</f>
        <v>60</v>
      </c>
      <c r="K247" s="39">
        <f>IFERROR(CODE(MID($E247,K$1,1)),"")</f>
        <v>67</v>
      </c>
      <c r="L247" s="39">
        <f>IFERROR(CODE(MID($E247,L$1,1)),"")</f>
        <v>116</v>
      </c>
      <c r="M247" s="39">
        <f>IFERROR(CODE(MID($E247,M$1,1)),"")</f>
        <v>114</v>
      </c>
      <c r="N247" s="39">
        <f>IFERROR(CODE(MID($E247,N$1,1)),"")</f>
        <v>108</v>
      </c>
      <c r="O247" s="39">
        <f>IFERROR(CODE(MID($E247,O$1,1)),"")</f>
        <v>45</v>
      </c>
      <c r="P247" s="39">
        <f>IFERROR(CODE(MID($E247,P$1,1)),"")</f>
        <v>117</v>
      </c>
      <c r="Q247" s="39">
        <f>IFERROR(CODE(MID($E247,Q$1,1)),"")</f>
        <v>62</v>
      </c>
      <c r="R247" s="39" t="str">
        <f>IFERROR(CODE(MID($E247,R$1,1)),"")</f>
        <v/>
      </c>
      <c r="S247" s="39" t="str">
        <f>IFERROR(CODE(MID($E247,S$1,1)),"")</f>
        <v/>
      </c>
      <c r="T247" s="39" t="str">
        <f>IFERROR(CODE(MID($E247,T$1,1)),"")</f>
        <v/>
      </c>
      <c r="U247" s="39" t="str">
        <f>IFERROR(CODE(MID($E247,U$1,1)),"")</f>
        <v/>
      </c>
      <c r="V247" s="38" t="s">
        <v>704</v>
      </c>
      <c r="X247" s="33" t="str">
        <f t="shared" si="22"/>
        <v/>
      </c>
      <c r="Y247" s="33" t="str">
        <f t="shared" si="23"/>
        <v>□- keystroke: "&lt;Ctrl-u&gt;"</v>
      </c>
      <c r="Z247" s="33" t="str">
        <f t="shared" si="24"/>
        <v>□□en: "Delete all entered characters before the cursor"</v>
      </c>
      <c r="AA247" s="33" t="str">
        <f t="shared" si="25"/>
        <v>□□ja: ""</v>
      </c>
    </row>
    <row r="248" spans="2:27">
      <c r="C248" t="s">
        <v>577</v>
      </c>
      <c r="D248" t="s">
        <v>583</v>
      </c>
      <c r="E248" s="4" t="s">
        <v>417</v>
      </c>
      <c r="F248" s="6" t="s">
        <v>418</v>
      </c>
      <c r="G248" s="6"/>
      <c r="I248" s="38" t="str">
        <f>_xlfn.TEXTJOIN("-",TRUE,J248:U248)</f>
        <v>60-65-108-116-45-98-62</v>
      </c>
      <c r="J248" s="39">
        <f>IFERROR(CODE(MID($E248,J$1,1)),"")</f>
        <v>60</v>
      </c>
      <c r="K248" s="39">
        <f>IFERROR(CODE(MID($E248,K$1,1)),"")</f>
        <v>65</v>
      </c>
      <c r="L248" s="39">
        <f>IFERROR(CODE(MID($E248,L$1,1)),"")</f>
        <v>108</v>
      </c>
      <c r="M248" s="39">
        <f>IFERROR(CODE(MID($E248,M$1,1)),"")</f>
        <v>116</v>
      </c>
      <c r="N248" s="39">
        <f>IFERROR(CODE(MID($E248,N$1,1)),"")</f>
        <v>45</v>
      </c>
      <c r="O248" s="39">
        <f>IFERROR(CODE(MID($E248,O$1,1)),"")</f>
        <v>98</v>
      </c>
      <c r="P248" s="39">
        <f>IFERROR(CODE(MID($E248,P$1,1)),"")</f>
        <v>62</v>
      </c>
      <c r="Q248" s="39" t="str">
        <f>IFERROR(CODE(MID($E248,Q$1,1)),"")</f>
        <v/>
      </c>
      <c r="R248" s="39" t="str">
        <f>IFERROR(CODE(MID($E248,R$1,1)),"")</f>
        <v/>
      </c>
      <c r="S248" s="39" t="str">
        <f>IFERROR(CODE(MID($E248,S$1,1)),"")</f>
        <v/>
      </c>
      <c r="T248" s="39" t="str">
        <f>IFERROR(CODE(MID($E248,T$1,1)),"")</f>
        <v/>
      </c>
      <c r="U248" s="39" t="str">
        <f>IFERROR(CODE(MID($E248,U$1,1)),"")</f>
        <v/>
      </c>
      <c r="V248" s="38" t="s">
        <v>704</v>
      </c>
      <c r="X248" s="33" t="str">
        <f t="shared" si="22"/>
        <v/>
      </c>
      <c r="Y248" s="33" t="str">
        <f t="shared" si="23"/>
        <v>□- keystroke: "&lt;Alt-b&gt;"</v>
      </c>
      <c r="Z248" s="33" t="str">
        <f t="shared" si="24"/>
        <v>□□en: "Move the cursor Backward 1 word"</v>
      </c>
      <c r="AA248" s="33" t="str">
        <f t="shared" si="25"/>
        <v>□□ja: ""</v>
      </c>
    </row>
    <row r="249" spans="2:27">
      <c r="C249" t="s">
        <v>577</v>
      </c>
      <c r="D249" t="s">
        <v>583</v>
      </c>
      <c r="E249" s="4" t="s">
        <v>419</v>
      </c>
      <c r="F249" s="6" t="s">
        <v>420</v>
      </c>
      <c r="G249" s="6"/>
      <c r="I249" s="38" t="str">
        <f>_xlfn.TEXTJOIN("-",TRUE,J249:U249)</f>
        <v>60-65-108-116-45-102-62</v>
      </c>
      <c r="J249" s="39">
        <f>IFERROR(CODE(MID($E249,J$1,1)),"")</f>
        <v>60</v>
      </c>
      <c r="K249" s="39">
        <f>IFERROR(CODE(MID($E249,K$1,1)),"")</f>
        <v>65</v>
      </c>
      <c r="L249" s="39">
        <f>IFERROR(CODE(MID($E249,L$1,1)),"")</f>
        <v>108</v>
      </c>
      <c r="M249" s="39">
        <f>IFERROR(CODE(MID($E249,M$1,1)),"")</f>
        <v>116</v>
      </c>
      <c r="N249" s="39">
        <f>IFERROR(CODE(MID($E249,N$1,1)),"")</f>
        <v>45</v>
      </c>
      <c r="O249" s="39">
        <f>IFERROR(CODE(MID($E249,O$1,1)),"")</f>
        <v>102</v>
      </c>
      <c r="P249" s="39">
        <f>IFERROR(CODE(MID($E249,P$1,1)),"")</f>
        <v>62</v>
      </c>
      <c r="Q249" s="39" t="str">
        <f>IFERROR(CODE(MID($E249,Q$1,1)),"")</f>
        <v/>
      </c>
      <c r="R249" s="39" t="str">
        <f>IFERROR(CODE(MID($E249,R$1,1)),"")</f>
        <v/>
      </c>
      <c r="S249" s="39" t="str">
        <f>IFERROR(CODE(MID($E249,S$1,1)),"")</f>
        <v/>
      </c>
      <c r="T249" s="39" t="str">
        <f>IFERROR(CODE(MID($E249,T$1,1)),"")</f>
        <v/>
      </c>
      <c r="U249" s="39" t="str">
        <f>IFERROR(CODE(MID($E249,U$1,1)),"")</f>
        <v/>
      </c>
      <c r="V249" s="38" t="s">
        <v>704</v>
      </c>
      <c r="X249" s="33" t="str">
        <f t="shared" si="22"/>
        <v/>
      </c>
      <c r="Y249" s="33" t="str">
        <f t="shared" si="23"/>
        <v>□- keystroke: "&lt;Alt-f&gt;"</v>
      </c>
      <c r="Z249" s="33" t="str">
        <f t="shared" si="24"/>
        <v>□□en: "Move the cursor Forward 1 word"</v>
      </c>
      <c r="AA249" s="33" t="str">
        <f t="shared" si="25"/>
        <v>□□ja: ""</v>
      </c>
    </row>
    <row r="250" spans="2:27">
      <c r="C250" t="s">
        <v>577</v>
      </c>
      <c r="D250" t="s">
        <v>583</v>
      </c>
      <c r="E250" s="4" t="s">
        <v>421</v>
      </c>
      <c r="F250" s="6" t="s">
        <v>422</v>
      </c>
      <c r="G250" s="6"/>
      <c r="I250" s="38" t="str">
        <f>_xlfn.TEXTJOIN("-",TRUE,J250:U250)</f>
        <v>60-65-108-116-45-119-62</v>
      </c>
      <c r="J250" s="39">
        <f>IFERROR(CODE(MID($E250,J$1,1)),"")</f>
        <v>60</v>
      </c>
      <c r="K250" s="39">
        <f>IFERROR(CODE(MID($E250,K$1,1)),"")</f>
        <v>65</v>
      </c>
      <c r="L250" s="39">
        <f>IFERROR(CODE(MID($E250,L$1,1)),"")</f>
        <v>108</v>
      </c>
      <c r="M250" s="39">
        <f>IFERROR(CODE(MID($E250,M$1,1)),"")</f>
        <v>116</v>
      </c>
      <c r="N250" s="39">
        <f>IFERROR(CODE(MID($E250,N$1,1)),"")</f>
        <v>45</v>
      </c>
      <c r="O250" s="39">
        <f>IFERROR(CODE(MID($E250,O$1,1)),"")</f>
        <v>119</v>
      </c>
      <c r="P250" s="39">
        <f>IFERROR(CODE(MID($E250,P$1,1)),"")</f>
        <v>62</v>
      </c>
      <c r="Q250" s="39" t="str">
        <f>IFERROR(CODE(MID($E250,Q$1,1)),"")</f>
        <v/>
      </c>
      <c r="R250" s="39" t="str">
        <f>IFERROR(CODE(MID($E250,R$1,1)),"")</f>
        <v/>
      </c>
      <c r="S250" s="39" t="str">
        <f>IFERROR(CODE(MID($E250,S$1,1)),"")</f>
        <v/>
      </c>
      <c r="T250" s="39" t="str">
        <f>IFERROR(CODE(MID($E250,T$1,1)),"")</f>
        <v/>
      </c>
      <c r="U250" s="39" t="str">
        <f>IFERROR(CODE(MID($E250,U$1,1)),"")</f>
        <v/>
      </c>
      <c r="V250" s="38" t="s">
        <v>704</v>
      </c>
      <c r="X250" s="33" t="str">
        <f t="shared" si="22"/>
        <v/>
      </c>
      <c r="Y250" s="33" t="str">
        <f t="shared" si="23"/>
        <v>□- keystroke: "&lt;Alt-w&gt;"</v>
      </c>
      <c r="Z250" s="33" t="str">
        <f t="shared" si="24"/>
        <v>□□en: "Delete a word backwards"</v>
      </c>
      <c r="AA250" s="33" t="str">
        <f t="shared" si="25"/>
        <v>□□ja: ""</v>
      </c>
    </row>
    <row r="251" spans="2:27">
      <c r="C251" t="s">
        <v>577</v>
      </c>
      <c r="D251" t="s">
        <v>583</v>
      </c>
      <c r="E251" s="4" t="s">
        <v>423</v>
      </c>
      <c r="F251" s="6" t="s">
        <v>424</v>
      </c>
      <c r="G251" s="6"/>
      <c r="I251" s="38" t="str">
        <f>_xlfn.TEXTJOIN("-",TRUE,J251:U251)</f>
        <v>60-65-108-116-45-100-62</v>
      </c>
      <c r="J251" s="39">
        <f>IFERROR(CODE(MID($E251,J$1,1)),"")</f>
        <v>60</v>
      </c>
      <c r="K251" s="39">
        <f>IFERROR(CODE(MID($E251,K$1,1)),"")</f>
        <v>65</v>
      </c>
      <c r="L251" s="39">
        <f>IFERROR(CODE(MID($E251,L$1,1)),"")</f>
        <v>108</v>
      </c>
      <c r="M251" s="39">
        <f>IFERROR(CODE(MID($E251,M$1,1)),"")</f>
        <v>116</v>
      </c>
      <c r="N251" s="39">
        <f>IFERROR(CODE(MID($E251,N$1,1)),"")</f>
        <v>45</v>
      </c>
      <c r="O251" s="39">
        <f>IFERROR(CODE(MID($E251,O$1,1)),"")</f>
        <v>100</v>
      </c>
      <c r="P251" s="39">
        <f>IFERROR(CODE(MID($E251,P$1,1)),"")</f>
        <v>62</v>
      </c>
      <c r="Q251" s="39" t="str">
        <f>IFERROR(CODE(MID($E251,Q$1,1)),"")</f>
        <v/>
      </c>
      <c r="R251" s="39" t="str">
        <f>IFERROR(CODE(MID($E251,R$1,1)),"")</f>
        <v/>
      </c>
      <c r="S251" s="39" t="str">
        <f>IFERROR(CODE(MID($E251,S$1,1)),"")</f>
        <v/>
      </c>
      <c r="T251" s="39" t="str">
        <f>IFERROR(CODE(MID($E251,T$1,1)),"")</f>
        <v/>
      </c>
      <c r="U251" s="39" t="str">
        <f>IFERROR(CODE(MID($E251,U$1,1)),"")</f>
        <v/>
      </c>
      <c r="V251" s="38" t="s">
        <v>704</v>
      </c>
      <c r="X251" s="33" t="str">
        <f t="shared" si="22"/>
        <v/>
      </c>
      <c r="Y251" s="33" t="str">
        <f t="shared" si="23"/>
        <v>□- keystroke: "&lt;Alt-d&gt;"</v>
      </c>
      <c r="Z251" s="33" t="str">
        <f t="shared" si="24"/>
        <v>□□en: "Delete a word forwards"</v>
      </c>
      <c r="AA251" s="33" t="str">
        <f t="shared" si="25"/>
        <v>□□ja: ""</v>
      </c>
    </row>
    <row r="252" spans="2:27">
      <c r="C252" t="s">
        <v>577</v>
      </c>
      <c r="D252" t="s">
        <v>583</v>
      </c>
      <c r="E252" s="4" t="s">
        <v>279</v>
      </c>
      <c r="F252" s="6" t="s">
        <v>425</v>
      </c>
      <c r="G252" s="6"/>
      <c r="I252" s="38" t="str">
        <f>_xlfn.TEXTJOIN("-",TRUE,J252:U252)</f>
        <v>60-69-115-99-62</v>
      </c>
      <c r="J252" s="39">
        <f>IFERROR(CODE(MID($E252,J$1,1)),"")</f>
        <v>60</v>
      </c>
      <c r="K252" s="39">
        <f>IFERROR(CODE(MID($E252,K$1,1)),"")</f>
        <v>69</v>
      </c>
      <c r="L252" s="39">
        <f>IFERROR(CODE(MID($E252,L$1,1)),"")</f>
        <v>115</v>
      </c>
      <c r="M252" s="39">
        <f>IFERROR(CODE(MID($E252,M$1,1)),"")</f>
        <v>99</v>
      </c>
      <c r="N252" s="39">
        <f>IFERROR(CODE(MID($E252,N$1,1)),"")</f>
        <v>62</v>
      </c>
      <c r="O252" s="39" t="str">
        <f>IFERROR(CODE(MID($E252,O$1,1)),"")</f>
        <v/>
      </c>
      <c r="P252" s="39" t="str">
        <f>IFERROR(CODE(MID($E252,P$1,1)),"")</f>
        <v/>
      </c>
      <c r="Q252" s="39" t="str">
        <f>IFERROR(CODE(MID($E252,Q$1,1)),"")</f>
        <v/>
      </c>
      <c r="R252" s="39" t="str">
        <f>IFERROR(CODE(MID($E252,R$1,1)),"")</f>
        <v/>
      </c>
      <c r="S252" s="39" t="str">
        <f>IFERROR(CODE(MID($E252,S$1,1)),"")</f>
        <v/>
      </c>
      <c r="T252" s="39" t="str">
        <f>IFERROR(CODE(MID($E252,T$1,1)),"")</f>
        <v/>
      </c>
      <c r="U252" s="39" t="str">
        <f>IFERROR(CODE(MID($E252,U$1,1)),"")</f>
        <v/>
      </c>
      <c r="V252" s="38" t="s">
        <v>704</v>
      </c>
      <c r="X252" s="33" t="str">
        <f t="shared" si="22"/>
        <v/>
      </c>
      <c r="Y252" s="33" t="str">
        <f t="shared" si="23"/>
        <v>□- keystroke: "&lt;Esc&gt;"</v>
      </c>
      <c r="Z252" s="33" t="str">
        <f t="shared" si="24"/>
        <v>□□en: "Exit insert mode"</v>
      </c>
      <c r="AA252" s="33" t="str">
        <f t="shared" si="25"/>
        <v>□□ja: ""</v>
      </c>
    </row>
    <row r="253" spans="2:27">
      <c r="C253" t="s">
        <v>566</v>
      </c>
      <c r="D253" t="s">
        <v>583</v>
      </c>
      <c r="E253" s="4" t="s">
        <v>287</v>
      </c>
      <c r="F253" s="6" t="s">
        <v>288</v>
      </c>
      <c r="G253" s="6"/>
      <c r="I253" s="38" t="str">
        <f>_xlfn.TEXTJOIN("-",TRUE,J253:U253)</f>
        <v>60-67-116-114-108-45-39-62</v>
      </c>
      <c r="J253" s="39">
        <f>IFERROR(CODE(MID($E253,J$1,1)),"")</f>
        <v>60</v>
      </c>
      <c r="K253" s="39">
        <f>IFERROR(CODE(MID($E253,K$1,1)),"")</f>
        <v>67</v>
      </c>
      <c r="L253" s="39">
        <f>IFERROR(CODE(MID($E253,L$1,1)),"")</f>
        <v>116</v>
      </c>
      <c r="M253" s="39">
        <f>IFERROR(CODE(MID($E253,M$1,1)),"")</f>
        <v>114</v>
      </c>
      <c r="N253" s="39">
        <f>IFERROR(CODE(MID($E253,N$1,1)),"")</f>
        <v>108</v>
      </c>
      <c r="O253" s="39">
        <f>IFERROR(CODE(MID($E253,O$1,1)),"")</f>
        <v>45</v>
      </c>
      <c r="P253" s="39">
        <f>IFERROR(CODE(MID($E253,P$1,1)),"")</f>
        <v>39</v>
      </c>
      <c r="Q253" s="39">
        <f>IFERROR(CODE(MID($E253,Q$1,1)),"")</f>
        <v>62</v>
      </c>
      <c r="R253" s="39" t="str">
        <f>IFERROR(CODE(MID($E253,R$1,1)),"")</f>
        <v/>
      </c>
      <c r="S253" s="39" t="str">
        <f>IFERROR(CODE(MID($E253,S$1,1)),"")</f>
        <v/>
      </c>
      <c r="T253" s="39" t="str">
        <f>IFERROR(CODE(MID($E253,T$1,1)),"")</f>
        <v/>
      </c>
      <c r="U253" s="39" t="str">
        <f>IFERROR(CODE(MID($E253,U$1,1)),"")</f>
        <v/>
      </c>
      <c r="V253" s="38" t="s">
        <v>704</v>
      </c>
      <c r="X253" s="33" t="str">
        <f t="shared" si="22"/>
        <v/>
      </c>
      <c r="Y253" s="33" t="str">
        <f t="shared" si="23"/>
        <v>□- keystroke: "&lt;Ctrl-'&gt;"</v>
      </c>
      <c r="Z253" s="33" t="str">
        <f t="shared" si="24"/>
        <v>□□en: "Toggle quotes in an input element"</v>
      </c>
      <c r="AA253" s="33" t="str">
        <f t="shared" si="25"/>
        <v>□□ja: ""</v>
      </c>
    </row>
    <row r="254" spans="2:27">
      <c r="C254" t="s">
        <v>566</v>
      </c>
      <c r="D254" t="s">
        <v>583</v>
      </c>
      <c r="E254" s="4" t="s">
        <v>44</v>
      </c>
      <c r="F254" s="6" t="s">
        <v>426</v>
      </c>
      <c r="G254" s="6"/>
      <c r="I254" s="38" t="str">
        <f>_xlfn.TEXTJOIN("-",TRUE,J254:U254)</f>
        <v>60-67-116-114-108-45-105-62</v>
      </c>
      <c r="J254" s="39">
        <f>IFERROR(CODE(MID($E254,J$1,1)),"")</f>
        <v>60</v>
      </c>
      <c r="K254" s="39">
        <f>IFERROR(CODE(MID($E254,K$1,1)),"")</f>
        <v>67</v>
      </c>
      <c r="L254" s="39">
        <f>IFERROR(CODE(MID($E254,L$1,1)),"")</f>
        <v>116</v>
      </c>
      <c r="M254" s="39">
        <f>IFERROR(CODE(MID($E254,M$1,1)),"")</f>
        <v>114</v>
      </c>
      <c r="N254" s="39">
        <f>IFERROR(CODE(MID($E254,N$1,1)),"")</f>
        <v>108</v>
      </c>
      <c r="O254" s="39">
        <f>IFERROR(CODE(MID($E254,O$1,1)),"")</f>
        <v>45</v>
      </c>
      <c r="P254" s="39">
        <f>IFERROR(CODE(MID($E254,P$1,1)),"")</f>
        <v>105</v>
      </c>
      <c r="Q254" s="39">
        <f>IFERROR(CODE(MID($E254,Q$1,1)),"")</f>
        <v>62</v>
      </c>
      <c r="R254" s="39" t="str">
        <f>IFERROR(CODE(MID($E254,R$1,1)),"")</f>
        <v/>
      </c>
      <c r="S254" s="39" t="str">
        <f>IFERROR(CODE(MID($E254,S$1,1)),"")</f>
        <v/>
      </c>
      <c r="T254" s="39" t="str">
        <f>IFERROR(CODE(MID($E254,T$1,1)),"")</f>
        <v/>
      </c>
      <c r="U254" s="39" t="str">
        <f>IFERROR(CODE(MID($E254,U$1,1)),"")</f>
        <v/>
      </c>
      <c r="V254" s="38" t="s">
        <v>704</v>
      </c>
      <c r="X254" s="33" t="str">
        <f t="shared" si="22"/>
        <v/>
      </c>
      <c r="Y254" s="33" t="str">
        <f t="shared" si="23"/>
        <v>□- keystroke: "&lt;Ctrl-i&gt;"</v>
      </c>
      <c r="Z254" s="33" t="str">
        <f t="shared" si="24"/>
        <v>□□en: "Open vim editor for current input"</v>
      </c>
      <c r="AA254" s="33" t="str">
        <f t="shared" si="25"/>
        <v>□□ja: ""</v>
      </c>
    </row>
    <row r="255" spans="2:27">
      <c r="C255" t="s">
        <v>566</v>
      </c>
      <c r="D255" t="s">
        <v>583</v>
      </c>
      <c r="E255" s="4" t="s">
        <v>47</v>
      </c>
      <c r="F255" s="6" t="s">
        <v>427</v>
      </c>
      <c r="G255" s="6"/>
      <c r="I255" s="38" t="str">
        <f t="shared" ref="I255:I257" si="26">_xlfn.TEXTJOIN("-",TRUE,J255:U255)</f>
        <v>60-67-116-114-108-45-65-108-116-45-105-62</v>
      </c>
      <c r="J255" s="39">
        <f t="shared" ref="J255:U257" si="27">IFERROR(CODE(MID($E255,J$1,1)),"")</f>
        <v>60</v>
      </c>
      <c r="K255" s="39">
        <f t="shared" si="27"/>
        <v>67</v>
      </c>
      <c r="L255" s="39">
        <f t="shared" si="27"/>
        <v>116</v>
      </c>
      <c r="M255" s="39">
        <f t="shared" si="27"/>
        <v>114</v>
      </c>
      <c r="N255" s="39">
        <f t="shared" si="27"/>
        <v>108</v>
      </c>
      <c r="O255" s="39">
        <f t="shared" si="27"/>
        <v>45</v>
      </c>
      <c r="P255" s="39">
        <f t="shared" si="27"/>
        <v>65</v>
      </c>
      <c r="Q255" s="39">
        <f t="shared" si="27"/>
        <v>108</v>
      </c>
      <c r="R255" s="39">
        <f t="shared" si="27"/>
        <v>116</v>
      </c>
      <c r="S255" s="39">
        <f t="shared" si="27"/>
        <v>45</v>
      </c>
      <c r="T255" s="39">
        <f t="shared" si="27"/>
        <v>105</v>
      </c>
      <c r="U255" s="39">
        <f t="shared" si="27"/>
        <v>62</v>
      </c>
      <c r="V255" s="38" t="s">
        <v>704</v>
      </c>
      <c r="X255" s="33" t="str">
        <f t="shared" si="22"/>
        <v/>
      </c>
      <c r="Y255" s="33" t="str">
        <f t="shared" si="23"/>
        <v>□- keystroke: "&lt;Ctrl-Alt-i&gt;"</v>
      </c>
      <c r="Z255" s="33" t="str">
        <f t="shared" si="24"/>
        <v>□□en: "Open neovim for current input"</v>
      </c>
      <c r="AA255" s="33" t="str">
        <f t="shared" si="25"/>
        <v>□□ja: ""</v>
      </c>
    </row>
    <row r="256" spans="2:27">
      <c r="B256" s="13" t="s">
        <v>570</v>
      </c>
      <c r="C256" s="13"/>
      <c r="D256" s="13"/>
      <c r="E256" s="14"/>
      <c r="F256" s="15"/>
      <c r="G256" s="18"/>
      <c r="I256" s="38" t="str">
        <f t="shared" si="26"/>
        <v/>
      </c>
      <c r="J256" s="39" t="str">
        <f t="shared" si="27"/>
        <v/>
      </c>
      <c r="K256" s="39" t="str">
        <f t="shared" si="27"/>
        <v/>
      </c>
      <c r="L256" s="39" t="str">
        <f t="shared" si="27"/>
        <v/>
      </c>
      <c r="M256" s="39" t="str">
        <f t="shared" si="27"/>
        <v/>
      </c>
      <c r="N256" s="39" t="str">
        <f t="shared" si="27"/>
        <v/>
      </c>
      <c r="O256" s="39" t="str">
        <f t="shared" si="27"/>
        <v/>
      </c>
      <c r="P256" s="39" t="str">
        <f t="shared" si="27"/>
        <v/>
      </c>
      <c r="Q256" s="39" t="str">
        <f t="shared" si="27"/>
        <v/>
      </c>
      <c r="R256" s="39" t="str">
        <f t="shared" si="27"/>
        <v/>
      </c>
      <c r="S256" s="39" t="str">
        <f t="shared" si="27"/>
        <v/>
      </c>
      <c r="T256" s="39" t="str">
        <f t="shared" si="27"/>
        <v/>
      </c>
      <c r="U256" s="39" t="str">
        <f t="shared" si="27"/>
        <v/>
      </c>
      <c r="V256" s="38" t="s">
        <v>704</v>
      </c>
      <c r="X256" s="33" t="str">
        <f t="shared" si="22"/>
        <v>section: "■ Secret"</v>
      </c>
      <c r="Y256" s="33" t="str">
        <f t="shared" si="23"/>
        <v/>
      </c>
      <c r="Z256" s="33" t="str">
        <f t="shared" si="24"/>
        <v/>
      </c>
      <c r="AA256" s="33" t="str">
        <f t="shared" si="25"/>
        <v/>
      </c>
    </row>
    <row r="257" spans="2:31">
      <c r="C257" t="s">
        <v>568</v>
      </c>
      <c r="D257" t="s">
        <v>582</v>
      </c>
      <c r="E257" s="4" t="s">
        <v>569</v>
      </c>
      <c r="G257" s="6"/>
      <c r="I257" s="38" t="str">
        <f t="shared" si="26"/>
        <v>90-81</v>
      </c>
      <c r="J257" s="39">
        <f t="shared" si="27"/>
        <v>90</v>
      </c>
      <c r="K257" s="39">
        <f t="shared" si="27"/>
        <v>81</v>
      </c>
      <c r="L257" s="39" t="str">
        <f t="shared" si="27"/>
        <v/>
      </c>
      <c r="M257" s="39" t="str">
        <f t="shared" si="27"/>
        <v/>
      </c>
      <c r="N257" s="39" t="str">
        <f t="shared" si="27"/>
        <v/>
      </c>
      <c r="O257" s="39" t="str">
        <f t="shared" si="27"/>
        <v/>
      </c>
      <c r="P257" s="39" t="str">
        <f t="shared" si="27"/>
        <v/>
      </c>
      <c r="Q257" s="39" t="str">
        <f t="shared" si="27"/>
        <v/>
      </c>
      <c r="R257" s="39" t="str">
        <f t="shared" si="27"/>
        <v/>
      </c>
      <c r="S257" s="39" t="str">
        <f t="shared" si="27"/>
        <v/>
      </c>
      <c r="T257" s="39" t="str">
        <f t="shared" si="27"/>
        <v/>
      </c>
      <c r="U257" s="39" t="str">
        <f t="shared" si="27"/>
        <v/>
      </c>
      <c r="V257" s="38" t="s">
        <v>704</v>
      </c>
      <c r="X257" s="33" t="str">
        <f t="shared" si="22"/>
        <v/>
      </c>
      <c r="Y257" s="33" t="str">
        <f t="shared" si="23"/>
        <v>□- keystroke: "ZQ"</v>
      </c>
      <c r="Z257" s="33" t="str">
        <f t="shared" si="24"/>
        <v/>
      </c>
      <c r="AA257" s="33" t="str">
        <f t="shared" si="25"/>
        <v/>
      </c>
    </row>
    <row r="258" spans="2:31" ht="6" customHeight="1">
      <c r="B258" s="26"/>
      <c r="C258" s="27"/>
      <c r="D258" s="28"/>
      <c r="E258" s="28"/>
      <c r="F258" s="29"/>
      <c r="G258" s="27"/>
      <c r="I258" s="26"/>
      <c r="J258" s="27"/>
      <c r="K258" s="27"/>
      <c r="L258" s="27"/>
      <c r="M258" s="27"/>
      <c r="N258" s="27"/>
      <c r="O258" s="27"/>
      <c r="P258" s="27"/>
      <c r="Q258" s="27"/>
      <c r="R258" s="27"/>
      <c r="S258" s="27"/>
      <c r="T258" s="27"/>
      <c r="U258" s="27"/>
      <c r="V258" s="27"/>
      <c r="W258" s="40"/>
      <c r="X258" s="27"/>
      <c r="Y258" s="27"/>
      <c r="Z258" s="27"/>
      <c r="AA258" s="27"/>
      <c r="AB258" s="40"/>
      <c r="AC258" s="40"/>
      <c r="AD258" s="40"/>
      <c r="AE258" s="40"/>
    </row>
  </sheetData>
  <autoFilter ref="B1:F257" xr:uid="{D8FCAC76-1F13-43D6-B13C-4C2BB63FCD46}"/>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26A4F-3CD6-46B6-B0B7-70AC9865865A}">
  <dimension ref="B1:AK258"/>
  <sheetViews>
    <sheetView zoomScale="85" zoomScaleNormal="85" workbookViewId="0">
      <pane ySplit="1" topLeftCell="A209" activePane="bottomLeft" state="frozen"/>
      <selection pane="bottomLeft" activeCell="I3" sqref="I3:I257"/>
    </sheetView>
  </sheetViews>
  <sheetFormatPr defaultColWidth="2.640625" defaultRowHeight="15" outlineLevelCol="1"/>
  <cols>
    <col min="2" max="2" width="18.5" bestFit="1" customWidth="1"/>
    <col min="3" max="3" width="18.5" customWidth="1"/>
    <col min="4" max="4" width="12.28515625" style="4" bestFit="1" customWidth="1"/>
    <col min="5" max="5" width="39.28515625" style="6" bestFit="1" customWidth="1"/>
    <col min="6" max="6" width="39.92578125" style="6" bestFit="1" customWidth="1"/>
    <col min="7" max="7" width="4.28515625" style="8" bestFit="1" customWidth="1"/>
    <col min="8" max="8" width="8.640625" style="4" bestFit="1" customWidth="1"/>
    <col min="9" max="9" width="8.640625" style="4" customWidth="1"/>
    <col min="10" max="10" width="19.5703125" bestFit="1" customWidth="1"/>
    <col min="11" max="11" width="4.28515625" style="4" bestFit="1" customWidth="1"/>
    <col min="12" max="12" width="4.28515625" style="4" customWidth="1"/>
    <col min="13" max="13" width="2.92578125" style="4" customWidth="1"/>
    <col min="14" max="14" width="5" style="4" customWidth="1"/>
    <col min="15" max="15" width="5.35546875" style="4" bestFit="1" customWidth="1"/>
    <col min="16" max="16" width="3.5703125" style="4" bestFit="1" customWidth="1"/>
    <col min="17" max="17" width="4.640625" style="4" bestFit="1" customWidth="1"/>
    <col min="18" max="19" width="22.35546875" style="4" bestFit="1" customWidth="1"/>
    <col min="21" max="21" width="2.92578125" style="40" customWidth="1"/>
    <col min="22" max="33" width="5.140625" style="40" hidden="1" customWidth="1" outlineLevel="1"/>
    <col min="34" max="34" width="2.42578125" style="40" customWidth="1" collapsed="1"/>
  </cols>
  <sheetData>
    <row r="1" spans="2:34" ht="30">
      <c r="B1" s="9" t="s">
        <v>672</v>
      </c>
      <c r="C1" s="9" t="s">
        <v>705</v>
      </c>
      <c r="D1" s="9" t="s">
        <v>681</v>
      </c>
      <c r="E1" s="10" t="s">
        <v>674</v>
      </c>
      <c r="F1" s="10" t="s">
        <v>676</v>
      </c>
      <c r="G1" s="11" t="s">
        <v>431</v>
      </c>
      <c r="H1" s="31" t="s">
        <v>665</v>
      </c>
      <c r="I1" s="31" t="s">
        <v>666</v>
      </c>
      <c r="J1" s="12" t="s">
        <v>441</v>
      </c>
      <c r="K1" s="9" t="s">
        <v>565</v>
      </c>
      <c r="L1" s="9" t="s">
        <v>750</v>
      </c>
      <c r="M1" s="9"/>
      <c r="N1" s="9" t="s">
        <v>579</v>
      </c>
      <c r="O1" s="9"/>
      <c r="P1" s="9" t="s">
        <v>547</v>
      </c>
      <c r="Q1" s="9" t="s">
        <v>548</v>
      </c>
      <c r="R1" s="24" t="s">
        <v>580</v>
      </c>
      <c r="S1" s="24" t="s">
        <v>621</v>
      </c>
      <c r="U1" s="41" t="s">
        <v>703</v>
      </c>
      <c r="V1" s="42">
        <v>1</v>
      </c>
      <c r="W1" s="42">
        <v>2</v>
      </c>
      <c r="X1" s="42">
        <v>3</v>
      </c>
      <c r="Y1" s="42">
        <v>4</v>
      </c>
      <c r="Z1" s="42">
        <v>5</v>
      </c>
      <c r="AA1" s="42">
        <v>6</v>
      </c>
      <c r="AB1" s="42">
        <v>7</v>
      </c>
      <c r="AC1" s="42">
        <v>8</v>
      </c>
      <c r="AD1" s="42">
        <v>9</v>
      </c>
      <c r="AE1" s="42">
        <v>10</v>
      </c>
      <c r="AF1" s="42">
        <v>11</v>
      </c>
      <c r="AG1" s="42">
        <v>12</v>
      </c>
      <c r="AH1" s="41" t="s">
        <v>704</v>
      </c>
    </row>
    <row r="2" spans="2:34">
      <c r="B2" s="16"/>
      <c r="C2" s="16"/>
      <c r="D2" s="17"/>
      <c r="E2" s="18"/>
      <c r="F2" s="18"/>
      <c r="G2" s="19"/>
      <c r="H2" s="17"/>
      <c r="I2" s="17"/>
      <c r="J2" s="16"/>
      <c r="K2" s="17"/>
      <c r="L2" s="17"/>
      <c r="M2" s="17"/>
      <c r="N2" s="17"/>
      <c r="O2" s="17"/>
      <c r="P2" s="17"/>
      <c r="Q2" s="17"/>
      <c r="R2" s="20"/>
      <c r="S2" s="20"/>
      <c r="U2" s="38" t="str">
        <f t="shared" ref="U2" si="0">_xlfn.TEXTJOIN("-",TRUE,V2:AG2)</f>
        <v/>
      </c>
      <c r="V2" s="39" t="str">
        <f>IFERROR(CODE(MID($D2,V$1,1)),"")</f>
        <v/>
      </c>
      <c r="W2" s="39" t="str">
        <f>IFERROR(CODE(MID($D2,W$1,1)),"")</f>
        <v/>
      </c>
      <c r="X2" s="39" t="str">
        <f>IFERROR(CODE(MID($D2,X$1,1)),"")</f>
        <v/>
      </c>
      <c r="Y2" s="39" t="str">
        <f>IFERROR(CODE(MID($D2,Y$1,1)),"")</f>
        <v/>
      </c>
      <c r="Z2" s="39" t="str">
        <f>IFERROR(CODE(MID($D2,Z$1,1)),"")</f>
        <v/>
      </c>
      <c r="AA2" s="39" t="str">
        <f>IFERROR(CODE(MID($D2,AA$1,1)),"")</f>
        <v/>
      </c>
      <c r="AB2" s="39" t="str">
        <f>IFERROR(CODE(MID($D2,AB$1,1)),"")</f>
        <v/>
      </c>
      <c r="AC2" s="39" t="str">
        <f>IFERROR(CODE(MID($D2,AC$1,1)),"")</f>
        <v/>
      </c>
      <c r="AD2" s="39" t="str">
        <f>IFERROR(CODE(MID($D2,AD$1,1)),"")</f>
        <v/>
      </c>
      <c r="AE2" s="39" t="str">
        <f>IFERROR(CODE(MID($D2,AE$1,1)),"")</f>
        <v/>
      </c>
      <c r="AF2" s="39" t="str">
        <f>IFERROR(CODE(MID($D2,AF$1,1)),"")</f>
        <v/>
      </c>
      <c r="AG2" s="39" t="str">
        <f>IFERROR(CODE(MID($D2,AG$1,1)),"")</f>
        <v/>
      </c>
      <c r="AH2" s="38" t="s">
        <v>704</v>
      </c>
    </row>
    <row r="3" spans="2:34" ht="30">
      <c r="B3" s="1" t="s">
        <v>564</v>
      </c>
      <c r="C3" s="25" t="str">
        <f>_xlfn.XLOOKUP($U3,翻訳!I:I,翻訳!$D:$D,"",0)&amp;""</f>
        <v>normal</v>
      </c>
      <c r="D3" s="37" t="s">
        <v>1</v>
      </c>
      <c r="E3" s="25" t="str">
        <f>_xlfn.XLOOKUP($U3,翻訳!I:I,翻訳!$F:$F,"",0)&amp;""</f>
        <v>Toggle SurfingKeys on current site</v>
      </c>
      <c r="F3" s="25" t="str">
        <f>_xlfn.XLOOKUP($U3,翻訳!I:I,翻訳!$G:$G,"",0)&amp;""</f>
        <v>現在のサイトでSurfingkeysの有効無効を切替。</v>
      </c>
      <c r="G3" s="8" t="s">
        <v>436</v>
      </c>
      <c r="H3" s="7" t="s">
        <v>521</v>
      </c>
      <c r="I3" s="7"/>
      <c r="K3" s="21">
        <f t="shared" ref="K3" si="1">LEN(D3)</f>
        <v>7</v>
      </c>
      <c r="L3" s="21" t="str">
        <f t="shared" ref="L3:L8" si="2">IF(G3="○",IF(H3="",D3,H3),"")</f>
        <v>@@</v>
      </c>
      <c r="M3" s="21" t="str">
        <f t="shared" ref="M3:M8" si="3">IF(L3="","",CODE(LEFT(L3,1))&amp;CODE((MID(L3&amp;" ",2,1)))&amp;CODE((MID(L3&amp;"  ",3,1)))&amp;CODE((MID(L3&amp;"   ",4,1))))</f>
        <v>64643232</v>
      </c>
      <c r="N3" s="21" t="str">
        <f t="shared" ref="N3:N8" si="4">"!!"&amp;D3</f>
        <v>!!&lt;Alt-s&gt;</v>
      </c>
      <c r="O3" s="22" t="str">
        <f>IF(L3="","",IF(AND(ISERROR(VLOOKUP(M3,M$1:M2,1,0)),ISERROR(VLOOKUP(M3,M4:M$258,1,0))),"ok","▲NG"))</f>
        <v>ok</v>
      </c>
      <c r="P3" s="22" t="str">
        <f>IF(L3="","",LEFT(L3,1))</f>
        <v>@</v>
      </c>
      <c r="Q3" s="22" t="str">
        <f t="shared" ref="Q3" si="5">IF(H3="","",LEFT(H3,2))</f>
        <v>@@</v>
      </c>
      <c r="R3" s="23" t="str">
        <f t="shared" ref="R3:R8" si="6">IF(""=L3,"","map("""&amp;L3&amp;""", """&amp;N3&amp;""")")</f>
        <v>map("@@", "!!&lt;Alt-s&gt;")</v>
      </c>
      <c r="S3" s="23" t="str">
        <f t="shared" ref="S3:S8" si="7">IF(""=I3,"","map("""&amp;I3&amp;""", """&amp;N3&amp;""")")</f>
        <v/>
      </c>
      <c r="U3" s="38" t="str">
        <f t="shared" ref="U3:U66" si="8">_xlfn.TEXTJOIN("-",TRUE,V3:AG3)</f>
        <v>60-65-108-116-45-115-62</v>
      </c>
      <c r="V3" s="39">
        <f t="shared" ref="V3:AG37" si="9">IFERROR(CODE(MID($D3,V$1,1)),"")</f>
        <v>60</v>
      </c>
      <c r="W3" s="39">
        <f>IFERROR(CODE(MID($D3,W$1,1)),"")</f>
        <v>65</v>
      </c>
      <c r="X3" s="39">
        <f>IFERROR(CODE(MID($D3,X$1,1)),"")</f>
        <v>108</v>
      </c>
      <c r="Y3" s="39">
        <f>IFERROR(CODE(MID($D3,Y$1,1)),"")</f>
        <v>116</v>
      </c>
      <c r="Z3" s="39">
        <f>IFERROR(CODE(MID($D3,Z$1,1)),"")</f>
        <v>45</v>
      </c>
      <c r="AA3" s="39">
        <f>IFERROR(CODE(MID($D3,AA$1,1)),"")</f>
        <v>115</v>
      </c>
      <c r="AB3" s="39">
        <f>IFERROR(CODE(MID($D3,AB$1,1)),"")</f>
        <v>62</v>
      </c>
      <c r="AC3" s="39" t="str">
        <f>IFERROR(CODE(MID($D3,AC$1,1)),"")</f>
        <v/>
      </c>
      <c r="AD3" s="39" t="str">
        <f>IFERROR(CODE(MID($D3,AD$1,1)),"")</f>
        <v/>
      </c>
      <c r="AE3" s="39" t="str">
        <f>IFERROR(CODE(MID($D3,AE$1,1)),"")</f>
        <v/>
      </c>
      <c r="AF3" s="39" t="str">
        <f>IFERROR(CODE(MID($D3,AF$1,1)),"")</f>
        <v/>
      </c>
      <c r="AG3" s="39" t="str">
        <f>IFERROR(CODE(MID($D3,AG$1,1)),"")</f>
        <v/>
      </c>
      <c r="AH3" s="38" t="s">
        <v>704</v>
      </c>
    </row>
    <row r="4" spans="2:34" ht="30">
      <c r="B4" s="1" t="s">
        <v>564</v>
      </c>
      <c r="C4" s="25" t="str">
        <f>_xlfn.XLOOKUP($U4,翻訳!I:I,翻訳!$D:$D,"",0)&amp;""</f>
        <v>normal</v>
      </c>
      <c r="D4" s="37" t="s">
        <v>3</v>
      </c>
      <c r="E4" s="25" t="str">
        <f>_xlfn.XLOOKUP($U4,翻訳!I:I,翻訳!$F:$F,"",0)&amp;""</f>
        <v>Enter PassThrough mode to temporarily suppress SurfingKeys</v>
      </c>
      <c r="F4" s="25" t="str">
        <f>_xlfn.XLOOKUP($U4,翻訳!I:I,翻訳!$G:$G,"",0)&amp;""</f>
        <v>パススルーモードに移行。Escで解除。</v>
      </c>
      <c r="G4" s="8" t="s">
        <v>436</v>
      </c>
      <c r="H4" s="7" t="s">
        <v>522</v>
      </c>
      <c r="I4" s="7"/>
      <c r="K4" s="21">
        <f t="shared" ref="K4:K30" si="10">LEN(D4)</f>
        <v>7</v>
      </c>
      <c r="L4" s="21" t="str">
        <f t="shared" si="2"/>
        <v>@pt</v>
      </c>
      <c r="M4" s="21" t="str">
        <f t="shared" si="3"/>
        <v>6411211632</v>
      </c>
      <c r="N4" s="21" t="str">
        <f t="shared" si="4"/>
        <v>!!&lt;Alt-i&gt;</v>
      </c>
      <c r="O4" s="22" t="str">
        <f>IF(L4="","",IF(AND(ISERROR(VLOOKUP(M4,M$1:M3,1,0)),ISERROR(VLOOKUP(M4,M5:M$258,1,0))),"ok","▲NG"))</f>
        <v>ok</v>
      </c>
      <c r="P4" s="22" t="str">
        <f t="shared" ref="P4:P30" si="11">IF(L4="","",LEFT(L4,1))</f>
        <v>@</v>
      </c>
      <c r="Q4" s="22" t="str">
        <f t="shared" ref="Q4:Q30" si="12">IF(H4="","",LEFT(H4,2))</f>
        <v>@p</v>
      </c>
      <c r="R4" s="23" t="str">
        <f t="shared" si="6"/>
        <v>map("@pt", "!!&lt;Alt-i&gt;")</v>
      </c>
      <c r="S4" s="23" t="str">
        <f t="shared" si="7"/>
        <v/>
      </c>
      <c r="U4" s="38" t="str">
        <f t="shared" si="8"/>
        <v>60-65-108-116-45-105-62</v>
      </c>
      <c r="V4" s="39">
        <f t="shared" si="9"/>
        <v>60</v>
      </c>
      <c r="W4" s="39">
        <f>IFERROR(CODE(MID($D4,W$1,1)),"")</f>
        <v>65</v>
      </c>
      <c r="X4" s="39">
        <f>IFERROR(CODE(MID($D4,X$1,1)),"")</f>
        <v>108</v>
      </c>
      <c r="Y4" s="39">
        <f>IFERROR(CODE(MID($D4,Y$1,1)),"")</f>
        <v>116</v>
      </c>
      <c r="Z4" s="39">
        <f>IFERROR(CODE(MID($D4,Z$1,1)),"")</f>
        <v>45</v>
      </c>
      <c r="AA4" s="39">
        <f>IFERROR(CODE(MID($D4,AA$1,1)),"")</f>
        <v>105</v>
      </c>
      <c r="AB4" s="39">
        <f>IFERROR(CODE(MID($D4,AB$1,1)),"")</f>
        <v>62</v>
      </c>
      <c r="AC4" s="39" t="str">
        <f>IFERROR(CODE(MID($D4,AC$1,1)),"")</f>
        <v/>
      </c>
      <c r="AD4" s="39" t="str">
        <f>IFERROR(CODE(MID($D4,AD$1,1)),"")</f>
        <v/>
      </c>
      <c r="AE4" s="39" t="str">
        <f>IFERROR(CODE(MID($D4,AE$1,1)),"")</f>
        <v/>
      </c>
      <c r="AF4" s="39" t="str">
        <f>IFERROR(CODE(MID($D4,AF$1,1)),"")</f>
        <v/>
      </c>
      <c r="AG4" s="39" t="str">
        <f>IFERROR(CODE(MID($D4,AG$1,1)),"")</f>
        <v/>
      </c>
      <c r="AH4" s="38" t="s">
        <v>704</v>
      </c>
    </row>
    <row r="5" spans="2:34" ht="30">
      <c r="B5" s="1" t="s">
        <v>564</v>
      </c>
      <c r="C5" s="25" t="str">
        <f>_xlfn.XLOOKUP($U5,翻訳!I:I,翻訳!$D:$D,"",0)&amp;""</f>
        <v>normal</v>
      </c>
      <c r="D5" s="37" t="s">
        <v>5</v>
      </c>
      <c r="E5" s="25" t="str">
        <f>_xlfn.XLOOKUP($U5,翻訳!I:I,翻訳!$F:$F,"",0)&amp;""</f>
        <v>Enter ephemeral PassThrough mode to temporarily suppress SurfingKeys</v>
      </c>
      <c r="F5" s="25" t="str">
        <f>_xlfn.XLOOKUP($U5,翻訳!I:I,翻訳!$G:$G,"",0)&amp;""</f>
        <v>パススルーモードに1秒間だけ移行。</v>
      </c>
      <c r="G5" s="8" t="s">
        <v>436</v>
      </c>
      <c r="H5" s="7" t="s">
        <v>523</v>
      </c>
      <c r="I5" s="7"/>
      <c r="K5" s="21">
        <f t="shared" si="10"/>
        <v>1</v>
      </c>
      <c r="L5" s="21" t="str">
        <f t="shared" si="2"/>
        <v>@1pt</v>
      </c>
      <c r="M5" s="21" t="str">
        <f t="shared" si="3"/>
        <v>6449112116</v>
      </c>
      <c r="N5" s="21" t="str">
        <f t="shared" si="4"/>
        <v>!!p</v>
      </c>
      <c r="O5" s="22" t="str">
        <f>IF(L5="","",IF(AND(ISERROR(VLOOKUP(M5,M$1:M4,1,0)),ISERROR(VLOOKUP(M5,M6:M$258,1,0))),"ok","▲NG"))</f>
        <v>ok</v>
      </c>
      <c r="P5" s="22" t="str">
        <f t="shared" si="11"/>
        <v>@</v>
      </c>
      <c r="Q5" s="22" t="str">
        <f t="shared" si="12"/>
        <v>@1</v>
      </c>
      <c r="R5" s="23" t="str">
        <f t="shared" si="6"/>
        <v>map("@1pt", "!!p")</v>
      </c>
      <c r="S5" s="23" t="str">
        <f t="shared" si="7"/>
        <v/>
      </c>
      <c r="U5" s="38" t="str">
        <f t="shared" si="8"/>
        <v>112</v>
      </c>
      <c r="V5" s="39">
        <f t="shared" si="9"/>
        <v>112</v>
      </c>
      <c r="W5" s="39" t="str">
        <f>IFERROR(CODE(MID($D5,W$1,1)),"")</f>
        <v/>
      </c>
      <c r="X5" s="39" t="str">
        <f>IFERROR(CODE(MID($D5,X$1,1)),"")</f>
        <v/>
      </c>
      <c r="Y5" s="39" t="str">
        <f>IFERROR(CODE(MID($D5,Y$1,1)),"")</f>
        <v/>
      </c>
      <c r="Z5" s="39" t="str">
        <f>IFERROR(CODE(MID($D5,Z$1,1)),"")</f>
        <v/>
      </c>
      <c r="AA5" s="39" t="str">
        <f>IFERROR(CODE(MID($D5,AA$1,1)),"")</f>
        <v/>
      </c>
      <c r="AB5" s="39" t="str">
        <f>IFERROR(CODE(MID($D5,AB$1,1)),"")</f>
        <v/>
      </c>
      <c r="AC5" s="39" t="str">
        <f>IFERROR(CODE(MID($D5,AC$1,1)),"")</f>
        <v/>
      </c>
      <c r="AD5" s="39" t="str">
        <f>IFERROR(CODE(MID($D5,AD$1,1)),"")</f>
        <v/>
      </c>
      <c r="AE5" s="39" t="str">
        <f>IFERROR(CODE(MID($D5,AE$1,1)),"")</f>
        <v/>
      </c>
      <c r="AF5" s="39" t="str">
        <f>IFERROR(CODE(MID($D5,AF$1,1)),"")</f>
        <v/>
      </c>
      <c r="AG5" s="39" t="str">
        <f>IFERROR(CODE(MID($D5,AG$1,1)),"")</f>
        <v/>
      </c>
      <c r="AH5" s="38" t="s">
        <v>704</v>
      </c>
    </row>
    <row r="6" spans="2:34">
      <c r="B6" s="1" t="s">
        <v>564</v>
      </c>
      <c r="C6" s="25" t="str">
        <f>_xlfn.XLOOKUP($U6,翻訳!I:I,翻訳!$D:$D,"",0)&amp;""</f>
        <v>normal</v>
      </c>
      <c r="D6" s="37" t="s">
        <v>7</v>
      </c>
      <c r="E6" s="25" t="str">
        <f>_xlfn.XLOOKUP($U6,翻訳!I:I,翻訳!$F:$F,"",0)&amp;""</f>
        <v>Show usage</v>
      </c>
      <c r="F6" s="25" t="str">
        <f>_xlfn.XLOOKUP($U6,翻訳!I:I,翻訳!$G:$G,"",0)&amp;""</f>
        <v>キーマップ表示</v>
      </c>
      <c r="G6" s="8" t="s">
        <v>436</v>
      </c>
      <c r="K6" s="21">
        <f t="shared" si="10"/>
        <v>1</v>
      </c>
      <c r="L6" s="21" t="str">
        <f t="shared" si="2"/>
        <v>?</v>
      </c>
      <c r="M6" s="21" t="str">
        <f t="shared" si="3"/>
        <v>63323232</v>
      </c>
      <c r="N6" s="21" t="str">
        <f t="shared" si="4"/>
        <v>!!?</v>
      </c>
      <c r="O6" s="22" t="str">
        <f>IF(L6="","",IF(AND(ISERROR(VLOOKUP(M6,M$1:M5,1,0)),ISERROR(VLOOKUP(M6,M7:M$258,1,0))),"ok","▲NG"))</f>
        <v>ok</v>
      </c>
      <c r="P6" s="22" t="str">
        <f t="shared" si="11"/>
        <v>?</v>
      </c>
      <c r="Q6" s="22" t="str">
        <f t="shared" si="12"/>
        <v/>
      </c>
      <c r="R6" s="23" t="str">
        <f t="shared" si="6"/>
        <v>map("?", "!!?")</v>
      </c>
      <c r="S6" s="23" t="str">
        <f t="shared" si="7"/>
        <v/>
      </c>
      <c r="U6" s="38" t="str">
        <f t="shared" si="8"/>
        <v>63</v>
      </c>
      <c r="V6" s="39">
        <f t="shared" si="9"/>
        <v>63</v>
      </c>
      <c r="W6" s="39" t="str">
        <f>IFERROR(CODE(MID($D6,W$1,1)),"")</f>
        <v/>
      </c>
      <c r="X6" s="39" t="str">
        <f>IFERROR(CODE(MID($D6,X$1,1)),"")</f>
        <v/>
      </c>
      <c r="Y6" s="39" t="str">
        <f>IFERROR(CODE(MID($D6,Y$1,1)),"")</f>
        <v/>
      </c>
      <c r="Z6" s="39" t="str">
        <f>IFERROR(CODE(MID($D6,Z$1,1)),"")</f>
        <v/>
      </c>
      <c r="AA6" s="39" t="str">
        <f>IFERROR(CODE(MID($D6,AA$1,1)),"")</f>
        <v/>
      </c>
      <c r="AB6" s="39" t="str">
        <f>IFERROR(CODE(MID($D6,AB$1,1)),"")</f>
        <v/>
      </c>
      <c r="AC6" s="39" t="str">
        <f>IFERROR(CODE(MID($D6,AC$1,1)),"")</f>
        <v/>
      </c>
      <c r="AD6" s="39" t="str">
        <f>IFERROR(CODE(MID($D6,AD$1,1)),"")</f>
        <v/>
      </c>
      <c r="AE6" s="39" t="str">
        <f>IFERROR(CODE(MID($D6,AE$1,1)),"")</f>
        <v/>
      </c>
      <c r="AF6" s="39" t="str">
        <f>IFERROR(CODE(MID($D6,AF$1,1)),"")</f>
        <v/>
      </c>
      <c r="AG6" s="39" t="str">
        <f>IFERROR(CODE(MID($D6,AG$1,1)),"")</f>
        <v/>
      </c>
      <c r="AH6" s="38" t="s">
        <v>704</v>
      </c>
    </row>
    <row r="7" spans="2:34">
      <c r="B7" s="1" t="s">
        <v>564</v>
      </c>
      <c r="C7" s="25" t="str">
        <f>_xlfn.XLOOKUP($U7,翻訳!I:I,翻訳!$D:$D,"",0)&amp;""</f>
        <v>normal</v>
      </c>
      <c r="D7" s="37" t="s">
        <v>9</v>
      </c>
      <c r="E7" s="25" t="str">
        <f>_xlfn.XLOOKUP($U7,翻訳!I:I,翻訳!$F:$F,"",0)&amp;""</f>
        <v>Show last action</v>
      </c>
      <c r="F7" s="25" t="str">
        <f>_xlfn.XLOOKUP($U7,翻訳!I:I,翻訳!$G:$G,"",0)&amp;""</f>
        <v/>
      </c>
      <c r="G7" s="8" t="s">
        <v>437</v>
      </c>
      <c r="K7" s="21">
        <f t="shared" si="10"/>
        <v>3</v>
      </c>
      <c r="L7" s="21" t="str">
        <f t="shared" si="2"/>
        <v/>
      </c>
      <c r="M7" s="21" t="str">
        <f t="shared" si="3"/>
        <v/>
      </c>
      <c r="N7" s="21" t="str">
        <f t="shared" si="4"/>
        <v>!!;ql</v>
      </c>
      <c r="O7" s="22" t="str">
        <f>IF(L7="","",IF(AND(ISERROR(VLOOKUP(M7,M$1:M6,1,0)),ISERROR(VLOOKUP(M7,M8:M$258,1,0))),"ok","▲NG"))</f>
        <v/>
      </c>
      <c r="P7" s="22" t="str">
        <f t="shared" si="11"/>
        <v/>
      </c>
      <c r="Q7" s="22" t="str">
        <f t="shared" si="12"/>
        <v/>
      </c>
      <c r="R7" s="23" t="str">
        <f t="shared" si="6"/>
        <v/>
      </c>
      <c r="S7" s="23" t="str">
        <f t="shared" si="7"/>
        <v/>
      </c>
      <c r="U7" s="38" t="str">
        <f t="shared" si="8"/>
        <v>59-113-108</v>
      </c>
      <c r="V7" s="39">
        <f t="shared" si="9"/>
        <v>59</v>
      </c>
      <c r="W7" s="39">
        <f>IFERROR(CODE(MID($D7,W$1,1)),"")</f>
        <v>113</v>
      </c>
      <c r="X7" s="39">
        <f>IFERROR(CODE(MID($D7,X$1,1)),"")</f>
        <v>108</v>
      </c>
      <c r="Y7" s="39" t="str">
        <f>IFERROR(CODE(MID($D7,Y$1,1)),"")</f>
        <v/>
      </c>
      <c r="Z7" s="39" t="str">
        <f>IFERROR(CODE(MID($D7,Z$1,1)),"")</f>
        <v/>
      </c>
      <c r="AA7" s="39" t="str">
        <f>IFERROR(CODE(MID($D7,AA$1,1)),"")</f>
        <v/>
      </c>
      <c r="AB7" s="39" t="str">
        <f>IFERROR(CODE(MID($D7,AB$1,1)),"")</f>
        <v/>
      </c>
      <c r="AC7" s="39" t="str">
        <f>IFERROR(CODE(MID($D7,AC$1,1)),"")</f>
        <v/>
      </c>
      <c r="AD7" s="39" t="str">
        <f>IFERROR(CODE(MID($D7,AD$1,1)),"")</f>
        <v/>
      </c>
      <c r="AE7" s="39" t="str">
        <f>IFERROR(CODE(MID($D7,AE$1,1)),"")</f>
        <v/>
      </c>
      <c r="AF7" s="39" t="str">
        <f>IFERROR(CODE(MID($D7,AF$1,1)),"")</f>
        <v/>
      </c>
      <c r="AG7" s="39" t="str">
        <f>IFERROR(CODE(MID($D7,AG$1,1)),"")</f>
        <v/>
      </c>
      <c r="AH7" s="38" t="s">
        <v>704</v>
      </c>
    </row>
    <row r="8" spans="2:34">
      <c r="B8" s="1" t="s">
        <v>564</v>
      </c>
      <c r="C8" s="25" t="str">
        <f>_xlfn.XLOOKUP($U8,翻訳!I:I,翻訳!$D:$D,"",0)&amp;""</f>
        <v>normal</v>
      </c>
      <c r="D8" s="37" t="s">
        <v>11</v>
      </c>
      <c r="E8" s="25" t="str">
        <f>_xlfn.XLOOKUP($U8,翻訳!I:I,翻訳!$F:$F,"",0)&amp;""</f>
        <v>Repeat last action</v>
      </c>
      <c r="F8" s="25" t="str">
        <f>_xlfn.XLOOKUP($U8,翻訳!I:I,翻訳!$G:$G,"",0)&amp;""</f>
        <v/>
      </c>
      <c r="G8" s="8" t="s">
        <v>436</v>
      </c>
      <c r="K8" s="21">
        <f t="shared" si="10"/>
        <v>1</v>
      </c>
      <c r="L8" s="21" t="str">
        <f t="shared" si="2"/>
        <v>.</v>
      </c>
      <c r="M8" s="21" t="str">
        <f t="shared" si="3"/>
        <v>46323232</v>
      </c>
      <c r="N8" s="21" t="str">
        <f t="shared" si="4"/>
        <v>!!.</v>
      </c>
      <c r="O8" s="22" t="str">
        <f>IF(L8="","",IF(AND(ISERROR(VLOOKUP(M8,M$1:M7,1,0)),ISERROR(VLOOKUP(M8,M9:M$258,1,0))),"ok","▲NG"))</f>
        <v>ok</v>
      </c>
      <c r="P8" s="22" t="str">
        <f t="shared" si="11"/>
        <v>.</v>
      </c>
      <c r="Q8" s="22" t="str">
        <f t="shared" si="12"/>
        <v/>
      </c>
      <c r="R8" s="23" t="str">
        <f t="shared" si="6"/>
        <v>map(".", "!!.")</v>
      </c>
      <c r="S8" s="23" t="str">
        <f t="shared" si="7"/>
        <v/>
      </c>
      <c r="U8" s="38" t="str">
        <f t="shared" si="8"/>
        <v>46</v>
      </c>
      <c r="V8" s="39">
        <f t="shared" si="9"/>
        <v>46</v>
      </c>
      <c r="W8" s="39" t="str">
        <f>IFERROR(CODE(MID($D8,W$1,1)),"")</f>
        <v/>
      </c>
      <c r="X8" s="39" t="str">
        <f>IFERROR(CODE(MID($D8,X$1,1)),"")</f>
        <v/>
      </c>
      <c r="Y8" s="39" t="str">
        <f>IFERROR(CODE(MID($D8,Y$1,1)),"")</f>
        <v/>
      </c>
      <c r="Z8" s="39" t="str">
        <f>IFERROR(CODE(MID($D8,Z$1,1)),"")</f>
        <v/>
      </c>
      <c r="AA8" s="39" t="str">
        <f>IFERROR(CODE(MID($D8,AA$1,1)),"")</f>
        <v/>
      </c>
      <c r="AB8" s="39" t="str">
        <f>IFERROR(CODE(MID($D8,AB$1,1)),"")</f>
        <v/>
      </c>
      <c r="AC8" s="39" t="str">
        <f>IFERROR(CODE(MID($D8,AC$1,1)),"")</f>
        <v/>
      </c>
      <c r="AD8" s="39" t="str">
        <f>IFERROR(CODE(MID($D8,AD$1,1)),"")</f>
        <v/>
      </c>
      <c r="AE8" s="39" t="str">
        <f>IFERROR(CODE(MID($D8,AE$1,1)),"")</f>
        <v/>
      </c>
      <c r="AF8" s="39" t="str">
        <f>IFERROR(CODE(MID($D8,AF$1,1)),"")</f>
        <v/>
      </c>
      <c r="AG8" s="39" t="str">
        <f>IFERROR(CODE(MID($D8,AG$1,1)),"")</f>
        <v/>
      </c>
      <c r="AH8" s="38" t="s">
        <v>704</v>
      </c>
    </row>
    <row r="9" spans="2:34">
      <c r="B9" s="16"/>
      <c r="C9" s="16"/>
      <c r="D9" s="16"/>
      <c r="E9" s="18"/>
      <c r="F9" s="18"/>
      <c r="G9" s="19"/>
      <c r="H9" s="17"/>
      <c r="I9" s="17"/>
      <c r="J9" s="16"/>
      <c r="K9" s="17"/>
      <c r="L9" s="17"/>
      <c r="M9" s="17"/>
      <c r="N9" s="17"/>
      <c r="O9" s="17"/>
      <c r="P9" s="17"/>
      <c r="Q9" s="17"/>
      <c r="R9" s="20"/>
      <c r="S9" s="20"/>
      <c r="U9" s="38" t="str">
        <f t="shared" si="8"/>
        <v/>
      </c>
      <c r="V9" s="39" t="str">
        <f t="shared" si="9"/>
        <v/>
      </c>
      <c r="W9" s="39" t="str">
        <f>IFERROR(CODE(MID($D9,W$1,1)),"")</f>
        <v/>
      </c>
      <c r="X9" s="39" t="str">
        <f>IFERROR(CODE(MID($D9,X$1,1)),"")</f>
        <v/>
      </c>
      <c r="Y9" s="39" t="str">
        <f>IFERROR(CODE(MID($D9,Y$1,1)),"")</f>
        <v/>
      </c>
      <c r="Z9" s="39" t="str">
        <f>IFERROR(CODE(MID($D9,Z$1,1)),"")</f>
        <v/>
      </c>
      <c r="AA9" s="39" t="str">
        <f>IFERROR(CODE(MID($D9,AA$1,1)),"")</f>
        <v/>
      </c>
      <c r="AB9" s="39" t="str">
        <f>IFERROR(CODE(MID($D9,AB$1,1)),"")</f>
        <v/>
      </c>
      <c r="AC9" s="39" t="str">
        <f>IFERROR(CODE(MID($D9,AC$1,1)),"")</f>
        <v/>
      </c>
      <c r="AD9" s="39" t="str">
        <f>IFERROR(CODE(MID($D9,AD$1,1)),"")</f>
        <v/>
      </c>
      <c r="AE9" s="39" t="str">
        <f>IFERROR(CODE(MID($D9,AE$1,1)),"")</f>
        <v/>
      </c>
      <c r="AF9" s="39" t="str">
        <f>IFERROR(CODE(MID($D9,AF$1,1)),"")</f>
        <v/>
      </c>
      <c r="AG9" s="39" t="str">
        <f>IFERROR(CODE(MID($D9,AG$1,1)),"")</f>
        <v/>
      </c>
      <c r="AH9" s="38" t="s">
        <v>704</v>
      </c>
    </row>
    <row r="10" spans="2:34">
      <c r="B10" s="2" t="s">
        <v>549</v>
      </c>
      <c r="C10" s="25" t="str">
        <f>_xlfn.XLOOKUP($U10,翻訳!I:I,翻訳!$D:$D,"",0)&amp;""</f>
        <v>normal</v>
      </c>
      <c r="D10" s="37" t="s">
        <v>14</v>
      </c>
      <c r="E10" s="25" t="str">
        <f>_xlfn.XLOOKUP($U10,翻訳!I:I,翻訳!$F:$F,"",0)&amp;""</f>
        <v>Open multiple links in a new tab</v>
      </c>
      <c r="F10" s="25" t="str">
        <f>_xlfn.XLOOKUP($U10,翻訳!I:I,翻訳!$G:$G,"",0)&amp;""</f>
        <v>リンクにヒントを表示し続けてバックグラウンドで複数のタブを開く</v>
      </c>
      <c r="G10" s="8" t="s">
        <v>436</v>
      </c>
      <c r="H10" s="4" t="s">
        <v>593</v>
      </c>
      <c r="K10" s="21">
        <f t="shared" si="10"/>
        <v>2</v>
      </c>
      <c r="L10" s="21" t="str">
        <f t="shared" ref="L10:L28" si="13">IF(G10="○",IF(H10="",D10,H10),"")</f>
        <v>;F</v>
      </c>
      <c r="M10" s="21" t="str">
        <f t="shared" ref="M10:M74" si="14">IF(L10="","",CODE(LEFT(L10,1))&amp;CODE((MID(L10&amp;" ",2,1)))&amp;CODE((MID(L10&amp;"  ",3,1)))&amp;CODE((MID(L10&amp;"   ",4,1))))</f>
        <v>59703232</v>
      </c>
      <c r="N10" s="21" t="str">
        <f t="shared" ref="N10:N28" si="15">"!!"&amp;D10</f>
        <v>!!cf</v>
      </c>
      <c r="O10" s="22" t="str">
        <f>IF(L10="","",IF(AND(ISERROR(VLOOKUP(M10,M$1:M9,1,0)),ISERROR(VLOOKUP(M10,M11:M$258,1,0))),"ok","▲NG"))</f>
        <v>ok</v>
      </c>
      <c r="P10" s="22" t="str">
        <f t="shared" si="11"/>
        <v>;</v>
      </c>
      <c r="Q10" s="22" t="str">
        <f t="shared" si="12"/>
        <v>;F</v>
      </c>
      <c r="R10" s="23" t="str">
        <f t="shared" ref="R10:R28" si="16">IF(""=L10,"","map("""&amp;L10&amp;""", """&amp;N10&amp;""")")</f>
        <v>map(";F", "!!cf")</v>
      </c>
      <c r="S10" s="23" t="str">
        <f t="shared" ref="S10:S28" si="17">IF(""=I10,"","map("""&amp;I10&amp;""", """&amp;N10&amp;""")")</f>
        <v/>
      </c>
      <c r="U10" s="38" t="str">
        <f t="shared" si="8"/>
        <v>99-102</v>
      </c>
      <c r="V10" s="39">
        <f t="shared" si="9"/>
        <v>99</v>
      </c>
      <c r="W10" s="39">
        <f>IFERROR(CODE(MID($D10,W$1,1)),"")</f>
        <v>102</v>
      </c>
      <c r="X10" s="39" t="str">
        <f>IFERROR(CODE(MID($D10,X$1,1)),"")</f>
        <v/>
      </c>
      <c r="Y10" s="39" t="str">
        <f>IFERROR(CODE(MID($D10,Y$1,1)),"")</f>
        <v/>
      </c>
      <c r="Z10" s="39" t="str">
        <f>IFERROR(CODE(MID($D10,Z$1,1)),"")</f>
        <v/>
      </c>
      <c r="AA10" s="39" t="str">
        <f>IFERROR(CODE(MID($D10,AA$1,1)),"")</f>
        <v/>
      </c>
      <c r="AB10" s="39" t="str">
        <f>IFERROR(CODE(MID($D10,AB$1,1)),"")</f>
        <v/>
      </c>
      <c r="AC10" s="39" t="str">
        <f>IFERROR(CODE(MID($D10,AC$1,1)),"")</f>
        <v/>
      </c>
      <c r="AD10" s="39" t="str">
        <f>IFERROR(CODE(MID($D10,AD$1,1)),"")</f>
        <v/>
      </c>
      <c r="AE10" s="39" t="str">
        <f>IFERROR(CODE(MID($D10,AE$1,1)),"")</f>
        <v/>
      </c>
      <c r="AF10" s="39" t="str">
        <f>IFERROR(CODE(MID($D10,AF$1,1)),"")</f>
        <v/>
      </c>
      <c r="AG10" s="39" t="str">
        <f>IFERROR(CODE(MID($D10,AG$1,1)),"")</f>
        <v/>
      </c>
      <c r="AH10" s="38" t="s">
        <v>704</v>
      </c>
    </row>
    <row r="11" spans="2:34">
      <c r="B11" s="2" t="s">
        <v>549</v>
      </c>
      <c r="C11" s="25" t="str">
        <f>_xlfn.XLOOKUP($U11,翻訳!I:I,翻訳!$D:$D,"",0)&amp;""</f>
        <v>normal</v>
      </c>
      <c r="D11" s="37" t="s">
        <v>698</v>
      </c>
      <c r="E11" s="25" t="str">
        <f>_xlfn.XLOOKUP($U11,翻訳!I:I,翻訳!$F:$F,"",0)&amp;""</f>
        <v>Go to the first edit box</v>
      </c>
      <c r="F11" s="25" t="str">
        <f>_xlfn.XLOOKUP($U11,翻訳!I:I,翻訳!$G:$G,"",0)&amp;""</f>
        <v>ページ内最初の入力要素にフォーカス</v>
      </c>
      <c r="G11" s="8" t="s">
        <v>436</v>
      </c>
      <c r="K11" s="21">
        <f t="shared" si="10"/>
        <v>2</v>
      </c>
      <c r="L11" s="21" t="str">
        <f t="shared" si="13"/>
        <v>gi</v>
      </c>
      <c r="M11" s="21" t="str">
        <f t="shared" si="14"/>
        <v>1031053232</v>
      </c>
      <c r="N11" s="21" t="str">
        <f t="shared" si="15"/>
        <v>!!gi</v>
      </c>
      <c r="O11" s="22" t="str">
        <f>IF(L11="","",IF(AND(ISERROR(VLOOKUP(M11,M$1:M10,1,0)),ISERROR(VLOOKUP(M11,M12:M$258,1,0))),"ok","▲NG"))</f>
        <v>ok</v>
      </c>
      <c r="P11" s="22" t="str">
        <f t="shared" si="11"/>
        <v>g</v>
      </c>
      <c r="Q11" s="22" t="str">
        <f t="shared" si="12"/>
        <v/>
      </c>
      <c r="R11" s="23" t="str">
        <f t="shared" si="16"/>
        <v>map("gi", "!!gi")</v>
      </c>
      <c r="S11" s="23" t="str">
        <f t="shared" si="17"/>
        <v/>
      </c>
      <c r="U11" s="38" t="str">
        <f t="shared" si="8"/>
        <v>103-105</v>
      </c>
      <c r="V11" s="39">
        <f t="shared" si="9"/>
        <v>103</v>
      </c>
      <c r="W11" s="39">
        <f>IFERROR(CODE(MID($D11,W$1,1)),"")</f>
        <v>105</v>
      </c>
      <c r="X11" s="39" t="str">
        <f>IFERROR(CODE(MID($D11,X$1,1)),"")</f>
        <v/>
      </c>
      <c r="Y11" s="39" t="str">
        <f>IFERROR(CODE(MID($D11,Y$1,1)),"")</f>
        <v/>
      </c>
      <c r="Z11" s="39" t="str">
        <f>IFERROR(CODE(MID($D11,Z$1,1)),"")</f>
        <v/>
      </c>
      <c r="AA11" s="39" t="str">
        <f>IFERROR(CODE(MID($D11,AA$1,1)),"")</f>
        <v/>
      </c>
      <c r="AB11" s="39" t="str">
        <f>IFERROR(CODE(MID($D11,AB$1,1)),"")</f>
        <v/>
      </c>
      <c r="AC11" s="39" t="str">
        <f>IFERROR(CODE(MID($D11,AC$1,1)),"")</f>
        <v/>
      </c>
      <c r="AD11" s="39" t="str">
        <f>IFERROR(CODE(MID($D11,AD$1,1)),"")</f>
        <v/>
      </c>
      <c r="AE11" s="39" t="str">
        <f>IFERROR(CODE(MID($D11,AE$1,1)),"")</f>
        <v/>
      </c>
      <c r="AF11" s="39" t="str">
        <f>IFERROR(CODE(MID($D11,AF$1,1)),"")</f>
        <v/>
      </c>
      <c r="AG11" s="39" t="str">
        <f>IFERROR(CODE(MID($D11,AG$1,1)),"")</f>
        <v/>
      </c>
      <c r="AH11" s="38" t="s">
        <v>704</v>
      </c>
    </row>
    <row r="12" spans="2:34">
      <c r="B12" s="2" t="s">
        <v>549</v>
      </c>
      <c r="C12" s="25" t="str">
        <f>_xlfn.XLOOKUP($U12,翻訳!I:I,翻訳!$D:$D,"",0)&amp;""</f>
        <v>normal</v>
      </c>
      <c r="D12" s="37" t="s">
        <v>17</v>
      </c>
      <c r="E12" s="25" t="str">
        <f>_xlfn.XLOOKUP($U12,翻訳!I:I,翻訳!$F:$F,"",0)&amp;""</f>
        <v>Open a link in non-active new tab</v>
      </c>
      <c r="F12" s="25" t="str">
        <f>_xlfn.XLOOKUP($U12,翻訳!I:I,翻訳!$G:$G,"",0)&amp;""</f>
        <v/>
      </c>
      <c r="G12" s="8" t="s">
        <v>436</v>
      </c>
      <c r="K12" s="21">
        <f t="shared" si="10"/>
        <v>2</v>
      </c>
      <c r="L12" s="21" t="str">
        <f t="shared" si="13"/>
        <v>gf</v>
      </c>
      <c r="M12" s="21" t="str">
        <f t="shared" si="14"/>
        <v>1031023232</v>
      </c>
      <c r="N12" s="21" t="str">
        <f t="shared" si="15"/>
        <v>!!gf</v>
      </c>
      <c r="O12" s="22" t="str">
        <f>IF(L12="","",IF(AND(ISERROR(VLOOKUP(M12,M$1:M11,1,0)),ISERROR(VLOOKUP(M12,M13:M$258,1,0))),"ok","▲NG"))</f>
        <v>ok</v>
      </c>
      <c r="P12" s="22" t="str">
        <f t="shared" si="11"/>
        <v>g</v>
      </c>
      <c r="Q12" s="22" t="str">
        <f t="shared" si="12"/>
        <v/>
      </c>
      <c r="R12" s="23" t="str">
        <f t="shared" si="16"/>
        <v>map("gf", "!!gf")</v>
      </c>
      <c r="S12" s="23" t="str">
        <f t="shared" si="17"/>
        <v/>
      </c>
      <c r="U12" s="38" t="str">
        <f t="shared" si="8"/>
        <v>103-102</v>
      </c>
      <c r="V12" s="39">
        <f t="shared" si="9"/>
        <v>103</v>
      </c>
      <c r="W12" s="39">
        <f>IFERROR(CODE(MID($D12,W$1,1)),"")</f>
        <v>102</v>
      </c>
      <c r="X12" s="39" t="str">
        <f>IFERROR(CODE(MID($D12,X$1,1)),"")</f>
        <v/>
      </c>
      <c r="Y12" s="39" t="str">
        <f>IFERROR(CODE(MID($D12,Y$1,1)),"")</f>
        <v/>
      </c>
      <c r="Z12" s="39" t="str">
        <f>IFERROR(CODE(MID($D12,Z$1,1)),"")</f>
        <v/>
      </c>
      <c r="AA12" s="39" t="str">
        <f>IFERROR(CODE(MID($D12,AA$1,1)),"")</f>
        <v/>
      </c>
      <c r="AB12" s="39" t="str">
        <f>IFERROR(CODE(MID($D12,AB$1,1)),"")</f>
        <v/>
      </c>
      <c r="AC12" s="39" t="str">
        <f>IFERROR(CODE(MID($D12,AC$1,1)),"")</f>
        <v/>
      </c>
      <c r="AD12" s="39" t="str">
        <f>IFERROR(CODE(MID($D12,AD$1,1)),"")</f>
        <v/>
      </c>
      <c r="AE12" s="39" t="str">
        <f>IFERROR(CODE(MID($D12,AE$1,1)),"")</f>
        <v/>
      </c>
      <c r="AF12" s="39" t="str">
        <f>IFERROR(CODE(MID($D12,AF$1,1)),"")</f>
        <v/>
      </c>
      <c r="AG12" s="39" t="str">
        <f>IFERROR(CODE(MID($D12,AG$1,1)),"")</f>
        <v/>
      </c>
      <c r="AH12" s="38" t="s">
        <v>704</v>
      </c>
    </row>
    <row r="13" spans="2:34">
      <c r="B13" s="2" t="s">
        <v>549</v>
      </c>
      <c r="C13" s="25" t="str">
        <f>_xlfn.XLOOKUP($U13,翻訳!I:I,翻訳!$D:$D,"",0)&amp;""</f>
        <v>normal</v>
      </c>
      <c r="D13" s="37" t="s">
        <v>19</v>
      </c>
      <c r="E13" s="25" t="str">
        <f>_xlfn.XLOOKUP($U13,翻訳!I:I,翻訳!$F:$F,"",0)&amp;""</f>
        <v>Click on the previous link on current page</v>
      </c>
      <c r="F13" s="25" t="str">
        <f>_xlfn.XLOOKUP($U13,翻訳!I:I,翻訳!$G:$G,"",0)&amp;""</f>
        <v/>
      </c>
      <c r="G13" s="8" t="s">
        <v>436</v>
      </c>
      <c r="J13" t="s">
        <v>643</v>
      </c>
      <c r="K13" s="21">
        <f t="shared" si="10"/>
        <v>2</v>
      </c>
      <c r="L13" s="21" t="str">
        <f t="shared" si="13"/>
        <v>[[</v>
      </c>
      <c r="M13" s="21" t="str">
        <f t="shared" si="14"/>
        <v>91913232</v>
      </c>
      <c r="N13" s="21" t="str">
        <f t="shared" si="15"/>
        <v>!![[</v>
      </c>
      <c r="O13" s="22" t="str">
        <f>IF(L13="","",IF(AND(ISERROR(VLOOKUP(M13,M$1:M12,1,0)),ISERROR(VLOOKUP(M13,M14:M$258,1,0))),"ok","▲NG"))</f>
        <v>ok</v>
      </c>
      <c r="P13" s="22" t="str">
        <f t="shared" si="11"/>
        <v>[</v>
      </c>
      <c r="Q13" s="22" t="str">
        <f t="shared" si="12"/>
        <v/>
      </c>
      <c r="R13" s="23" t="str">
        <f t="shared" si="16"/>
        <v>map("[[", "!![[")</v>
      </c>
      <c r="S13" s="23" t="str">
        <f t="shared" si="17"/>
        <v/>
      </c>
      <c r="U13" s="38" t="str">
        <f t="shared" si="8"/>
        <v>91-91</v>
      </c>
      <c r="V13" s="39">
        <f t="shared" si="9"/>
        <v>91</v>
      </c>
      <c r="W13" s="39">
        <f>IFERROR(CODE(MID($D13,W$1,1)),"")</f>
        <v>91</v>
      </c>
      <c r="X13" s="39" t="str">
        <f>IFERROR(CODE(MID($D13,X$1,1)),"")</f>
        <v/>
      </c>
      <c r="Y13" s="39" t="str">
        <f>IFERROR(CODE(MID($D13,Y$1,1)),"")</f>
        <v/>
      </c>
      <c r="Z13" s="39" t="str">
        <f>IFERROR(CODE(MID($D13,Z$1,1)),"")</f>
        <v/>
      </c>
      <c r="AA13" s="39" t="str">
        <f>IFERROR(CODE(MID($D13,AA$1,1)),"")</f>
        <v/>
      </c>
      <c r="AB13" s="39" t="str">
        <f>IFERROR(CODE(MID($D13,AB$1,1)),"")</f>
        <v/>
      </c>
      <c r="AC13" s="39" t="str">
        <f>IFERROR(CODE(MID($D13,AC$1,1)),"")</f>
        <v/>
      </c>
      <c r="AD13" s="39" t="str">
        <f>IFERROR(CODE(MID($D13,AD$1,1)),"")</f>
        <v/>
      </c>
      <c r="AE13" s="39" t="str">
        <f>IFERROR(CODE(MID($D13,AE$1,1)),"")</f>
        <v/>
      </c>
      <c r="AF13" s="39" t="str">
        <f>IFERROR(CODE(MID($D13,AF$1,1)),"")</f>
        <v/>
      </c>
      <c r="AG13" s="39" t="str">
        <f>IFERROR(CODE(MID($D13,AG$1,1)),"")</f>
        <v/>
      </c>
      <c r="AH13" s="38" t="s">
        <v>704</v>
      </c>
    </row>
    <row r="14" spans="2:34">
      <c r="B14" s="2" t="s">
        <v>549</v>
      </c>
      <c r="C14" s="25" t="str">
        <f>_xlfn.XLOOKUP($U14,翻訳!I:I,翻訳!$D:$D,"",0)&amp;""</f>
        <v>normal</v>
      </c>
      <c r="D14" s="37" t="s">
        <v>21</v>
      </c>
      <c r="E14" s="25" t="str">
        <f>_xlfn.XLOOKUP($U14,翻訳!I:I,翻訳!$F:$F,"",0)&amp;""</f>
        <v>Click on the next link on current page</v>
      </c>
      <c r="F14" s="25" t="str">
        <f>_xlfn.XLOOKUP($U14,翻訳!I:I,翻訳!$G:$G,"",0)&amp;""</f>
        <v/>
      </c>
      <c r="G14" s="8" t="s">
        <v>436</v>
      </c>
      <c r="J14" t="s">
        <v>642</v>
      </c>
      <c r="K14" s="21">
        <f t="shared" si="10"/>
        <v>2</v>
      </c>
      <c r="L14" s="21" t="str">
        <f t="shared" si="13"/>
        <v>]]</v>
      </c>
      <c r="M14" s="21" t="str">
        <f t="shared" si="14"/>
        <v>93933232</v>
      </c>
      <c r="N14" s="21" t="str">
        <f t="shared" si="15"/>
        <v>!!]]</v>
      </c>
      <c r="O14" s="22" t="str">
        <f>IF(L14="","",IF(AND(ISERROR(VLOOKUP(M14,M$1:M13,1,0)),ISERROR(VLOOKUP(M14,M15:M$258,1,0))),"ok","▲NG"))</f>
        <v>ok</v>
      </c>
      <c r="P14" s="22" t="str">
        <f t="shared" si="11"/>
        <v>]</v>
      </c>
      <c r="Q14" s="22" t="str">
        <f t="shared" si="12"/>
        <v/>
      </c>
      <c r="R14" s="23" t="str">
        <f t="shared" si="16"/>
        <v>map("]]", "!!]]")</v>
      </c>
      <c r="S14" s="23" t="str">
        <f t="shared" si="17"/>
        <v/>
      </c>
      <c r="U14" s="38" t="str">
        <f t="shared" si="8"/>
        <v>93-93</v>
      </c>
      <c r="V14" s="39">
        <f t="shared" si="9"/>
        <v>93</v>
      </c>
      <c r="W14" s="39">
        <f>IFERROR(CODE(MID($D14,W$1,1)),"")</f>
        <v>93</v>
      </c>
      <c r="X14" s="39" t="str">
        <f>IFERROR(CODE(MID($D14,X$1,1)),"")</f>
        <v/>
      </c>
      <c r="Y14" s="39" t="str">
        <f>IFERROR(CODE(MID($D14,Y$1,1)),"")</f>
        <v/>
      </c>
      <c r="Z14" s="39" t="str">
        <f>IFERROR(CODE(MID($D14,Z$1,1)),"")</f>
        <v/>
      </c>
      <c r="AA14" s="39" t="str">
        <f>IFERROR(CODE(MID($D14,AA$1,1)),"")</f>
        <v/>
      </c>
      <c r="AB14" s="39" t="str">
        <f>IFERROR(CODE(MID($D14,AB$1,1)),"")</f>
        <v/>
      </c>
      <c r="AC14" s="39" t="str">
        <f>IFERROR(CODE(MID($D14,AC$1,1)),"")</f>
        <v/>
      </c>
      <c r="AD14" s="39" t="str">
        <f>IFERROR(CODE(MID($D14,AD$1,1)),"")</f>
        <v/>
      </c>
      <c r="AE14" s="39" t="str">
        <f>IFERROR(CODE(MID($D14,AE$1,1)),"")</f>
        <v/>
      </c>
      <c r="AF14" s="39" t="str">
        <f>IFERROR(CODE(MID($D14,AF$1,1)),"")</f>
        <v/>
      </c>
      <c r="AG14" s="39" t="str">
        <f>IFERROR(CODE(MID($D14,AG$1,1)),"")</f>
        <v/>
      </c>
      <c r="AH14" s="38" t="s">
        <v>704</v>
      </c>
    </row>
    <row r="15" spans="2:34">
      <c r="B15" s="2" t="s">
        <v>549</v>
      </c>
      <c r="C15" s="25" t="str">
        <f>_xlfn.XLOOKUP($U15,翻訳!I:I,翻訳!$D:$D,"",0)&amp;""</f>
        <v>normal</v>
      </c>
      <c r="D15" s="37" t="s">
        <v>23</v>
      </c>
      <c r="E15" s="25" t="str">
        <f>_xlfn.XLOOKUP($U15,翻訳!I:I,翻訳!$F:$F,"",0)&amp;""</f>
        <v>mouse out last element</v>
      </c>
      <c r="F15" s="25" t="str">
        <f>_xlfn.XLOOKUP($U15,翻訳!I:I,翻訳!$G:$G,"",0)&amp;""</f>
        <v/>
      </c>
      <c r="G15" s="8" t="s">
        <v>437</v>
      </c>
      <c r="K15" s="21">
        <f t="shared" si="10"/>
        <v>2</v>
      </c>
      <c r="L15" s="21" t="str">
        <f t="shared" si="13"/>
        <v/>
      </c>
      <c r="M15" s="21" t="str">
        <f t="shared" si="14"/>
        <v/>
      </c>
      <c r="N15" s="21" t="str">
        <f t="shared" si="15"/>
        <v>!!;m</v>
      </c>
      <c r="O15" s="22" t="str">
        <f>IF(L15="","",IF(AND(ISERROR(VLOOKUP(M15,M$1:M14,1,0)),ISERROR(VLOOKUP(M15,M16:M$258,1,0))),"ok","▲NG"))</f>
        <v/>
      </c>
      <c r="P15" s="22" t="str">
        <f t="shared" si="11"/>
        <v/>
      </c>
      <c r="Q15" s="22" t="str">
        <f t="shared" si="12"/>
        <v/>
      </c>
      <c r="R15" s="23" t="str">
        <f t="shared" si="16"/>
        <v/>
      </c>
      <c r="S15" s="23" t="str">
        <f t="shared" si="17"/>
        <v/>
      </c>
      <c r="U15" s="38" t="str">
        <f t="shared" si="8"/>
        <v>59-109</v>
      </c>
      <c r="V15" s="39">
        <f t="shared" si="9"/>
        <v>59</v>
      </c>
      <c r="W15" s="39">
        <f>IFERROR(CODE(MID($D15,W$1,1)),"")</f>
        <v>109</v>
      </c>
      <c r="X15" s="39" t="str">
        <f>IFERROR(CODE(MID($D15,X$1,1)),"")</f>
        <v/>
      </c>
      <c r="Y15" s="39" t="str">
        <f>IFERROR(CODE(MID($D15,Y$1,1)),"")</f>
        <v/>
      </c>
      <c r="Z15" s="39" t="str">
        <f>IFERROR(CODE(MID($D15,Z$1,1)),"")</f>
        <v/>
      </c>
      <c r="AA15" s="39" t="str">
        <f>IFERROR(CODE(MID($D15,AA$1,1)),"")</f>
        <v/>
      </c>
      <c r="AB15" s="39" t="str">
        <f>IFERROR(CODE(MID($D15,AB$1,1)),"")</f>
        <v/>
      </c>
      <c r="AC15" s="39" t="str">
        <f>IFERROR(CODE(MID($D15,AC$1,1)),"")</f>
        <v/>
      </c>
      <c r="AD15" s="39" t="str">
        <f>IFERROR(CODE(MID($D15,AD$1,1)),"")</f>
        <v/>
      </c>
      <c r="AE15" s="39" t="str">
        <f>IFERROR(CODE(MID($D15,AE$1,1)),"")</f>
        <v/>
      </c>
      <c r="AF15" s="39" t="str">
        <f>IFERROR(CODE(MID($D15,AF$1,1)),"")</f>
        <v/>
      </c>
      <c r="AG15" s="39" t="str">
        <f>IFERROR(CODE(MID($D15,AG$1,1)),"")</f>
        <v/>
      </c>
      <c r="AH15" s="38" t="s">
        <v>704</v>
      </c>
    </row>
    <row r="16" spans="2:34">
      <c r="B16" s="2" t="s">
        <v>549</v>
      </c>
      <c r="C16" s="25" t="str">
        <f>_xlfn.XLOOKUP($U16,翻訳!I:I,翻訳!$D:$D,"",0)&amp;""</f>
        <v>normal</v>
      </c>
      <c r="D16" s="37" t="s">
        <v>25</v>
      </c>
      <c r="E16" s="25" t="str">
        <f>_xlfn.XLOOKUP($U16,翻訳!I:I,翻訳!$F:$F,"",0)&amp;""</f>
        <v>Display hints to focus scrollable elements</v>
      </c>
      <c r="F16" s="25" t="str">
        <f>_xlfn.XLOOKUP($U16,翻訳!I:I,翻訳!$G:$G,"",0)&amp;""</f>
        <v/>
      </c>
      <c r="G16" s="8" t="s">
        <v>436</v>
      </c>
      <c r="H16" s="4" t="s">
        <v>525</v>
      </c>
      <c r="J16" t="s">
        <v>444</v>
      </c>
      <c r="K16" s="21">
        <f t="shared" si="10"/>
        <v>3</v>
      </c>
      <c r="L16" s="21" t="str">
        <f t="shared" si="13"/>
        <v>cf</v>
      </c>
      <c r="M16" s="21" t="str">
        <f t="shared" si="14"/>
        <v>991023232</v>
      </c>
      <c r="N16" s="21" t="str">
        <f t="shared" si="15"/>
        <v>!!;fs</v>
      </c>
      <c r="O16" s="22" t="str">
        <f>IF(L16="","",IF(AND(ISERROR(VLOOKUP(M16,M$1:M15,1,0)),ISERROR(VLOOKUP(M16,M17:M$258,1,0))),"ok","▲NG"))</f>
        <v>ok</v>
      </c>
      <c r="P16" s="22" t="str">
        <f t="shared" si="11"/>
        <v>c</v>
      </c>
      <c r="Q16" s="22" t="str">
        <f t="shared" si="12"/>
        <v>cf</v>
      </c>
      <c r="R16" s="23" t="str">
        <f t="shared" si="16"/>
        <v>map("cf", "!!;fs")</v>
      </c>
      <c r="S16" s="23" t="str">
        <f t="shared" si="17"/>
        <v/>
      </c>
      <c r="U16" s="38" t="str">
        <f t="shared" si="8"/>
        <v>59-102-115</v>
      </c>
      <c r="V16" s="39">
        <f t="shared" si="9"/>
        <v>59</v>
      </c>
      <c r="W16" s="39">
        <f>IFERROR(CODE(MID($D16,W$1,1)),"")</f>
        <v>102</v>
      </c>
      <c r="X16" s="39">
        <f>IFERROR(CODE(MID($D16,X$1,1)),"")</f>
        <v>115</v>
      </c>
      <c r="Y16" s="39" t="str">
        <f>IFERROR(CODE(MID($D16,Y$1,1)),"")</f>
        <v/>
      </c>
      <c r="Z16" s="39" t="str">
        <f>IFERROR(CODE(MID($D16,Z$1,1)),"")</f>
        <v/>
      </c>
      <c r="AA16" s="39" t="str">
        <f>IFERROR(CODE(MID($D16,AA$1,1)),"")</f>
        <v/>
      </c>
      <c r="AB16" s="39" t="str">
        <f>IFERROR(CODE(MID($D16,AB$1,1)),"")</f>
        <v/>
      </c>
      <c r="AC16" s="39" t="str">
        <f>IFERROR(CODE(MID($D16,AC$1,1)),"")</f>
        <v/>
      </c>
      <c r="AD16" s="39" t="str">
        <f>IFERROR(CODE(MID($D16,AD$1,1)),"")</f>
        <v/>
      </c>
      <c r="AE16" s="39" t="str">
        <f>IFERROR(CODE(MID($D16,AE$1,1)),"")</f>
        <v/>
      </c>
      <c r="AF16" s="39" t="str">
        <f>IFERROR(CODE(MID($D16,AF$1,1)),"")</f>
        <v/>
      </c>
      <c r="AG16" s="39" t="str">
        <f>IFERROR(CODE(MID($D16,AG$1,1)),"")</f>
        <v/>
      </c>
      <c r="AH16" s="38" t="s">
        <v>704</v>
      </c>
    </row>
    <row r="17" spans="2:34">
      <c r="B17" s="2" t="s">
        <v>549</v>
      </c>
      <c r="C17" s="25" t="str">
        <f>_xlfn.XLOOKUP($U17,翻訳!I:I,翻訳!$D:$D,"",0)&amp;""</f>
        <v>normal</v>
      </c>
      <c r="D17" s="37" t="s">
        <v>27</v>
      </c>
      <c r="E17" s="25" t="str">
        <f>_xlfn.XLOOKUP($U17,翻訳!I:I,翻訳!$F:$F,"",0)&amp;""</f>
        <v>Download image</v>
      </c>
      <c r="F17" s="25" t="str">
        <f>_xlfn.XLOOKUP($U17,翻訳!I:I,翻訳!$G:$G,"",0)&amp;""</f>
        <v/>
      </c>
      <c r="G17" s="8" t="s">
        <v>436</v>
      </c>
      <c r="K17" s="21">
        <f t="shared" si="10"/>
        <v>3</v>
      </c>
      <c r="L17" s="21" t="str">
        <f t="shared" si="13"/>
        <v>;di</v>
      </c>
      <c r="M17" s="21" t="str">
        <f t="shared" si="14"/>
        <v>5910010532</v>
      </c>
      <c r="N17" s="21" t="str">
        <f t="shared" si="15"/>
        <v>!!;di</v>
      </c>
      <c r="O17" s="22" t="str">
        <f>IF(L17="","",IF(AND(ISERROR(VLOOKUP(M17,M$1:M16,1,0)),ISERROR(VLOOKUP(M17,M18:M$258,1,0))),"ok","▲NG"))</f>
        <v>ok</v>
      </c>
      <c r="P17" s="22" t="str">
        <f t="shared" si="11"/>
        <v>;</v>
      </c>
      <c r="Q17" s="22" t="str">
        <f t="shared" si="12"/>
        <v/>
      </c>
      <c r="R17" s="23" t="str">
        <f t="shared" si="16"/>
        <v>map(";di", "!!;di")</v>
      </c>
      <c r="S17" s="23" t="str">
        <f t="shared" si="17"/>
        <v/>
      </c>
      <c r="U17" s="38" t="str">
        <f t="shared" si="8"/>
        <v>59-100-105</v>
      </c>
      <c r="V17" s="39">
        <f t="shared" si="9"/>
        <v>59</v>
      </c>
      <c r="W17" s="39">
        <f>IFERROR(CODE(MID($D17,W$1,1)),"")</f>
        <v>100</v>
      </c>
      <c r="X17" s="39">
        <f>IFERROR(CODE(MID($D17,X$1,1)),"")</f>
        <v>105</v>
      </c>
      <c r="Y17" s="39" t="str">
        <f>IFERROR(CODE(MID($D17,Y$1,1)),"")</f>
        <v/>
      </c>
      <c r="Z17" s="39" t="str">
        <f>IFERROR(CODE(MID($D17,Z$1,1)),"")</f>
        <v/>
      </c>
      <c r="AA17" s="39" t="str">
        <f>IFERROR(CODE(MID($D17,AA$1,1)),"")</f>
        <v/>
      </c>
      <c r="AB17" s="39" t="str">
        <f>IFERROR(CODE(MID($D17,AB$1,1)),"")</f>
        <v/>
      </c>
      <c r="AC17" s="39" t="str">
        <f>IFERROR(CODE(MID($D17,AC$1,1)),"")</f>
        <v/>
      </c>
      <c r="AD17" s="39" t="str">
        <f>IFERROR(CODE(MID($D17,AD$1,1)),"")</f>
        <v/>
      </c>
      <c r="AE17" s="39" t="str">
        <f>IFERROR(CODE(MID($D17,AE$1,1)),"")</f>
        <v/>
      </c>
      <c r="AF17" s="39" t="str">
        <f>IFERROR(CODE(MID($D17,AF$1,1)),"")</f>
        <v/>
      </c>
      <c r="AG17" s="39" t="str">
        <f>IFERROR(CODE(MID($D17,AG$1,1)),"")</f>
        <v/>
      </c>
      <c r="AH17" s="38" t="s">
        <v>704</v>
      </c>
    </row>
    <row r="18" spans="2:34" ht="30">
      <c r="B18" s="2" t="s">
        <v>549</v>
      </c>
      <c r="C18" s="25" t="str">
        <f>_xlfn.XLOOKUP($U18,翻訳!I:I,翻訳!$D:$D,"",0)&amp;""</f>
        <v>normal</v>
      </c>
      <c r="D18" s="37" t="s">
        <v>29</v>
      </c>
      <c r="E18" s="25" t="str">
        <f>_xlfn.XLOOKUP($U18,翻訳!I:I,翻訳!$F:$F,"",0)&amp;""</f>
        <v>Open detected links from text</v>
      </c>
      <c r="F18" s="25" t="str">
        <f>_xlfn.XLOOKUP($U18,翻訳!I:I,翻訳!$G:$G,"",0)&amp;""</f>
        <v>現在表示中の領域にあるURLテキストにヒントを表示して開く。要素が1つの場合はヒントなしですぐに開く。</v>
      </c>
      <c r="G18" s="8" t="s">
        <v>436</v>
      </c>
      <c r="H18" s="4" t="s">
        <v>628</v>
      </c>
      <c r="K18" s="21">
        <f t="shared" si="10"/>
        <v>1</v>
      </c>
      <c r="L18" s="21" t="str">
        <f t="shared" si="13"/>
        <v>;u</v>
      </c>
      <c r="M18" s="21" t="str">
        <f t="shared" si="14"/>
        <v>591173232</v>
      </c>
      <c r="N18" s="21" t="str">
        <f t="shared" si="15"/>
        <v>!!O</v>
      </c>
      <c r="O18" s="22" t="str">
        <f>IF(L18="","",IF(AND(ISERROR(VLOOKUP(M18,M$1:M17,1,0)),ISERROR(VLOOKUP(M18,M19:M$258,1,0))),"ok","▲NG"))</f>
        <v>ok</v>
      </c>
      <c r="P18" s="22" t="str">
        <f t="shared" si="11"/>
        <v>;</v>
      </c>
      <c r="Q18" s="22" t="str">
        <f t="shared" si="12"/>
        <v>;u</v>
      </c>
      <c r="R18" s="23" t="str">
        <f t="shared" si="16"/>
        <v>map(";u", "!!O")</v>
      </c>
      <c r="S18" s="23" t="str">
        <f t="shared" si="17"/>
        <v/>
      </c>
      <c r="U18" s="38" t="str">
        <f t="shared" si="8"/>
        <v>79</v>
      </c>
      <c r="V18" s="39">
        <f t="shared" si="9"/>
        <v>79</v>
      </c>
      <c r="W18" s="39" t="str">
        <f t="shared" si="9"/>
        <v/>
      </c>
      <c r="X18" s="39" t="str">
        <f t="shared" si="9"/>
        <v/>
      </c>
      <c r="Y18" s="39" t="str">
        <f t="shared" si="9"/>
        <v/>
      </c>
      <c r="Z18" s="39" t="str">
        <f t="shared" si="9"/>
        <v/>
      </c>
      <c r="AA18" s="39" t="str">
        <f t="shared" si="9"/>
        <v/>
      </c>
      <c r="AB18" s="39" t="str">
        <f t="shared" si="9"/>
        <v/>
      </c>
      <c r="AC18" s="39" t="str">
        <f t="shared" si="9"/>
        <v/>
      </c>
      <c r="AD18" s="39" t="str">
        <f t="shared" si="9"/>
        <v/>
      </c>
      <c r="AE18" s="39" t="str">
        <f t="shared" si="9"/>
        <v/>
      </c>
      <c r="AF18" s="39" t="str">
        <f t="shared" si="9"/>
        <v/>
      </c>
      <c r="AG18" s="39" t="str">
        <f t="shared" si="9"/>
        <v/>
      </c>
      <c r="AH18" s="38" t="s">
        <v>704</v>
      </c>
    </row>
    <row r="19" spans="2:34" ht="90">
      <c r="B19" s="2" t="s">
        <v>549</v>
      </c>
      <c r="C19" s="25" t="str">
        <f>_xlfn.XLOOKUP($U19,翻訳!I:I,翻訳!$D:$D,"",0)&amp;""</f>
        <v>normal</v>
      </c>
      <c r="D19" s="37" t="s">
        <v>31</v>
      </c>
      <c r="E19" s="25" t="str">
        <f>_xlfn.XLOOKUP($U19,翻訳!I:I,翻訳!$F:$F,"",0)&amp;""</f>
        <v>Open a link, press SHIFT to flip overlapped hints, hold SPACE to hide hints</v>
      </c>
      <c r="F19" s="25" t="str">
        <f>_xlfn.XLOOKUP($U19,翻訳!I:I,翻訳!$G:$G,"",0)&amp;""</f>
        <v>現在表示中の領域にあるクリック要素にヒントを表示して開く。要素が1つの場合はヒントなしですぐに開く。ヒント表示中にShiftキーを押すと、重なっているヒントが入れ替わる。Spaceキーを押している間、一時的にヒントを非表示にできる。ヒントを表示したあとShiftキーを押しながら選択すると、アクティブな新しいタブで開く。</v>
      </c>
      <c r="G19" s="8" t="s">
        <v>436</v>
      </c>
      <c r="K19" s="21">
        <f t="shared" si="10"/>
        <v>1</v>
      </c>
      <c r="L19" s="21" t="str">
        <f t="shared" si="13"/>
        <v>f</v>
      </c>
      <c r="M19" s="21" t="str">
        <f t="shared" si="14"/>
        <v>102323232</v>
      </c>
      <c r="N19" s="21" t="str">
        <f t="shared" si="15"/>
        <v>!!f</v>
      </c>
      <c r="O19" s="22" t="str">
        <f>IF(L19="","",IF(AND(ISERROR(VLOOKUP(M19,M$1:M18,1,0)),ISERROR(VLOOKUP(M19,M20:M$258,1,0))),"ok","▲NG"))</f>
        <v>ok</v>
      </c>
      <c r="P19" s="22" t="str">
        <f t="shared" si="11"/>
        <v>f</v>
      </c>
      <c r="Q19" s="22" t="str">
        <f t="shared" si="12"/>
        <v/>
      </c>
      <c r="R19" s="23" t="str">
        <f t="shared" si="16"/>
        <v>map("f", "!!f")</v>
      </c>
      <c r="S19" s="23" t="str">
        <f t="shared" si="17"/>
        <v/>
      </c>
      <c r="U19" s="38" t="str">
        <f t="shared" si="8"/>
        <v>102</v>
      </c>
      <c r="V19" s="39">
        <f t="shared" si="9"/>
        <v>102</v>
      </c>
      <c r="W19" s="39" t="str">
        <f t="shared" si="9"/>
        <v/>
      </c>
      <c r="X19" s="39" t="str">
        <f t="shared" si="9"/>
        <v/>
      </c>
      <c r="Y19" s="39" t="str">
        <f t="shared" si="9"/>
        <v/>
      </c>
      <c r="Z19" s="39" t="str">
        <f t="shared" si="9"/>
        <v/>
      </c>
      <c r="AA19" s="39" t="str">
        <f t="shared" si="9"/>
        <v/>
      </c>
      <c r="AB19" s="39" t="str">
        <f t="shared" si="9"/>
        <v/>
      </c>
      <c r="AC19" s="39" t="str">
        <f t="shared" si="9"/>
        <v/>
      </c>
      <c r="AD19" s="39" t="str">
        <f t="shared" si="9"/>
        <v/>
      </c>
      <c r="AE19" s="39" t="str">
        <f t="shared" si="9"/>
        <v/>
      </c>
      <c r="AF19" s="39" t="str">
        <f t="shared" si="9"/>
        <v/>
      </c>
      <c r="AG19" s="39" t="str">
        <f t="shared" si="9"/>
        <v/>
      </c>
      <c r="AH19" s="38" t="s">
        <v>704</v>
      </c>
    </row>
    <row r="20" spans="2:34">
      <c r="B20" s="2" t="s">
        <v>549</v>
      </c>
      <c r="C20" s="25" t="str">
        <f>_xlfn.XLOOKUP($U20,翻訳!I:I,翻訳!$D:$D,"",0)&amp;""</f>
        <v>normal</v>
      </c>
      <c r="D20" s="37" t="s">
        <v>33</v>
      </c>
      <c r="E20" s="25" t="str">
        <f>_xlfn.XLOOKUP($U20,翻訳!I:I,翻訳!$F:$F,"",0)&amp;""</f>
        <v>Open a link in active new tab</v>
      </c>
      <c r="F20" s="25" t="str">
        <f>_xlfn.XLOOKUP($U20,翻訳!I:I,翻訳!$G:$G,"",0)&amp;""</f>
        <v>fをアクティブな新しいタブで開くのをデフォルトにした状態で実行。</v>
      </c>
      <c r="G20" s="8" t="s">
        <v>437</v>
      </c>
      <c r="K20" s="21">
        <f t="shared" si="10"/>
        <v>2</v>
      </c>
      <c r="L20" s="21" t="str">
        <f t="shared" si="13"/>
        <v/>
      </c>
      <c r="M20" s="21" t="str">
        <f t="shared" si="14"/>
        <v/>
      </c>
      <c r="N20" s="21" t="str">
        <f t="shared" si="15"/>
        <v>!!af</v>
      </c>
      <c r="O20" s="22" t="str">
        <f>IF(L20="","",IF(AND(ISERROR(VLOOKUP(M20,M$1:M19,1,0)),ISERROR(VLOOKUP(M20,M21:M$258,1,0))),"ok","▲NG"))</f>
        <v/>
      </c>
      <c r="P20" s="22" t="str">
        <f t="shared" si="11"/>
        <v/>
      </c>
      <c r="Q20" s="22" t="str">
        <f t="shared" si="12"/>
        <v/>
      </c>
      <c r="R20" s="23" t="str">
        <f t="shared" si="16"/>
        <v/>
      </c>
      <c r="S20" s="23" t="str">
        <f t="shared" si="17"/>
        <v/>
      </c>
      <c r="U20" s="38" t="str">
        <f t="shared" si="8"/>
        <v>97-102</v>
      </c>
      <c r="V20" s="39">
        <f t="shared" si="9"/>
        <v>97</v>
      </c>
      <c r="W20" s="39">
        <f t="shared" si="9"/>
        <v>102</v>
      </c>
      <c r="X20" s="39" t="str">
        <f t="shared" si="9"/>
        <v/>
      </c>
      <c r="Y20" s="39" t="str">
        <f t="shared" si="9"/>
        <v/>
      </c>
      <c r="Z20" s="39" t="str">
        <f t="shared" si="9"/>
        <v/>
      </c>
      <c r="AA20" s="39" t="str">
        <f t="shared" si="9"/>
        <v/>
      </c>
      <c r="AB20" s="39" t="str">
        <f t="shared" si="9"/>
        <v/>
      </c>
      <c r="AC20" s="39" t="str">
        <f t="shared" si="9"/>
        <v/>
      </c>
      <c r="AD20" s="39" t="str">
        <f t="shared" si="9"/>
        <v/>
      </c>
      <c r="AE20" s="39" t="str">
        <f t="shared" si="9"/>
        <v/>
      </c>
      <c r="AF20" s="39" t="str">
        <f t="shared" si="9"/>
        <v/>
      </c>
      <c r="AG20" s="39" t="str">
        <f t="shared" si="9"/>
        <v/>
      </c>
      <c r="AH20" s="38" t="s">
        <v>704</v>
      </c>
    </row>
    <row r="21" spans="2:34">
      <c r="B21" s="2" t="s">
        <v>549</v>
      </c>
      <c r="C21" s="25" t="str">
        <f>_xlfn.XLOOKUP($U21,翻訳!I:I,翻訳!$D:$D,"",0)&amp;""</f>
        <v>normal</v>
      </c>
      <c r="D21" s="37" t="s">
        <v>35</v>
      </c>
      <c r="E21" s="25" t="str">
        <f>_xlfn.XLOOKUP($U21,翻訳!I:I,翻訳!$F:$F,"",0)&amp;""</f>
        <v>Open a link in non-active new tab</v>
      </c>
      <c r="F21" s="25" t="str">
        <f>_xlfn.XLOOKUP($U21,翻訳!I:I,翻訳!$G:$G,"",0)&amp;""</f>
        <v/>
      </c>
      <c r="G21" s="8" t="s">
        <v>436</v>
      </c>
      <c r="H21" s="4" t="s">
        <v>592</v>
      </c>
      <c r="K21" s="21">
        <f t="shared" si="10"/>
        <v>1</v>
      </c>
      <c r="L21" s="21" t="str">
        <f t="shared" si="13"/>
        <v>F</v>
      </c>
      <c r="M21" s="21" t="str">
        <f t="shared" si="14"/>
        <v>70323232</v>
      </c>
      <c r="N21" s="21" t="str">
        <f t="shared" si="15"/>
        <v>!!C</v>
      </c>
      <c r="O21" s="22" t="str">
        <f>IF(L21="","",IF(AND(ISERROR(VLOOKUP(M21,M$1:M20,1,0)),ISERROR(VLOOKUP(M21,M22:M$258,1,0))),"ok","▲NG"))</f>
        <v>ok</v>
      </c>
      <c r="P21" s="22" t="str">
        <f t="shared" si="11"/>
        <v>F</v>
      </c>
      <c r="Q21" s="22" t="str">
        <f t="shared" si="12"/>
        <v>F</v>
      </c>
      <c r="R21" s="23" t="str">
        <f t="shared" si="16"/>
        <v>map("F", "!!C")</v>
      </c>
      <c r="S21" s="23" t="str">
        <f t="shared" si="17"/>
        <v/>
      </c>
      <c r="U21" s="38" t="str">
        <f t="shared" si="8"/>
        <v>67</v>
      </c>
      <c r="V21" s="39">
        <f t="shared" si="9"/>
        <v>67</v>
      </c>
      <c r="W21" s="39" t="str">
        <f t="shared" si="9"/>
        <v/>
      </c>
      <c r="X21" s="39" t="str">
        <f t="shared" si="9"/>
        <v/>
      </c>
      <c r="Y21" s="39" t="str">
        <f t="shared" si="9"/>
        <v/>
      </c>
      <c r="Z21" s="39" t="str">
        <f t="shared" si="9"/>
        <v/>
      </c>
      <c r="AA21" s="39" t="str">
        <f t="shared" si="9"/>
        <v/>
      </c>
      <c r="AB21" s="39" t="str">
        <f t="shared" si="9"/>
        <v/>
      </c>
      <c r="AC21" s="39" t="str">
        <f t="shared" si="9"/>
        <v/>
      </c>
      <c r="AD21" s="39" t="str">
        <f t="shared" si="9"/>
        <v/>
      </c>
      <c r="AE21" s="39" t="str">
        <f t="shared" si="9"/>
        <v/>
      </c>
      <c r="AF21" s="39" t="str">
        <f t="shared" si="9"/>
        <v/>
      </c>
      <c r="AG21" s="39" t="str">
        <f t="shared" si="9"/>
        <v/>
      </c>
      <c r="AH21" s="38" t="s">
        <v>704</v>
      </c>
    </row>
    <row r="22" spans="2:34" ht="30">
      <c r="B22" s="2" t="s">
        <v>549</v>
      </c>
      <c r="C22" s="25" t="str">
        <f>_xlfn.XLOOKUP($U22,翻訳!I:I,翻訳!$D:$D,"",0)&amp;""</f>
        <v>normal</v>
      </c>
      <c r="D22" s="37" t="s">
        <v>36</v>
      </c>
      <c r="E22" s="25" t="str">
        <f>_xlfn.XLOOKUP($U22,翻訳!I:I,翻訳!$F:$F,"",0)&amp;""</f>
        <v>Mouse over elements.</v>
      </c>
      <c r="F22" s="25" t="str">
        <f>_xlfn.XLOOKUP($U22,翻訳!I:I,翻訳!$G:$G,"",0)&amp;""</f>
        <v>現在表示中の領域にある要素にヒントを表示して mouseover イベントを実行。</v>
      </c>
      <c r="G22" s="8" t="s">
        <v>436</v>
      </c>
      <c r="H22" s="4" t="s">
        <v>622</v>
      </c>
      <c r="K22" s="21">
        <f t="shared" si="10"/>
        <v>8</v>
      </c>
      <c r="L22" s="21" t="str">
        <f t="shared" si="13"/>
        <v>;mov</v>
      </c>
      <c r="M22" s="21" t="str">
        <f t="shared" si="14"/>
        <v>59109111118</v>
      </c>
      <c r="N22" s="21" t="str">
        <f t="shared" si="15"/>
        <v>!!&lt;Ctrl-h&gt;</v>
      </c>
      <c r="O22" s="22" t="str">
        <f>IF(L22="","",IF(AND(ISERROR(VLOOKUP(M22,M$1:M21,1,0)),ISERROR(VLOOKUP(M22,M23:M$258,1,0))),"ok","▲NG"))</f>
        <v>ok</v>
      </c>
      <c r="P22" s="22" t="str">
        <f t="shared" si="11"/>
        <v>;</v>
      </c>
      <c r="Q22" s="22" t="str">
        <f t="shared" si="12"/>
        <v>;m</v>
      </c>
      <c r="R22" s="23" t="str">
        <f t="shared" si="16"/>
        <v>map(";mov", "!!&lt;Ctrl-h&gt;")</v>
      </c>
      <c r="S22" s="23" t="str">
        <f t="shared" si="17"/>
        <v/>
      </c>
      <c r="U22" s="38" t="str">
        <f t="shared" si="8"/>
        <v>60-67-116-114-108-45-104-62</v>
      </c>
      <c r="V22" s="39">
        <f t="shared" si="9"/>
        <v>60</v>
      </c>
      <c r="W22" s="39">
        <f t="shared" si="9"/>
        <v>67</v>
      </c>
      <c r="X22" s="39">
        <f t="shared" si="9"/>
        <v>116</v>
      </c>
      <c r="Y22" s="39">
        <f t="shared" si="9"/>
        <v>114</v>
      </c>
      <c r="Z22" s="39">
        <f t="shared" si="9"/>
        <v>108</v>
      </c>
      <c r="AA22" s="39">
        <f t="shared" si="9"/>
        <v>45</v>
      </c>
      <c r="AB22" s="39">
        <f t="shared" si="9"/>
        <v>104</v>
      </c>
      <c r="AC22" s="39">
        <f t="shared" si="9"/>
        <v>62</v>
      </c>
      <c r="AD22" s="39" t="str">
        <f t="shared" si="9"/>
        <v/>
      </c>
      <c r="AE22" s="39" t="str">
        <f t="shared" si="9"/>
        <v/>
      </c>
      <c r="AF22" s="39" t="str">
        <f t="shared" si="9"/>
        <v/>
      </c>
      <c r="AG22" s="39" t="str">
        <f t="shared" si="9"/>
        <v/>
      </c>
      <c r="AH22" s="38" t="s">
        <v>704</v>
      </c>
    </row>
    <row r="23" spans="2:34" ht="30">
      <c r="B23" s="2" t="s">
        <v>549</v>
      </c>
      <c r="C23" s="25" t="str">
        <f>_xlfn.XLOOKUP($U23,翻訳!I:I,翻訳!$D:$D,"",0)&amp;""</f>
        <v>normal</v>
      </c>
      <c r="D23" s="37" t="s">
        <v>38</v>
      </c>
      <c r="E23" s="25" t="str">
        <f>_xlfn.XLOOKUP($U23,翻訳!I:I,翻訳!$F:$F,"",0)&amp;""</f>
        <v>Mouse out elements.</v>
      </c>
      <c r="F23" s="25" t="str">
        <f>_xlfn.XLOOKUP($U23,翻訳!I:I,翻訳!$G:$G,"",0)&amp;""</f>
        <v>現在表示中の領域にある要素にヒントを表示して mouseout イベントを実行。</v>
      </c>
      <c r="G23" s="8" t="s">
        <v>436</v>
      </c>
      <c r="H23" s="4" t="s">
        <v>623</v>
      </c>
      <c r="K23" s="21">
        <f t="shared" si="10"/>
        <v>8</v>
      </c>
      <c r="L23" s="21" t="str">
        <f t="shared" si="13"/>
        <v>;mou</v>
      </c>
      <c r="M23" s="21" t="str">
        <f t="shared" si="14"/>
        <v>59109111117</v>
      </c>
      <c r="N23" s="21" t="str">
        <f t="shared" si="15"/>
        <v>!!&lt;Ctrl-j&gt;</v>
      </c>
      <c r="O23" s="22" t="str">
        <f>IF(L23="","",IF(AND(ISERROR(VLOOKUP(M23,M$1:M22,1,0)),ISERROR(VLOOKUP(M23,M24:M$258,1,0))),"ok","▲NG"))</f>
        <v>ok</v>
      </c>
      <c r="P23" s="22" t="str">
        <f t="shared" si="11"/>
        <v>;</v>
      </c>
      <c r="Q23" s="22" t="str">
        <f t="shared" si="12"/>
        <v>;m</v>
      </c>
      <c r="R23" s="23" t="str">
        <f t="shared" si="16"/>
        <v>map(";mou", "!!&lt;Ctrl-j&gt;")</v>
      </c>
      <c r="S23" s="23" t="str">
        <f t="shared" si="17"/>
        <v/>
      </c>
      <c r="U23" s="38" t="str">
        <f t="shared" si="8"/>
        <v>60-67-116-114-108-45-106-62</v>
      </c>
      <c r="V23" s="39">
        <f t="shared" si="9"/>
        <v>60</v>
      </c>
      <c r="W23" s="39">
        <f t="shared" si="9"/>
        <v>67</v>
      </c>
      <c r="X23" s="39">
        <f t="shared" si="9"/>
        <v>116</v>
      </c>
      <c r="Y23" s="39">
        <f t="shared" si="9"/>
        <v>114</v>
      </c>
      <c r="Z23" s="39">
        <f t="shared" si="9"/>
        <v>108</v>
      </c>
      <c r="AA23" s="39">
        <f t="shared" si="9"/>
        <v>45</v>
      </c>
      <c r="AB23" s="39">
        <f t="shared" si="9"/>
        <v>106</v>
      </c>
      <c r="AC23" s="39">
        <f t="shared" si="9"/>
        <v>62</v>
      </c>
      <c r="AD23" s="39" t="str">
        <f t="shared" si="9"/>
        <v/>
      </c>
      <c r="AE23" s="39" t="str">
        <f t="shared" si="9"/>
        <v/>
      </c>
      <c r="AF23" s="39" t="str">
        <f t="shared" si="9"/>
        <v/>
      </c>
      <c r="AG23" s="39" t="str">
        <f t="shared" si="9"/>
        <v/>
      </c>
      <c r="AH23" s="38" t="s">
        <v>704</v>
      </c>
    </row>
    <row r="24" spans="2:34" ht="30">
      <c r="B24" s="2" t="s">
        <v>549</v>
      </c>
      <c r="C24" s="25" t="str">
        <f>_xlfn.XLOOKUP($U24,翻訳!I:I,翻訳!$D:$D,"",0)&amp;""</f>
        <v>normal</v>
      </c>
      <c r="D24" s="37" t="s">
        <v>40</v>
      </c>
      <c r="E24" s="25" t="str">
        <f>_xlfn.XLOOKUP($U24,翻訳!I:I,翻訳!$F:$F,"",0)&amp;""</f>
        <v>Go to edit box</v>
      </c>
      <c r="F24" s="25" t="str">
        <f>_xlfn.XLOOKUP($U24,翻訳!I:I,翻訳!$G:$G,"",0)&amp;""</f>
        <v>現在表示中の領域にある入力要素にヒントを表示してフォーカス。要素が1つの場合はそのままフォーカス。</v>
      </c>
      <c r="G24" s="8" t="s">
        <v>436</v>
      </c>
      <c r="K24" s="21">
        <f t="shared" si="10"/>
        <v>1</v>
      </c>
      <c r="L24" s="21" t="str">
        <f t="shared" si="13"/>
        <v>i</v>
      </c>
      <c r="M24" s="21" t="str">
        <f t="shared" si="14"/>
        <v>105323232</v>
      </c>
      <c r="N24" s="21" t="str">
        <f t="shared" si="15"/>
        <v>!!i</v>
      </c>
      <c r="O24" s="22" t="str">
        <f>IF(L24="","",IF(AND(ISERROR(VLOOKUP(M24,M$1:M23,1,0)),ISERROR(VLOOKUP(M24,M25:M$258,1,0))),"ok","▲NG"))</f>
        <v>ok</v>
      </c>
      <c r="P24" s="22" t="str">
        <f t="shared" si="11"/>
        <v>i</v>
      </c>
      <c r="Q24" s="22" t="str">
        <f t="shared" si="12"/>
        <v/>
      </c>
      <c r="R24" s="23" t="str">
        <f t="shared" si="16"/>
        <v>map("i", "!!i")</v>
      </c>
      <c r="S24" s="23" t="str">
        <f t="shared" si="17"/>
        <v/>
      </c>
      <c r="U24" s="38" t="str">
        <f t="shared" si="8"/>
        <v>105</v>
      </c>
      <c r="V24" s="39">
        <f t="shared" si="9"/>
        <v>105</v>
      </c>
      <c r="W24" s="39" t="str">
        <f t="shared" si="9"/>
        <v/>
      </c>
      <c r="X24" s="39" t="str">
        <f t="shared" si="9"/>
        <v/>
      </c>
      <c r="Y24" s="39" t="str">
        <f t="shared" si="9"/>
        <v/>
      </c>
      <c r="Z24" s="39" t="str">
        <f t="shared" si="9"/>
        <v/>
      </c>
      <c r="AA24" s="39" t="str">
        <f t="shared" si="9"/>
        <v/>
      </c>
      <c r="AB24" s="39" t="str">
        <f t="shared" si="9"/>
        <v/>
      </c>
      <c r="AC24" s="39" t="str">
        <f t="shared" si="9"/>
        <v/>
      </c>
      <c r="AD24" s="39" t="str">
        <f t="shared" si="9"/>
        <v/>
      </c>
      <c r="AE24" s="39" t="str">
        <f t="shared" si="9"/>
        <v/>
      </c>
      <c r="AF24" s="39" t="str">
        <f t="shared" si="9"/>
        <v/>
      </c>
      <c r="AG24" s="39" t="str">
        <f t="shared" si="9"/>
        <v/>
      </c>
      <c r="AH24" s="38" t="s">
        <v>704</v>
      </c>
    </row>
    <row r="25" spans="2:34" ht="30">
      <c r="B25" s="2" t="s">
        <v>549</v>
      </c>
      <c r="C25" s="25" t="str">
        <f>_xlfn.XLOOKUP($U25,翻訳!I:I,翻訳!$D:$D,"",0)&amp;""</f>
        <v>normal</v>
      </c>
      <c r="D25" s="37" t="s">
        <v>42</v>
      </c>
      <c r="E25" s="25" t="str">
        <f>_xlfn.XLOOKUP($U25,翻訳!I:I,翻訳!$F:$F,"",0)&amp;""</f>
        <v>Go to edit box with vim editor</v>
      </c>
      <c r="F25" s="25" t="str">
        <f>_xlfn.XLOOKUP($U25,翻訳!I:I,翻訳!$G:$G,"",0)&amp;""</f>
        <v>現在表示中の領域にある入力要素にヒントを表示してVimエディタを開く。</v>
      </c>
      <c r="G25" s="8" t="s">
        <v>437</v>
      </c>
      <c r="K25" s="21">
        <f t="shared" si="10"/>
        <v>1</v>
      </c>
      <c r="L25" s="21" t="str">
        <f t="shared" si="13"/>
        <v/>
      </c>
      <c r="M25" s="21" t="str">
        <f t="shared" si="14"/>
        <v/>
      </c>
      <c r="N25" s="21" t="str">
        <f t="shared" si="15"/>
        <v>!!I</v>
      </c>
      <c r="O25" s="22" t="str">
        <f>IF(L25="","",IF(AND(ISERROR(VLOOKUP(M25,M$1:M24,1,0)),ISERROR(VLOOKUP(M25,M26:M$258,1,0))),"ok","▲NG"))</f>
        <v/>
      </c>
      <c r="P25" s="22" t="str">
        <f t="shared" si="11"/>
        <v/>
      </c>
      <c r="Q25" s="22" t="str">
        <f t="shared" si="12"/>
        <v/>
      </c>
      <c r="R25" s="23" t="str">
        <f t="shared" si="16"/>
        <v/>
      </c>
      <c r="S25" s="23" t="str">
        <f t="shared" si="17"/>
        <v/>
      </c>
      <c r="U25" s="38" t="str">
        <f t="shared" si="8"/>
        <v>73</v>
      </c>
      <c r="V25" s="39">
        <f t="shared" si="9"/>
        <v>73</v>
      </c>
      <c r="W25" s="39" t="str">
        <f t="shared" si="9"/>
        <v/>
      </c>
      <c r="X25" s="39" t="str">
        <f t="shared" si="9"/>
        <v/>
      </c>
      <c r="Y25" s="39" t="str">
        <f t="shared" si="9"/>
        <v/>
      </c>
      <c r="Z25" s="39" t="str">
        <f t="shared" si="9"/>
        <v/>
      </c>
      <c r="AA25" s="39" t="str">
        <f t="shared" si="9"/>
        <v/>
      </c>
      <c r="AB25" s="39" t="str">
        <f t="shared" si="9"/>
        <v/>
      </c>
      <c r="AC25" s="39" t="str">
        <f t="shared" si="9"/>
        <v/>
      </c>
      <c r="AD25" s="39" t="str">
        <f t="shared" si="9"/>
        <v/>
      </c>
      <c r="AE25" s="39" t="str">
        <f t="shared" si="9"/>
        <v/>
      </c>
      <c r="AF25" s="39" t="str">
        <f t="shared" si="9"/>
        <v/>
      </c>
      <c r="AG25" s="39" t="str">
        <f t="shared" si="9"/>
        <v/>
      </c>
      <c r="AH25" s="38" t="s">
        <v>704</v>
      </c>
    </row>
    <row r="26" spans="2:34">
      <c r="B26" s="2" t="s">
        <v>549</v>
      </c>
      <c r="C26" s="25" t="str">
        <f>_xlfn.XLOOKUP($U26,翻訳!I:I,翻訳!$D:$D,"",0)&amp;""</f>
        <v>normal</v>
      </c>
      <c r="D26" s="37" t="s">
        <v>44</v>
      </c>
      <c r="E26" s="25" t="str">
        <f>_xlfn.XLOOKUP($U26,翻訳!I:I,翻訳!$F:$F,"",0)&amp;""</f>
        <v>Go to edit box with vim editor</v>
      </c>
      <c r="F26" s="25" t="str">
        <f>_xlfn.XLOOKUP($U26,翻訳!I:I,翻訳!$G:$G,"",0)&amp;""</f>
        <v>Iと同じ</v>
      </c>
      <c r="G26" s="8" t="s">
        <v>437</v>
      </c>
      <c r="K26" s="21">
        <f t="shared" si="10"/>
        <v>8</v>
      </c>
      <c r="L26" s="21" t="str">
        <f t="shared" si="13"/>
        <v/>
      </c>
      <c r="M26" s="21" t="str">
        <f t="shared" si="14"/>
        <v/>
      </c>
      <c r="N26" s="21" t="str">
        <f t="shared" si="15"/>
        <v>!!&lt;Ctrl-i&gt;</v>
      </c>
      <c r="O26" s="22" t="str">
        <f>IF(L26="","",IF(AND(ISERROR(VLOOKUP(M26,M$1:M25,1,0)),ISERROR(VLOOKUP(M26,M27:M$258,1,0))),"ok","▲NG"))</f>
        <v/>
      </c>
      <c r="P26" s="22" t="str">
        <f t="shared" si="11"/>
        <v/>
      </c>
      <c r="Q26" s="22" t="str">
        <f t="shared" si="12"/>
        <v/>
      </c>
      <c r="R26" s="23" t="str">
        <f t="shared" si="16"/>
        <v/>
      </c>
      <c r="S26" s="23" t="str">
        <f t="shared" si="17"/>
        <v/>
      </c>
      <c r="U26" s="38" t="str">
        <f t="shared" si="8"/>
        <v>60-67-116-114-108-45-105-62</v>
      </c>
      <c r="V26" s="39">
        <f t="shared" si="9"/>
        <v>60</v>
      </c>
      <c r="W26" s="39">
        <f t="shared" si="9"/>
        <v>67</v>
      </c>
      <c r="X26" s="39">
        <f t="shared" si="9"/>
        <v>116</v>
      </c>
      <c r="Y26" s="39">
        <f t="shared" si="9"/>
        <v>114</v>
      </c>
      <c r="Z26" s="39">
        <f t="shared" si="9"/>
        <v>108</v>
      </c>
      <c r="AA26" s="39">
        <f t="shared" si="9"/>
        <v>45</v>
      </c>
      <c r="AB26" s="39">
        <f t="shared" si="9"/>
        <v>105</v>
      </c>
      <c r="AC26" s="39">
        <f t="shared" si="9"/>
        <v>62</v>
      </c>
      <c r="AD26" s="39" t="str">
        <f t="shared" si="9"/>
        <v/>
      </c>
      <c r="AE26" s="39" t="str">
        <f t="shared" si="9"/>
        <v/>
      </c>
      <c r="AF26" s="39" t="str">
        <f t="shared" si="9"/>
        <v/>
      </c>
      <c r="AG26" s="39" t="str">
        <f t="shared" si="9"/>
        <v/>
      </c>
      <c r="AH26" s="38" t="s">
        <v>704</v>
      </c>
    </row>
    <row r="27" spans="2:34">
      <c r="B27" s="2" t="s">
        <v>549</v>
      </c>
      <c r="C27" s="25" t="str">
        <f>_xlfn.XLOOKUP($U27,翻訳!I:I,翻訳!$D:$D,"",0)&amp;""</f>
        <v>normal</v>
      </c>
      <c r="D27" s="37" t="s">
        <v>45</v>
      </c>
      <c r="E27" s="25" t="str">
        <f>_xlfn.XLOOKUP($U27,翻訳!I:I,翻訳!$F:$F,"",0)&amp;""</f>
        <v>Click on an Image or a button</v>
      </c>
      <c r="F27" s="25" t="str">
        <f>_xlfn.XLOOKUP($U27,翻訳!I:I,翻訳!$G:$G,"",0)&amp;""</f>
        <v/>
      </c>
      <c r="G27" s="8" t="s">
        <v>436</v>
      </c>
      <c r="H27" s="4" t="s">
        <v>594</v>
      </c>
      <c r="K27" s="21">
        <f t="shared" si="10"/>
        <v>1</v>
      </c>
      <c r="L27" s="21" t="str">
        <f t="shared" si="13"/>
        <v>;f</v>
      </c>
      <c r="M27" s="21" t="str">
        <f t="shared" si="14"/>
        <v>591023232</v>
      </c>
      <c r="N27" s="21" t="str">
        <f t="shared" si="15"/>
        <v>!!q</v>
      </c>
      <c r="O27" s="22" t="str">
        <f>IF(L27="","",IF(AND(ISERROR(VLOOKUP(M27,M$1:M26,1,0)),ISERROR(VLOOKUP(M27,M28:M$258,1,0))),"ok","▲NG"))</f>
        <v>ok</v>
      </c>
      <c r="P27" s="22" t="str">
        <f t="shared" si="11"/>
        <v>;</v>
      </c>
      <c r="Q27" s="22" t="str">
        <f t="shared" si="12"/>
        <v>;f</v>
      </c>
      <c r="R27" s="23" t="str">
        <f t="shared" si="16"/>
        <v>map(";f", "!!q")</v>
      </c>
      <c r="S27" s="23" t="str">
        <f t="shared" si="17"/>
        <v/>
      </c>
      <c r="U27" s="38" t="str">
        <f t="shared" si="8"/>
        <v>113</v>
      </c>
      <c r="V27" s="39">
        <f t="shared" si="9"/>
        <v>113</v>
      </c>
      <c r="W27" s="39" t="str">
        <f t="shared" si="9"/>
        <v/>
      </c>
      <c r="X27" s="39" t="str">
        <f t="shared" si="9"/>
        <v/>
      </c>
      <c r="Y27" s="39" t="str">
        <f t="shared" si="9"/>
        <v/>
      </c>
      <c r="Z27" s="39" t="str">
        <f t="shared" si="9"/>
        <v/>
      </c>
      <c r="AA27" s="39" t="str">
        <f t="shared" si="9"/>
        <v/>
      </c>
      <c r="AB27" s="39" t="str">
        <f t="shared" si="9"/>
        <v/>
      </c>
      <c r="AC27" s="39" t="str">
        <f t="shared" si="9"/>
        <v/>
      </c>
      <c r="AD27" s="39" t="str">
        <f t="shared" si="9"/>
        <v/>
      </c>
      <c r="AE27" s="39" t="str">
        <f t="shared" si="9"/>
        <v/>
      </c>
      <c r="AF27" s="39" t="str">
        <f t="shared" si="9"/>
        <v/>
      </c>
      <c r="AG27" s="39" t="str">
        <f t="shared" si="9"/>
        <v/>
      </c>
      <c r="AH27" s="38" t="s">
        <v>704</v>
      </c>
    </row>
    <row r="28" spans="2:34">
      <c r="B28" s="2" t="s">
        <v>549</v>
      </c>
      <c r="C28" s="25" t="str">
        <f>_xlfn.XLOOKUP($U28,翻訳!I:I,翻訳!$D:$D,"",0)&amp;""</f>
        <v>normal</v>
      </c>
      <c r="D28" s="37" t="s">
        <v>47</v>
      </c>
      <c r="E28" s="25" t="str">
        <f>_xlfn.XLOOKUP($U28,翻訳!I:I,翻訳!$F:$F,"",0)&amp;""</f>
        <v>Go to edit box with neo vim editor</v>
      </c>
      <c r="F28" s="25" t="str">
        <f>_xlfn.XLOOKUP($U28,翻訳!I:I,翻訳!$G:$G,"",0)&amp;""</f>
        <v/>
      </c>
      <c r="G28" s="8" t="s">
        <v>437</v>
      </c>
      <c r="K28" s="21">
        <f t="shared" si="10"/>
        <v>12</v>
      </c>
      <c r="L28" s="21" t="str">
        <f t="shared" si="13"/>
        <v/>
      </c>
      <c r="M28" s="21" t="str">
        <f t="shared" si="14"/>
        <v/>
      </c>
      <c r="N28" s="21" t="str">
        <f t="shared" si="15"/>
        <v>!!&lt;Ctrl-Alt-i&gt;</v>
      </c>
      <c r="O28" s="22" t="str">
        <f>IF(L28="","",IF(AND(ISERROR(VLOOKUP(M28,M$1:M27,1,0)),ISERROR(VLOOKUP(M28,M29:M$258,1,0))),"ok","▲NG"))</f>
        <v/>
      </c>
      <c r="P28" s="22" t="str">
        <f t="shared" si="11"/>
        <v/>
      </c>
      <c r="Q28" s="22" t="str">
        <f t="shared" si="12"/>
        <v/>
      </c>
      <c r="R28" s="23" t="str">
        <f t="shared" si="16"/>
        <v/>
      </c>
      <c r="S28" s="23" t="str">
        <f t="shared" si="17"/>
        <v/>
      </c>
      <c r="U28" s="38" t="str">
        <f t="shared" si="8"/>
        <v>60-67-116-114-108-45-65-108-116-45-105-62</v>
      </c>
      <c r="V28" s="39">
        <f t="shared" si="9"/>
        <v>60</v>
      </c>
      <c r="W28" s="39">
        <f t="shared" si="9"/>
        <v>67</v>
      </c>
      <c r="X28" s="39">
        <f t="shared" si="9"/>
        <v>116</v>
      </c>
      <c r="Y28" s="39">
        <f t="shared" si="9"/>
        <v>114</v>
      </c>
      <c r="Z28" s="39">
        <f t="shared" si="9"/>
        <v>108</v>
      </c>
      <c r="AA28" s="39">
        <f t="shared" si="9"/>
        <v>45</v>
      </c>
      <c r="AB28" s="39">
        <f t="shared" si="9"/>
        <v>65</v>
      </c>
      <c r="AC28" s="39">
        <f t="shared" si="9"/>
        <v>108</v>
      </c>
      <c r="AD28" s="39">
        <f t="shared" si="9"/>
        <v>116</v>
      </c>
      <c r="AE28" s="39">
        <f t="shared" si="9"/>
        <v>45</v>
      </c>
      <c r="AF28" s="39">
        <f t="shared" si="9"/>
        <v>105</v>
      </c>
      <c r="AG28" s="39">
        <f t="shared" si="9"/>
        <v>62</v>
      </c>
      <c r="AH28" s="38" t="s">
        <v>704</v>
      </c>
    </row>
    <row r="29" spans="2:34">
      <c r="B29" s="16"/>
      <c r="C29" s="16"/>
      <c r="D29" s="16"/>
      <c r="E29" s="18"/>
      <c r="F29" s="18"/>
      <c r="G29" s="19"/>
      <c r="H29" s="17"/>
      <c r="I29" s="17"/>
      <c r="J29" s="16"/>
      <c r="K29" s="17"/>
      <c r="L29" s="17"/>
      <c r="M29" s="17"/>
      <c r="N29" s="17"/>
      <c r="O29" s="17"/>
      <c r="P29" s="17"/>
      <c r="Q29" s="17"/>
      <c r="R29" s="20"/>
      <c r="S29" s="20"/>
      <c r="U29" s="38" t="str">
        <f t="shared" si="8"/>
        <v/>
      </c>
      <c r="V29" s="39" t="str">
        <f t="shared" si="9"/>
        <v/>
      </c>
      <c r="W29" s="39" t="str">
        <f t="shared" si="9"/>
        <v/>
      </c>
      <c r="X29" s="39" t="str">
        <f t="shared" si="9"/>
        <v/>
      </c>
      <c r="Y29" s="39" t="str">
        <f t="shared" si="9"/>
        <v/>
      </c>
      <c r="Z29" s="39" t="str">
        <f t="shared" si="9"/>
        <v/>
      </c>
      <c r="AA29" s="39" t="str">
        <f t="shared" si="9"/>
        <v/>
      </c>
      <c r="AB29" s="39" t="str">
        <f t="shared" si="9"/>
        <v/>
      </c>
      <c r="AC29" s="39" t="str">
        <f t="shared" si="9"/>
        <v/>
      </c>
      <c r="AD29" s="39" t="str">
        <f t="shared" si="9"/>
        <v/>
      </c>
      <c r="AE29" s="39" t="str">
        <f t="shared" si="9"/>
        <v/>
      </c>
      <c r="AF29" s="39" t="str">
        <f t="shared" si="9"/>
        <v/>
      </c>
      <c r="AG29" s="39" t="str">
        <f t="shared" si="9"/>
        <v/>
      </c>
      <c r="AH29" s="38" t="s">
        <v>704</v>
      </c>
    </row>
    <row r="30" spans="2:34">
      <c r="B30" s="1" t="s">
        <v>550</v>
      </c>
      <c r="C30" s="25" t="str">
        <f>_xlfn.XLOOKUP($U30,翻訳!I:I,翻訳!$D:$D,"",0)&amp;""</f>
        <v>normal</v>
      </c>
      <c r="D30" s="37" t="s">
        <v>699</v>
      </c>
      <c r="E30" s="25" t="str">
        <f>_xlfn.XLOOKUP($U30,翻訳!I:I,翻訳!$F:$F,"",0)&amp;""</f>
        <v>Scroll all the way to the left</v>
      </c>
      <c r="F30" s="25" t="str">
        <f>_xlfn.XLOOKUP($U30,翻訳!I:I,翻訳!$G:$G,"",0)&amp;""</f>
        <v>左端にスクロール</v>
      </c>
      <c r="G30" s="8" t="s">
        <v>436</v>
      </c>
      <c r="K30" s="21">
        <f t="shared" si="10"/>
        <v>1</v>
      </c>
      <c r="L30" s="21" t="str">
        <f t="shared" ref="L30" si="18">IF(G30="○",IF(H30="",D30,H30),"")</f>
        <v>0</v>
      </c>
      <c r="M30" s="21" t="str">
        <f t="shared" si="14"/>
        <v>48323232</v>
      </c>
      <c r="N30" s="21" t="str">
        <f t="shared" ref="N30" si="19">"!!"&amp;D30</f>
        <v>!!0</v>
      </c>
      <c r="O30" s="22" t="str">
        <f>IF(L30="","",IF(AND(ISERROR(VLOOKUP(M30,M$1:M29,1,0)),ISERROR(VLOOKUP(M30,M31:M$258,1,0))),"ok","▲NG"))</f>
        <v>ok</v>
      </c>
      <c r="P30" s="22" t="str">
        <f t="shared" si="11"/>
        <v>0</v>
      </c>
      <c r="Q30" s="22" t="str">
        <f t="shared" si="12"/>
        <v/>
      </c>
      <c r="R30" s="23" t="str">
        <f t="shared" ref="R30" si="20">IF(""=L30,"","map("""&amp;L30&amp;""", """&amp;N30&amp;""")")</f>
        <v>map("0", "!!0")</v>
      </c>
      <c r="S30" s="23" t="str">
        <f t="shared" ref="S30" si="21">IF(""=I30,"","map("""&amp;I30&amp;""", """&amp;N30&amp;""")")</f>
        <v/>
      </c>
      <c r="U30" s="38" t="str">
        <f t="shared" si="8"/>
        <v>48</v>
      </c>
      <c r="V30" s="39">
        <f t="shared" si="9"/>
        <v>48</v>
      </c>
      <c r="W30" s="39" t="str">
        <f t="shared" si="9"/>
        <v/>
      </c>
      <c r="X30" s="39" t="str">
        <f t="shared" si="9"/>
        <v/>
      </c>
      <c r="Y30" s="39" t="str">
        <f t="shared" si="9"/>
        <v/>
      </c>
      <c r="Z30" s="39" t="str">
        <f t="shared" si="9"/>
        <v/>
      </c>
      <c r="AA30" s="39" t="str">
        <f t="shared" si="9"/>
        <v/>
      </c>
      <c r="AB30" s="39" t="str">
        <f t="shared" si="9"/>
        <v/>
      </c>
      <c r="AC30" s="39" t="str">
        <f t="shared" si="9"/>
        <v/>
      </c>
      <c r="AD30" s="39" t="str">
        <f t="shared" si="9"/>
        <v/>
      </c>
      <c r="AE30" s="39" t="str">
        <f t="shared" si="9"/>
        <v/>
      </c>
      <c r="AF30" s="39" t="str">
        <f t="shared" si="9"/>
        <v/>
      </c>
      <c r="AG30" s="39" t="str">
        <f t="shared" si="9"/>
        <v/>
      </c>
      <c r="AH30" s="38" t="s">
        <v>704</v>
      </c>
    </row>
    <row r="31" spans="2:34">
      <c r="B31" s="1" t="s">
        <v>550</v>
      </c>
      <c r="C31" s="25" t="str">
        <f>_xlfn.XLOOKUP($U31,翻訳!I:I,翻訳!$D:$D,"",0)&amp;""</f>
        <v>normal</v>
      </c>
      <c r="D31" s="37" t="s">
        <v>50</v>
      </c>
      <c r="E31" s="25" t="str">
        <f>_xlfn.XLOOKUP($U31,翻訳!I:I,翻訳!$F:$F,"",0)&amp;""</f>
        <v>Reset scroll target</v>
      </c>
      <c r="F31" s="25" t="str">
        <f>_xlfn.XLOOKUP($U31,翻訳!I:I,翻訳!$G:$G,"",0)&amp;""</f>
        <v>スクロール対象のフォーカスをリセット</v>
      </c>
      <c r="G31" s="8" t="s">
        <v>436</v>
      </c>
      <c r="H31" s="4" t="s">
        <v>524</v>
      </c>
      <c r="J31" t="s">
        <v>443</v>
      </c>
      <c r="K31" s="21">
        <f t="shared" ref="K31:K47" si="22">LEN(D31)</f>
        <v>2</v>
      </c>
      <c r="L31" s="21" t="str">
        <f t="shared" ref="L31:L47" si="23">IF(G31="○",IF(H31="",D31,H31),"")</f>
        <v>cc</v>
      </c>
      <c r="M31" s="21" t="str">
        <f t="shared" si="14"/>
        <v>99993232</v>
      </c>
      <c r="N31" s="21" t="str">
        <f t="shared" ref="N31:N47" si="24">"!!"&amp;D31</f>
        <v>!!cS</v>
      </c>
      <c r="O31" s="22" t="str">
        <f>IF(L31="","",IF(AND(ISERROR(VLOOKUP(M31,M$1:M30,1,0)),ISERROR(VLOOKUP(M31,M32:M$258,1,0))),"ok","▲NG"))</f>
        <v>ok</v>
      </c>
      <c r="P31" s="22" t="str">
        <f t="shared" ref="P31:P47" si="25">IF(L31="","",LEFT(L31,1))</f>
        <v>c</v>
      </c>
      <c r="Q31" s="22" t="str">
        <f t="shared" ref="Q31:Q47" si="26">IF(H31="","",LEFT(H31,2))</f>
        <v>cc</v>
      </c>
      <c r="R31" s="23" t="str">
        <f t="shared" ref="R31:R47" si="27">IF(""=L31,"","map("""&amp;L31&amp;""", """&amp;N31&amp;""")")</f>
        <v>map("cc", "!!cS")</v>
      </c>
      <c r="S31" s="23" t="str">
        <f t="shared" ref="S31:S47" si="28">IF(""=I31,"","map("""&amp;I31&amp;""", """&amp;N31&amp;""")")</f>
        <v/>
      </c>
      <c r="U31" s="38" t="str">
        <f t="shared" si="8"/>
        <v>99-83</v>
      </c>
      <c r="V31" s="39">
        <f t="shared" si="9"/>
        <v>99</v>
      </c>
      <c r="W31" s="39">
        <f t="shared" si="9"/>
        <v>83</v>
      </c>
      <c r="X31" s="39" t="str">
        <f t="shared" si="9"/>
        <v/>
      </c>
      <c r="Y31" s="39" t="str">
        <f t="shared" si="9"/>
        <v/>
      </c>
      <c r="Z31" s="39" t="str">
        <f t="shared" si="9"/>
        <v/>
      </c>
      <c r="AA31" s="39" t="str">
        <f t="shared" si="9"/>
        <v/>
      </c>
      <c r="AB31" s="39" t="str">
        <f t="shared" si="9"/>
        <v/>
      </c>
      <c r="AC31" s="39" t="str">
        <f t="shared" si="9"/>
        <v/>
      </c>
      <c r="AD31" s="39" t="str">
        <f t="shared" si="9"/>
        <v/>
      </c>
      <c r="AE31" s="39" t="str">
        <f t="shared" si="9"/>
        <v/>
      </c>
      <c r="AF31" s="39" t="str">
        <f t="shared" si="9"/>
        <v/>
      </c>
      <c r="AG31" s="39" t="str">
        <f t="shared" si="9"/>
        <v/>
      </c>
      <c r="AH31" s="38" t="s">
        <v>704</v>
      </c>
    </row>
    <row r="32" spans="2:34">
      <c r="B32" s="1" t="s">
        <v>550</v>
      </c>
      <c r="C32" s="25" t="str">
        <f>_xlfn.XLOOKUP($U32,翻訳!I:I,翻訳!$D:$D,"",0)&amp;""</f>
        <v>normal</v>
      </c>
      <c r="D32" s="37" t="s">
        <v>52</v>
      </c>
      <c r="E32" s="25" t="str">
        <f>_xlfn.XLOOKUP($U32,翻訳!I:I,翻訳!$F:$F,"",0)&amp;""</f>
        <v>Change scroll target</v>
      </c>
      <c r="F32" s="25" t="str">
        <f>_xlfn.XLOOKUP($U32,翻訳!I:I,翻訳!$G:$G,"",0)&amp;""</f>
        <v>ページ内のスクロール対象を順に切り替えてフォーカスを移す。</v>
      </c>
      <c r="G32" s="8" t="s">
        <v>436</v>
      </c>
      <c r="H32" s="4" t="s">
        <v>526</v>
      </c>
      <c r="K32" s="21">
        <f t="shared" si="22"/>
        <v>2</v>
      </c>
      <c r="L32" s="21" t="str">
        <f t="shared" si="23"/>
        <v>c;</v>
      </c>
      <c r="M32" s="21" t="str">
        <f t="shared" si="14"/>
        <v>99593232</v>
      </c>
      <c r="N32" s="21" t="str">
        <f t="shared" si="24"/>
        <v>!!cs</v>
      </c>
      <c r="O32" s="22" t="str">
        <f>IF(L32="","",IF(AND(ISERROR(VLOOKUP(M32,M$1:M31,1,0)),ISERROR(VLOOKUP(M32,M33:M$258,1,0))),"ok","▲NG"))</f>
        <v>ok</v>
      </c>
      <c r="P32" s="22" t="str">
        <f t="shared" si="25"/>
        <v>c</v>
      </c>
      <c r="Q32" s="22" t="str">
        <f t="shared" si="26"/>
        <v>c;</v>
      </c>
      <c r="R32" s="23" t="str">
        <f t="shared" si="27"/>
        <v>map("c;", "!!cs")</v>
      </c>
      <c r="S32" s="23" t="str">
        <f t="shared" si="28"/>
        <v/>
      </c>
      <c r="U32" s="38" t="str">
        <f t="shared" si="8"/>
        <v>99-115</v>
      </c>
      <c r="V32" s="39">
        <f t="shared" si="9"/>
        <v>99</v>
      </c>
      <c r="W32" s="39">
        <f t="shared" si="9"/>
        <v>115</v>
      </c>
      <c r="X32" s="39" t="str">
        <f t="shared" si="9"/>
        <v/>
      </c>
      <c r="Y32" s="39" t="str">
        <f t="shared" si="9"/>
        <v/>
      </c>
      <c r="Z32" s="39" t="str">
        <f t="shared" si="9"/>
        <v/>
      </c>
      <c r="AA32" s="39" t="str">
        <f t="shared" si="9"/>
        <v/>
      </c>
      <c r="AB32" s="39" t="str">
        <f t="shared" si="9"/>
        <v/>
      </c>
      <c r="AC32" s="39" t="str">
        <f t="shared" si="9"/>
        <v/>
      </c>
      <c r="AD32" s="39" t="str">
        <f t="shared" si="9"/>
        <v/>
      </c>
      <c r="AE32" s="39" t="str">
        <f t="shared" si="9"/>
        <v/>
      </c>
      <c r="AF32" s="39" t="str">
        <f t="shared" si="9"/>
        <v/>
      </c>
      <c r="AG32" s="39" t="str">
        <f t="shared" si="9"/>
        <v/>
      </c>
      <c r="AH32" s="38" t="s">
        <v>704</v>
      </c>
    </row>
    <row r="33" spans="2:34">
      <c r="B33" s="1" t="s">
        <v>550</v>
      </c>
      <c r="C33" s="25" t="str">
        <f>_xlfn.XLOOKUP($U33,翻訳!I:I,翻訳!$D:$D,"",0)&amp;""</f>
        <v>normal</v>
      </c>
      <c r="D33" s="37" t="s">
        <v>54</v>
      </c>
      <c r="E33" s="25" t="str">
        <f>_xlfn.XLOOKUP($U33,翻訳!I:I,翻訳!$F:$F,"",0)&amp;""</f>
        <v>Scroll half page up</v>
      </c>
      <c r="F33" s="25" t="str">
        <f>_xlfn.XLOOKUP($U33,翻訳!I:I,翻訳!$G:$G,"",0)&amp;""</f>
        <v/>
      </c>
      <c r="G33" s="8" t="s">
        <v>436</v>
      </c>
      <c r="K33" s="21">
        <f t="shared" si="22"/>
        <v>1</v>
      </c>
      <c r="L33" s="21" t="str">
        <f t="shared" si="23"/>
        <v>e</v>
      </c>
      <c r="M33" s="21" t="str">
        <f t="shared" si="14"/>
        <v>101323232</v>
      </c>
      <c r="N33" s="21" t="str">
        <f t="shared" si="24"/>
        <v>!!e</v>
      </c>
      <c r="O33" s="22" t="str">
        <f>IF(L33="","",IF(AND(ISERROR(VLOOKUP(M33,M$1:M32,1,0)),ISERROR(VLOOKUP(M33,M34:M$258,1,0))),"ok","▲NG"))</f>
        <v>ok</v>
      </c>
      <c r="P33" s="22" t="str">
        <f t="shared" si="25"/>
        <v>e</v>
      </c>
      <c r="Q33" s="22" t="str">
        <f t="shared" si="26"/>
        <v/>
      </c>
      <c r="R33" s="23" t="str">
        <f t="shared" si="27"/>
        <v>map("e", "!!e")</v>
      </c>
      <c r="S33" s="23" t="str">
        <f t="shared" si="28"/>
        <v/>
      </c>
      <c r="U33" s="38" t="str">
        <f t="shared" si="8"/>
        <v>101</v>
      </c>
      <c r="V33" s="39">
        <f t="shared" si="9"/>
        <v>101</v>
      </c>
      <c r="W33" s="39" t="str">
        <f t="shared" si="9"/>
        <v/>
      </c>
      <c r="X33" s="39" t="str">
        <f t="shared" si="9"/>
        <v/>
      </c>
      <c r="Y33" s="39" t="str">
        <f t="shared" si="9"/>
        <v/>
      </c>
      <c r="Z33" s="39" t="str">
        <f t="shared" si="9"/>
        <v/>
      </c>
      <c r="AA33" s="39" t="str">
        <f t="shared" si="9"/>
        <v/>
      </c>
      <c r="AB33" s="39" t="str">
        <f t="shared" si="9"/>
        <v/>
      </c>
      <c r="AC33" s="39" t="str">
        <f t="shared" si="9"/>
        <v/>
      </c>
      <c r="AD33" s="39" t="str">
        <f t="shared" si="9"/>
        <v/>
      </c>
      <c r="AE33" s="39" t="str">
        <f t="shared" si="9"/>
        <v/>
      </c>
      <c r="AF33" s="39" t="str">
        <f t="shared" si="9"/>
        <v/>
      </c>
      <c r="AG33" s="39" t="str">
        <f t="shared" si="9"/>
        <v/>
      </c>
      <c r="AH33" s="38" t="s">
        <v>704</v>
      </c>
    </row>
    <row r="34" spans="2:34">
      <c r="B34" s="1" t="s">
        <v>550</v>
      </c>
      <c r="C34" s="25" t="str">
        <f>_xlfn.XLOOKUP($U34,翻訳!I:I,翻訳!$D:$D,"",0)&amp;""</f>
        <v>normal</v>
      </c>
      <c r="D34" s="37" t="s">
        <v>700</v>
      </c>
      <c r="E34" s="25" t="str">
        <f>_xlfn.XLOOKUP($U34,翻訳!I:I,翻訳!$F:$F,"",0)&amp;""</f>
        <v>Scroll full page up</v>
      </c>
      <c r="F34" s="25" t="str">
        <f>_xlfn.XLOOKUP($U34,翻訳!I:I,翻訳!$G:$G,"",0)&amp;""</f>
        <v/>
      </c>
      <c r="G34" s="8" t="s">
        <v>436</v>
      </c>
      <c r="K34" s="21">
        <f t="shared" si="22"/>
        <v>1</v>
      </c>
      <c r="L34" s="21" t="str">
        <f t="shared" si="23"/>
        <v>U</v>
      </c>
      <c r="M34" s="21" t="str">
        <f t="shared" si="14"/>
        <v>85323232</v>
      </c>
      <c r="N34" s="21" t="str">
        <f t="shared" si="24"/>
        <v>!!U</v>
      </c>
      <c r="O34" s="22" t="str">
        <f>IF(L34="","",IF(AND(ISERROR(VLOOKUP(M34,M$1:M33,1,0)),ISERROR(VLOOKUP(M34,M35:M$258,1,0))),"ok","▲NG"))</f>
        <v>ok</v>
      </c>
      <c r="P34" s="22" t="str">
        <f t="shared" si="25"/>
        <v>U</v>
      </c>
      <c r="Q34" s="22" t="str">
        <f t="shared" si="26"/>
        <v/>
      </c>
      <c r="R34" s="23" t="str">
        <f t="shared" si="27"/>
        <v>map("U", "!!U")</v>
      </c>
      <c r="S34" s="23" t="str">
        <f t="shared" si="28"/>
        <v/>
      </c>
      <c r="U34" s="38" t="str">
        <f t="shared" si="8"/>
        <v>85</v>
      </c>
      <c r="V34" s="39">
        <f t="shared" si="9"/>
        <v>85</v>
      </c>
      <c r="W34" s="39" t="str">
        <f t="shared" si="9"/>
        <v/>
      </c>
      <c r="X34" s="39" t="str">
        <f t="shared" si="9"/>
        <v/>
      </c>
      <c r="Y34" s="39" t="str">
        <f t="shared" si="9"/>
        <v/>
      </c>
      <c r="Z34" s="39" t="str">
        <f t="shared" si="9"/>
        <v/>
      </c>
      <c r="AA34" s="39" t="str">
        <f t="shared" si="9"/>
        <v/>
      </c>
      <c r="AB34" s="39" t="str">
        <f t="shared" si="9"/>
        <v/>
      </c>
      <c r="AC34" s="39" t="str">
        <f t="shared" si="9"/>
        <v/>
      </c>
      <c r="AD34" s="39" t="str">
        <f t="shared" si="9"/>
        <v/>
      </c>
      <c r="AE34" s="39" t="str">
        <f t="shared" si="9"/>
        <v/>
      </c>
      <c r="AF34" s="39" t="str">
        <f t="shared" si="9"/>
        <v/>
      </c>
      <c r="AG34" s="39" t="str">
        <f t="shared" si="9"/>
        <v/>
      </c>
      <c r="AH34" s="38" t="s">
        <v>704</v>
      </c>
    </row>
    <row r="35" spans="2:34">
      <c r="B35" s="1" t="s">
        <v>550</v>
      </c>
      <c r="C35" s="25" t="str">
        <f>_xlfn.XLOOKUP($U35,翻訳!I:I,翻訳!$D:$D,"",0)&amp;""</f>
        <v>normal</v>
      </c>
      <c r="D35" s="37" t="s">
        <v>56</v>
      </c>
      <c r="E35" s="25" t="str">
        <f>_xlfn.XLOOKUP($U35,翻訳!I:I,翻訳!$F:$F,"",0)&amp;""</f>
        <v>Scroll half page down</v>
      </c>
      <c r="F35" s="25" t="str">
        <f>_xlfn.XLOOKUP($U35,翻訳!I:I,翻訳!$G:$G,"",0)&amp;""</f>
        <v/>
      </c>
      <c r="G35" s="8" t="s">
        <v>436</v>
      </c>
      <c r="K35" s="21">
        <f t="shared" si="22"/>
        <v>1</v>
      </c>
      <c r="L35" s="21" t="str">
        <f t="shared" si="23"/>
        <v>d</v>
      </c>
      <c r="M35" s="21" t="str">
        <f t="shared" si="14"/>
        <v>100323232</v>
      </c>
      <c r="N35" s="21" t="str">
        <f t="shared" si="24"/>
        <v>!!d</v>
      </c>
      <c r="O35" s="22" t="str">
        <f>IF(L35="","",IF(AND(ISERROR(VLOOKUP(M35,M$1:M34,1,0)),ISERROR(VLOOKUP(M35,M36:M$258,1,0))),"ok","▲NG"))</f>
        <v>ok</v>
      </c>
      <c r="P35" s="22" t="str">
        <f t="shared" si="25"/>
        <v>d</v>
      </c>
      <c r="Q35" s="22" t="str">
        <f t="shared" si="26"/>
        <v/>
      </c>
      <c r="R35" s="23" t="str">
        <f t="shared" si="27"/>
        <v>map("d", "!!d")</v>
      </c>
      <c r="S35" s="23" t="str">
        <f t="shared" si="28"/>
        <v/>
      </c>
      <c r="U35" s="38" t="str">
        <f t="shared" si="8"/>
        <v>100</v>
      </c>
      <c r="V35" s="39">
        <f t="shared" si="9"/>
        <v>100</v>
      </c>
      <c r="W35" s="39" t="str">
        <f t="shared" si="9"/>
        <v/>
      </c>
      <c r="X35" s="39" t="str">
        <f t="shared" si="9"/>
        <v/>
      </c>
      <c r="Y35" s="39" t="str">
        <f t="shared" si="9"/>
        <v/>
      </c>
      <c r="Z35" s="39" t="str">
        <f t="shared" si="9"/>
        <v/>
      </c>
      <c r="AA35" s="39" t="str">
        <f t="shared" si="9"/>
        <v/>
      </c>
      <c r="AB35" s="39" t="str">
        <f t="shared" si="9"/>
        <v/>
      </c>
      <c r="AC35" s="39" t="str">
        <f t="shared" si="9"/>
        <v/>
      </c>
      <c r="AD35" s="39" t="str">
        <f t="shared" si="9"/>
        <v/>
      </c>
      <c r="AE35" s="39" t="str">
        <f t="shared" si="9"/>
        <v/>
      </c>
      <c r="AF35" s="39" t="str">
        <f t="shared" si="9"/>
        <v/>
      </c>
      <c r="AG35" s="39" t="str">
        <f t="shared" si="9"/>
        <v/>
      </c>
      <c r="AH35" s="38" t="s">
        <v>704</v>
      </c>
    </row>
    <row r="36" spans="2:34">
      <c r="B36" s="1" t="s">
        <v>550</v>
      </c>
      <c r="C36" s="25" t="str">
        <f>_xlfn.XLOOKUP($U36,翻訳!I:I,翻訳!$D:$D,"",0)&amp;""</f>
        <v>normal</v>
      </c>
      <c r="D36" s="37" t="s">
        <v>701</v>
      </c>
      <c r="E36" s="25" t="str">
        <f>_xlfn.XLOOKUP($U36,翻訳!I:I,翻訳!$F:$F,"",0)&amp;""</f>
        <v>Scroll full page down</v>
      </c>
      <c r="F36" s="25" t="str">
        <f>_xlfn.XLOOKUP($U36,翻訳!I:I,翻訳!$G:$G,"",0)&amp;""</f>
        <v/>
      </c>
      <c r="G36" s="8" t="s">
        <v>436</v>
      </c>
      <c r="K36" s="21">
        <f t="shared" si="22"/>
        <v>1</v>
      </c>
      <c r="L36" s="21" t="str">
        <f t="shared" si="23"/>
        <v>P</v>
      </c>
      <c r="M36" s="21" t="str">
        <f t="shared" si="14"/>
        <v>80323232</v>
      </c>
      <c r="N36" s="21" t="str">
        <f t="shared" si="24"/>
        <v>!!P</v>
      </c>
      <c r="O36" s="22" t="str">
        <f>IF(L36="","",IF(AND(ISERROR(VLOOKUP(M36,M$1:M35,1,0)),ISERROR(VLOOKUP(M36,M37:M$258,1,0))),"ok","▲NG"))</f>
        <v>ok</v>
      </c>
      <c r="P36" s="22" t="str">
        <f t="shared" si="25"/>
        <v>P</v>
      </c>
      <c r="Q36" s="22" t="str">
        <f t="shared" si="26"/>
        <v/>
      </c>
      <c r="R36" s="23" t="str">
        <f t="shared" si="27"/>
        <v>map("P", "!!P")</v>
      </c>
      <c r="S36" s="23" t="str">
        <f t="shared" si="28"/>
        <v/>
      </c>
      <c r="U36" s="38" t="str">
        <f t="shared" si="8"/>
        <v>80</v>
      </c>
      <c r="V36" s="39">
        <f t="shared" si="9"/>
        <v>80</v>
      </c>
      <c r="W36" s="39" t="str">
        <f t="shared" si="9"/>
        <v/>
      </c>
      <c r="X36" s="39" t="str">
        <f t="shared" si="9"/>
        <v/>
      </c>
      <c r="Y36" s="39" t="str">
        <f t="shared" si="9"/>
        <v/>
      </c>
      <c r="Z36" s="39" t="str">
        <f t="shared" si="9"/>
        <v/>
      </c>
      <c r="AA36" s="39" t="str">
        <f t="shared" si="9"/>
        <v/>
      </c>
      <c r="AB36" s="39" t="str">
        <f t="shared" si="9"/>
        <v/>
      </c>
      <c r="AC36" s="39" t="str">
        <f t="shared" si="9"/>
        <v/>
      </c>
      <c r="AD36" s="39" t="str">
        <f t="shared" si="9"/>
        <v/>
      </c>
      <c r="AE36" s="39" t="str">
        <f t="shared" si="9"/>
        <v/>
      </c>
      <c r="AF36" s="39" t="str">
        <f t="shared" si="9"/>
        <v/>
      </c>
      <c r="AG36" s="39" t="str">
        <f t="shared" si="9"/>
        <v/>
      </c>
      <c r="AH36" s="38" t="s">
        <v>704</v>
      </c>
    </row>
    <row r="37" spans="2:34">
      <c r="B37" s="1" t="s">
        <v>550</v>
      </c>
      <c r="C37" s="25" t="str">
        <f>_xlfn.XLOOKUP($U37,翻訳!I:I,翻訳!$D:$D,"",0)&amp;""</f>
        <v>normal</v>
      </c>
      <c r="D37" s="37" t="s">
        <v>58</v>
      </c>
      <c r="E37" s="25" t="str">
        <f>_xlfn.XLOOKUP($U37,翻訳!I:I,翻訳!$F:$F,"",0)&amp;""</f>
        <v>Scroll to the top of the page</v>
      </c>
      <c r="F37" s="25" t="str">
        <f>_xlfn.XLOOKUP($U37,翻訳!I:I,翻訳!$G:$G,"",0)&amp;""</f>
        <v/>
      </c>
      <c r="G37" s="8" t="s">
        <v>436</v>
      </c>
      <c r="K37" s="21">
        <f t="shared" si="22"/>
        <v>2</v>
      </c>
      <c r="L37" s="21" t="str">
        <f t="shared" si="23"/>
        <v>gg</v>
      </c>
      <c r="M37" s="21" t="str">
        <f t="shared" si="14"/>
        <v>1031033232</v>
      </c>
      <c r="N37" s="21" t="str">
        <f t="shared" si="24"/>
        <v>!!gg</v>
      </c>
      <c r="O37" s="22" t="str">
        <f>IF(L37="","",IF(AND(ISERROR(VLOOKUP(M37,M$1:M36,1,0)),ISERROR(VLOOKUP(M37,M38:M$258,1,0))),"ok","▲NG"))</f>
        <v>ok</v>
      </c>
      <c r="P37" s="22" t="str">
        <f t="shared" si="25"/>
        <v>g</v>
      </c>
      <c r="Q37" s="22" t="str">
        <f t="shared" si="26"/>
        <v/>
      </c>
      <c r="R37" s="23" t="str">
        <f t="shared" si="27"/>
        <v>map("gg", "!!gg")</v>
      </c>
      <c r="S37" s="23" t="str">
        <f t="shared" si="28"/>
        <v/>
      </c>
      <c r="U37" s="38" t="str">
        <f t="shared" si="8"/>
        <v>103-103</v>
      </c>
      <c r="V37" s="39">
        <f t="shared" si="9"/>
        <v>103</v>
      </c>
      <c r="W37" s="39">
        <f t="shared" si="9"/>
        <v>103</v>
      </c>
      <c r="X37" s="39" t="str">
        <f t="shared" si="9"/>
        <v/>
      </c>
      <c r="Y37" s="39" t="str">
        <f t="shared" si="9"/>
        <v/>
      </c>
      <c r="Z37" s="39" t="str">
        <f t="shared" si="9"/>
        <v/>
      </c>
      <c r="AA37" s="39" t="str">
        <f t="shared" si="9"/>
        <v/>
      </c>
      <c r="AB37" s="39" t="str">
        <f t="shared" si="9"/>
        <v/>
      </c>
      <c r="AC37" s="39" t="str">
        <f t="shared" si="9"/>
        <v/>
      </c>
      <c r="AD37" s="39" t="str">
        <f t="shared" si="9"/>
        <v/>
      </c>
      <c r="AE37" s="39" t="str">
        <f t="shared" si="9"/>
        <v/>
      </c>
      <c r="AF37" s="39" t="str">
        <f t="shared" si="9"/>
        <v/>
      </c>
      <c r="AG37" s="39" t="str">
        <f t="shared" si="9"/>
        <v/>
      </c>
      <c r="AH37" s="38" t="s">
        <v>704</v>
      </c>
    </row>
    <row r="38" spans="2:34">
      <c r="B38" s="1" t="s">
        <v>550</v>
      </c>
      <c r="C38" s="25" t="str">
        <f>_xlfn.XLOOKUP($U38,翻訳!I:I,翻訳!$D:$D,"",0)&amp;""</f>
        <v>normal</v>
      </c>
      <c r="D38" s="37" t="s">
        <v>60</v>
      </c>
      <c r="E38" s="25" t="str">
        <f>_xlfn.XLOOKUP($U38,翻訳!I:I,翻訳!$F:$F,"",0)&amp;""</f>
        <v>Scroll to the bottom of the page</v>
      </c>
      <c r="F38" s="25" t="str">
        <f>_xlfn.XLOOKUP($U38,翻訳!I:I,翻訳!$G:$G,"",0)&amp;""</f>
        <v/>
      </c>
      <c r="G38" s="8" t="s">
        <v>436</v>
      </c>
      <c r="K38" s="21">
        <f t="shared" si="22"/>
        <v>1</v>
      </c>
      <c r="L38" s="21" t="str">
        <f t="shared" si="23"/>
        <v>G</v>
      </c>
      <c r="M38" s="21" t="str">
        <f t="shared" si="14"/>
        <v>71323232</v>
      </c>
      <c r="N38" s="21" t="str">
        <f t="shared" si="24"/>
        <v>!!G</v>
      </c>
      <c r="O38" s="22" t="str">
        <f>IF(L38="","",IF(AND(ISERROR(VLOOKUP(M38,M$1:M37,1,0)),ISERROR(VLOOKUP(M38,M39:M$258,1,0))),"ok","▲NG"))</f>
        <v>ok</v>
      </c>
      <c r="P38" s="22" t="str">
        <f t="shared" si="25"/>
        <v>G</v>
      </c>
      <c r="Q38" s="22" t="str">
        <f t="shared" si="26"/>
        <v/>
      </c>
      <c r="R38" s="23" t="str">
        <f t="shared" si="27"/>
        <v>map("G", "!!G")</v>
      </c>
      <c r="S38" s="23" t="str">
        <f t="shared" si="28"/>
        <v/>
      </c>
      <c r="U38" s="38" t="str">
        <f t="shared" si="8"/>
        <v>71</v>
      </c>
      <c r="V38" s="39">
        <f t="shared" ref="V38:AG59" si="29">IFERROR(CODE(MID($D38,V$1,1)),"")</f>
        <v>71</v>
      </c>
      <c r="W38" s="39" t="str">
        <f t="shared" si="29"/>
        <v/>
      </c>
      <c r="X38" s="39" t="str">
        <f t="shared" si="29"/>
        <v/>
      </c>
      <c r="Y38" s="39" t="str">
        <f t="shared" si="29"/>
        <v/>
      </c>
      <c r="Z38" s="39" t="str">
        <f t="shared" si="29"/>
        <v/>
      </c>
      <c r="AA38" s="39" t="str">
        <f t="shared" si="29"/>
        <v/>
      </c>
      <c r="AB38" s="39" t="str">
        <f t="shared" si="29"/>
        <v/>
      </c>
      <c r="AC38" s="39" t="str">
        <f t="shared" si="29"/>
        <v/>
      </c>
      <c r="AD38" s="39" t="str">
        <f t="shared" si="29"/>
        <v/>
      </c>
      <c r="AE38" s="39" t="str">
        <f t="shared" si="29"/>
        <v/>
      </c>
      <c r="AF38" s="39" t="str">
        <f t="shared" si="29"/>
        <v/>
      </c>
      <c r="AG38" s="39" t="str">
        <f t="shared" si="29"/>
        <v/>
      </c>
      <c r="AH38" s="38" t="s">
        <v>704</v>
      </c>
    </row>
    <row r="39" spans="2:34">
      <c r="B39" s="1" t="s">
        <v>550</v>
      </c>
      <c r="C39" s="25" t="str">
        <f>_xlfn.XLOOKUP($U39,翻訳!I:I,翻訳!$D:$D,"",0)&amp;""</f>
        <v>normal</v>
      </c>
      <c r="D39" s="37" t="s">
        <v>62</v>
      </c>
      <c r="E39" s="25" t="str">
        <f>_xlfn.XLOOKUP($U39,翻訳!I:I,翻訳!$F:$F,"",0)&amp;""</f>
        <v>Scroll down</v>
      </c>
      <c r="F39" s="25" t="str">
        <f>_xlfn.XLOOKUP($U39,翻訳!I:I,翻訳!$G:$G,"",0)&amp;""</f>
        <v/>
      </c>
      <c r="G39" s="8" t="s">
        <v>436</v>
      </c>
      <c r="I39" s="4" t="s">
        <v>633</v>
      </c>
      <c r="K39" s="21">
        <f t="shared" si="22"/>
        <v>1</v>
      </c>
      <c r="L39" s="21" t="str">
        <f t="shared" si="23"/>
        <v>j</v>
      </c>
      <c r="M39" s="21" t="str">
        <f t="shared" si="14"/>
        <v>106323232</v>
      </c>
      <c r="N39" s="21" t="str">
        <f t="shared" si="24"/>
        <v>!!j</v>
      </c>
      <c r="O39" s="22" t="str">
        <f>IF(L39="","",IF(AND(ISERROR(VLOOKUP(M39,M$1:M38,1,0)),ISERROR(VLOOKUP(M39,M40:M$258,1,0))),"ok","▲NG"))</f>
        <v>ok</v>
      </c>
      <c r="P39" s="22" t="str">
        <f t="shared" si="25"/>
        <v>j</v>
      </c>
      <c r="Q39" s="22" t="str">
        <f t="shared" si="26"/>
        <v/>
      </c>
      <c r="R39" s="23" t="str">
        <f t="shared" si="27"/>
        <v>map("j", "!!j")</v>
      </c>
      <c r="S39" s="23" t="str">
        <f t="shared" si="28"/>
        <v>map("s", "!!j")</v>
      </c>
      <c r="U39" s="38" t="str">
        <f t="shared" si="8"/>
        <v>106</v>
      </c>
      <c r="V39" s="39">
        <f t="shared" si="29"/>
        <v>106</v>
      </c>
      <c r="W39" s="39" t="str">
        <f t="shared" si="29"/>
        <v/>
      </c>
      <c r="X39" s="39" t="str">
        <f t="shared" si="29"/>
        <v/>
      </c>
      <c r="Y39" s="39" t="str">
        <f t="shared" si="29"/>
        <v/>
      </c>
      <c r="Z39" s="39" t="str">
        <f t="shared" si="29"/>
        <v/>
      </c>
      <c r="AA39" s="39" t="str">
        <f t="shared" si="29"/>
        <v/>
      </c>
      <c r="AB39" s="39" t="str">
        <f t="shared" si="29"/>
        <v/>
      </c>
      <c r="AC39" s="39" t="str">
        <f t="shared" si="29"/>
        <v/>
      </c>
      <c r="AD39" s="39" t="str">
        <f t="shared" si="29"/>
        <v/>
      </c>
      <c r="AE39" s="39" t="str">
        <f t="shared" si="29"/>
        <v/>
      </c>
      <c r="AF39" s="39" t="str">
        <f t="shared" si="29"/>
        <v/>
      </c>
      <c r="AG39" s="39" t="str">
        <f t="shared" si="29"/>
        <v/>
      </c>
      <c r="AH39" s="38" t="s">
        <v>704</v>
      </c>
    </row>
    <row r="40" spans="2:34">
      <c r="B40" s="1" t="s">
        <v>550</v>
      </c>
      <c r="C40" s="25" t="str">
        <f>_xlfn.XLOOKUP($U40,翻訳!I:I,翻訳!$D:$D,"",0)&amp;""</f>
        <v>normal</v>
      </c>
      <c r="D40" s="37" t="s">
        <v>64</v>
      </c>
      <c r="E40" s="25" t="str">
        <f>_xlfn.XLOOKUP($U40,翻訳!I:I,翻訳!$F:$F,"",0)&amp;""</f>
        <v>Scroll up</v>
      </c>
      <c r="F40" s="25" t="str">
        <f>_xlfn.XLOOKUP($U40,翻訳!I:I,翻訳!$G:$G,"",0)&amp;""</f>
        <v/>
      </c>
      <c r="G40" s="8" t="s">
        <v>436</v>
      </c>
      <c r="I40" s="4" t="s">
        <v>634</v>
      </c>
      <c r="K40" s="21">
        <f t="shared" si="22"/>
        <v>1</v>
      </c>
      <c r="L40" s="21" t="str">
        <f t="shared" si="23"/>
        <v>k</v>
      </c>
      <c r="M40" s="21" t="str">
        <f t="shared" si="14"/>
        <v>107323232</v>
      </c>
      <c r="N40" s="21" t="str">
        <f t="shared" si="24"/>
        <v>!!k</v>
      </c>
      <c r="O40" s="22" t="str">
        <f>IF(L40="","",IF(AND(ISERROR(VLOOKUP(M40,M$1:M39,1,0)),ISERROR(VLOOKUP(M40,M41:M$258,1,0))),"ok","▲NG"))</f>
        <v>ok</v>
      </c>
      <c r="P40" s="22" t="str">
        <f t="shared" si="25"/>
        <v>k</v>
      </c>
      <c r="Q40" s="22" t="str">
        <f t="shared" si="26"/>
        <v/>
      </c>
      <c r="R40" s="23" t="str">
        <f t="shared" si="27"/>
        <v>map("k", "!!k")</v>
      </c>
      <c r="S40" s="23" t="str">
        <f t="shared" si="28"/>
        <v>map("w", "!!k")</v>
      </c>
      <c r="U40" s="38" t="str">
        <f t="shared" si="8"/>
        <v>107</v>
      </c>
      <c r="V40" s="39">
        <f t="shared" si="29"/>
        <v>107</v>
      </c>
      <c r="W40" s="39" t="str">
        <f t="shared" si="29"/>
        <v/>
      </c>
      <c r="X40" s="39" t="str">
        <f t="shared" si="29"/>
        <v/>
      </c>
      <c r="Y40" s="39" t="str">
        <f t="shared" si="29"/>
        <v/>
      </c>
      <c r="Z40" s="39" t="str">
        <f t="shared" si="29"/>
        <v/>
      </c>
      <c r="AA40" s="39" t="str">
        <f t="shared" si="29"/>
        <v/>
      </c>
      <c r="AB40" s="39" t="str">
        <f t="shared" si="29"/>
        <v/>
      </c>
      <c r="AC40" s="39" t="str">
        <f t="shared" si="29"/>
        <v/>
      </c>
      <c r="AD40" s="39" t="str">
        <f t="shared" si="29"/>
        <v/>
      </c>
      <c r="AE40" s="39" t="str">
        <f t="shared" si="29"/>
        <v/>
      </c>
      <c r="AF40" s="39" t="str">
        <f t="shared" si="29"/>
        <v/>
      </c>
      <c r="AG40" s="39" t="str">
        <f t="shared" si="29"/>
        <v/>
      </c>
      <c r="AH40" s="38" t="s">
        <v>704</v>
      </c>
    </row>
    <row r="41" spans="2:34">
      <c r="B41" s="1" t="s">
        <v>550</v>
      </c>
      <c r="C41" s="25" t="str">
        <f>_xlfn.XLOOKUP($U41,翻訳!I:I,翻訳!$D:$D,"",0)&amp;""</f>
        <v>normal</v>
      </c>
      <c r="D41" s="37" t="s">
        <v>66</v>
      </c>
      <c r="E41" s="25" t="str">
        <f>_xlfn.XLOOKUP($U41,翻訳!I:I,翻訳!$F:$F,"",0)&amp;""</f>
        <v>Scroll left</v>
      </c>
      <c r="F41" s="25" t="str">
        <f>_xlfn.XLOOKUP($U41,翻訳!I:I,翻訳!$G:$G,"",0)&amp;""</f>
        <v/>
      </c>
      <c r="G41" s="8" t="s">
        <v>436</v>
      </c>
      <c r="K41" s="21">
        <f t="shared" si="22"/>
        <v>1</v>
      </c>
      <c r="L41" s="21" t="str">
        <f t="shared" si="23"/>
        <v>h</v>
      </c>
      <c r="M41" s="21" t="str">
        <f t="shared" si="14"/>
        <v>104323232</v>
      </c>
      <c r="N41" s="21" t="str">
        <f t="shared" si="24"/>
        <v>!!h</v>
      </c>
      <c r="O41" s="22" t="str">
        <f>IF(L41="","",IF(AND(ISERROR(VLOOKUP(M41,M$1:M40,1,0)),ISERROR(VLOOKUP(M41,M42:M$258,1,0))),"ok","▲NG"))</f>
        <v>ok</v>
      </c>
      <c r="P41" s="22" t="str">
        <f t="shared" si="25"/>
        <v>h</v>
      </c>
      <c r="Q41" s="22" t="str">
        <f t="shared" si="26"/>
        <v/>
      </c>
      <c r="R41" s="23" t="str">
        <f t="shared" si="27"/>
        <v>map("h", "!!h")</v>
      </c>
      <c r="S41" s="23" t="str">
        <f t="shared" si="28"/>
        <v/>
      </c>
      <c r="U41" s="38" t="str">
        <f t="shared" si="8"/>
        <v>104</v>
      </c>
      <c r="V41" s="39">
        <f t="shared" si="29"/>
        <v>104</v>
      </c>
      <c r="W41" s="39" t="str">
        <f t="shared" si="29"/>
        <v/>
      </c>
      <c r="X41" s="39" t="str">
        <f t="shared" si="29"/>
        <v/>
      </c>
      <c r="Y41" s="39" t="str">
        <f t="shared" si="29"/>
        <v/>
      </c>
      <c r="Z41" s="39" t="str">
        <f t="shared" si="29"/>
        <v/>
      </c>
      <c r="AA41" s="39" t="str">
        <f t="shared" si="29"/>
        <v/>
      </c>
      <c r="AB41" s="39" t="str">
        <f t="shared" si="29"/>
        <v/>
      </c>
      <c r="AC41" s="39" t="str">
        <f t="shared" si="29"/>
        <v/>
      </c>
      <c r="AD41" s="39" t="str">
        <f t="shared" si="29"/>
        <v/>
      </c>
      <c r="AE41" s="39" t="str">
        <f t="shared" si="29"/>
        <v/>
      </c>
      <c r="AF41" s="39" t="str">
        <f t="shared" si="29"/>
        <v/>
      </c>
      <c r="AG41" s="39" t="str">
        <f t="shared" si="29"/>
        <v/>
      </c>
      <c r="AH41" s="38" t="s">
        <v>704</v>
      </c>
    </row>
    <row r="42" spans="2:34">
      <c r="B42" s="1" t="s">
        <v>550</v>
      </c>
      <c r="C42" s="25" t="str">
        <f>_xlfn.XLOOKUP($U42,翻訳!I:I,翻訳!$D:$D,"",0)&amp;""</f>
        <v>normal</v>
      </c>
      <c r="D42" s="37" t="s">
        <v>68</v>
      </c>
      <c r="E42" s="25" t="str">
        <f>_xlfn.XLOOKUP($U42,翻訳!I:I,翻訳!$F:$F,"",0)&amp;""</f>
        <v>Scroll right</v>
      </c>
      <c r="F42" s="25" t="str">
        <f>_xlfn.XLOOKUP($U42,翻訳!I:I,翻訳!$G:$G,"",0)&amp;""</f>
        <v/>
      </c>
      <c r="G42" s="8" t="s">
        <v>436</v>
      </c>
      <c r="K42" s="21">
        <f t="shared" si="22"/>
        <v>1</v>
      </c>
      <c r="L42" s="21" t="str">
        <f t="shared" si="23"/>
        <v>l</v>
      </c>
      <c r="M42" s="21" t="str">
        <f t="shared" si="14"/>
        <v>108323232</v>
      </c>
      <c r="N42" s="21" t="str">
        <f t="shared" si="24"/>
        <v>!!l</v>
      </c>
      <c r="O42" s="22" t="str">
        <f>IF(L42="","",IF(AND(ISERROR(VLOOKUP(M42,M$1:M41,1,0)),ISERROR(VLOOKUP(M42,M43:M$258,1,0))),"ok","▲NG"))</f>
        <v>ok</v>
      </c>
      <c r="P42" s="22" t="str">
        <f t="shared" si="25"/>
        <v>l</v>
      </c>
      <c r="Q42" s="22" t="str">
        <f t="shared" si="26"/>
        <v/>
      </c>
      <c r="R42" s="23" t="str">
        <f t="shared" si="27"/>
        <v>map("l", "!!l")</v>
      </c>
      <c r="S42" s="23" t="str">
        <f t="shared" si="28"/>
        <v/>
      </c>
      <c r="U42" s="38" t="str">
        <f t="shared" si="8"/>
        <v>108</v>
      </c>
      <c r="V42" s="39">
        <f t="shared" si="29"/>
        <v>108</v>
      </c>
      <c r="W42" s="39" t="str">
        <f t="shared" si="29"/>
        <v/>
      </c>
      <c r="X42" s="39" t="str">
        <f t="shared" si="29"/>
        <v/>
      </c>
      <c r="Y42" s="39" t="str">
        <f t="shared" si="29"/>
        <v/>
      </c>
      <c r="Z42" s="39" t="str">
        <f t="shared" si="29"/>
        <v/>
      </c>
      <c r="AA42" s="39" t="str">
        <f t="shared" si="29"/>
        <v/>
      </c>
      <c r="AB42" s="39" t="str">
        <f t="shared" si="29"/>
        <v/>
      </c>
      <c r="AC42" s="39" t="str">
        <f t="shared" si="29"/>
        <v/>
      </c>
      <c r="AD42" s="39" t="str">
        <f t="shared" si="29"/>
        <v/>
      </c>
      <c r="AE42" s="39" t="str">
        <f t="shared" si="29"/>
        <v/>
      </c>
      <c r="AF42" s="39" t="str">
        <f t="shared" si="29"/>
        <v/>
      </c>
      <c r="AG42" s="39" t="str">
        <f t="shared" si="29"/>
        <v/>
      </c>
      <c r="AH42" s="38" t="s">
        <v>704</v>
      </c>
    </row>
    <row r="43" spans="2:34">
      <c r="B43" s="1" t="s">
        <v>550</v>
      </c>
      <c r="C43" s="25" t="str">
        <f>_xlfn.XLOOKUP($U43,翻訳!I:I,翻訳!$D:$D,"",0)&amp;""</f>
        <v>normal</v>
      </c>
      <c r="D43" s="37" t="s">
        <v>70</v>
      </c>
      <c r="E43" s="25" t="str">
        <f>_xlfn.XLOOKUP($U43,翻訳!I:I,翻訳!$F:$F,"",0)&amp;""</f>
        <v>Scroll all the way to the right</v>
      </c>
      <c r="F43" s="25" t="str">
        <f>_xlfn.XLOOKUP($U43,翻訳!I:I,翻訳!$G:$G,"",0)&amp;""</f>
        <v>右端にスクロール</v>
      </c>
      <c r="G43" s="8" t="s">
        <v>436</v>
      </c>
      <c r="K43" s="21">
        <f t="shared" si="22"/>
        <v>1</v>
      </c>
      <c r="L43" s="21" t="str">
        <f t="shared" si="23"/>
        <v>$</v>
      </c>
      <c r="M43" s="21" t="str">
        <f t="shared" si="14"/>
        <v>36323232</v>
      </c>
      <c r="N43" s="21" t="str">
        <f t="shared" si="24"/>
        <v>!!$</v>
      </c>
      <c r="O43" s="22" t="str">
        <f>IF(L43="","",IF(AND(ISERROR(VLOOKUP(M43,M$1:M42,1,0)),ISERROR(VLOOKUP(M43,M44:M$258,1,0))),"ok","▲NG"))</f>
        <v>ok</v>
      </c>
      <c r="P43" s="22" t="str">
        <f t="shared" si="25"/>
        <v>$</v>
      </c>
      <c r="Q43" s="22" t="str">
        <f t="shared" si="26"/>
        <v/>
      </c>
      <c r="R43" s="23" t="str">
        <f t="shared" si="27"/>
        <v>map("$", "!!$")</v>
      </c>
      <c r="S43" s="23" t="str">
        <f t="shared" si="28"/>
        <v/>
      </c>
      <c r="U43" s="38" t="str">
        <f t="shared" si="8"/>
        <v>36</v>
      </c>
      <c r="V43" s="39">
        <f t="shared" si="29"/>
        <v>36</v>
      </c>
      <c r="W43" s="39" t="str">
        <f t="shared" si="29"/>
        <v/>
      </c>
      <c r="X43" s="39" t="str">
        <f t="shared" si="29"/>
        <v/>
      </c>
      <c r="Y43" s="39" t="str">
        <f t="shared" si="29"/>
        <v/>
      </c>
      <c r="Z43" s="39" t="str">
        <f t="shared" si="29"/>
        <v/>
      </c>
      <c r="AA43" s="39" t="str">
        <f t="shared" si="29"/>
        <v/>
      </c>
      <c r="AB43" s="39" t="str">
        <f t="shared" si="29"/>
        <v/>
      </c>
      <c r="AC43" s="39" t="str">
        <f t="shared" si="29"/>
        <v/>
      </c>
      <c r="AD43" s="39" t="str">
        <f t="shared" si="29"/>
        <v/>
      </c>
      <c r="AE43" s="39" t="str">
        <f t="shared" si="29"/>
        <v/>
      </c>
      <c r="AF43" s="39" t="str">
        <f t="shared" si="29"/>
        <v/>
      </c>
      <c r="AG43" s="39" t="str">
        <f t="shared" si="29"/>
        <v/>
      </c>
      <c r="AH43" s="38" t="s">
        <v>704</v>
      </c>
    </row>
    <row r="44" spans="2:34">
      <c r="B44" s="1" t="s">
        <v>550</v>
      </c>
      <c r="C44" s="25" t="str">
        <f>_xlfn.XLOOKUP($U44,翻訳!I:I,翻訳!$D:$D,"",0)&amp;""</f>
        <v>normal</v>
      </c>
      <c r="D44" s="37" t="s">
        <v>72</v>
      </c>
      <c r="E44" s="25" t="str">
        <f>_xlfn.XLOOKUP($U44,翻訳!I:I,翻訳!$F:$F,"",0)&amp;""</f>
        <v>Scroll to percentage of current page</v>
      </c>
      <c r="F44" s="25" t="str">
        <f>_xlfn.XLOOKUP($U44,翻訳!I:I,翻訳!$G:$G,"",0)&amp;""</f>
        <v/>
      </c>
      <c r="G44" s="8" t="s">
        <v>436</v>
      </c>
      <c r="K44" s="21">
        <f t="shared" si="22"/>
        <v>1</v>
      </c>
      <c r="L44" s="21" t="str">
        <f t="shared" si="23"/>
        <v>%</v>
      </c>
      <c r="M44" s="21" t="str">
        <f t="shared" si="14"/>
        <v>37323232</v>
      </c>
      <c r="N44" s="21" t="str">
        <f t="shared" si="24"/>
        <v>!!%</v>
      </c>
      <c r="O44" s="22" t="str">
        <f>IF(L44="","",IF(AND(ISERROR(VLOOKUP(M44,M$1:M43,1,0)),ISERROR(VLOOKUP(M44,M45:M$258,1,0))),"ok","▲NG"))</f>
        <v>ok</v>
      </c>
      <c r="P44" s="22" t="str">
        <f t="shared" si="25"/>
        <v>%</v>
      </c>
      <c r="Q44" s="22" t="str">
        <f t="shared" si="26"/>
        <v/>
      </c>
      <c r="R44" s="23" t="str">
        <f t="shared" si="27"/>
        <v>map("%", "!!%")</v>
      </c>
      <c r="S44" s="23" t="str">
        <f t="shared" si="28"/>
        <v/>
      </c>
      <c r="U44" s="38" t="str">
        <f t="shared" si="8"/>
        <v>37</v>
      </c>
      <c r="V44" s="39">
        <f t="shared" si="29"/>
        <v>37</v>
      </c>
      <c r="W44" s="39" t="str">
        <f t="shared" si="29"/>
        <v/>
      </c>
      <c r="X44" s="39" t="str">
        <f t="shared" si="29"/>
        <v/>
      </c>
      <c r="Y44" s="39" t="str">
        <f t="shared" si="29"/>
        <v/>
      </c>
      <c r="Z44" s="39" t="str">
        <f t="shared" si="29"/>
        <v/>
      </c>
      <c r="AA44" s="39" t="str">
        <f t="shared" si="29"/>
        <v/>
      </c>
      <c r="AB44" s="39" t="str">
        <f t="shared" si="29"/>
        <v/>
      </c>
      <c r="AC44" s="39" t="str">
        <f t="shared" si="29"/>
        <v/>
      </c>
      <c r="AD44" s="39" t="str">
        <f t="shared" si="29"/>
        <v/>
      </c>
      <c r="AE44" s="39" t="str">
        <f t="shared" si="29"/>
        <v/>
      </c>
      <c r="AF44" s="39" t="str">
        <f t="shared" si="29"/>
        <v/>
      </c>
      <c r="AG44" s="39" t="str">
        <f t="shared" si="29"/>
        <v/>
      </c>
      <c r="AH44" s="38" t="s">
        <v>704</v>
      </c>
    </row>
    <row r="45" spans="2:34">
      <c r="B45" s="1" t="s">
        <v>550</v>
      </c>
      <c r="C45" s="25" t="str">
        <f>_xlfn.XLOOKUP($U45,翻訳!I:I,翻訳!$D:$D,"",0)&amp;""</f>
        <v>normal</v>
      </c>
      <c r="D45" s="37" t="s">
        <v>74</v>
      </c>
      <c r="E45" s="25" t="str">
        <f>_xlfn.XLOOKUP($U45,翻訳!I:I,翻訳!$F:$F,"",0)&amp;""</f>
        <v>Focus top window</v>
      </c>
      <c r="F45" s="25" t="str">
        <f>_xlfn.XLOOKUP($U45,翻訳!I:I,翻訳!$G:$G,"",0)&amp;""</f>
        <v/>
      </c>
      <c r="G45" s="8" t="s">
        <v>437</v>
      </c>
      <c r="J45" t="s">
        <v>595</v>
      </c>
      <c r="K45" s="21">
        <f t="shared" si="22"/>
        <v>2</v>
      </c>
      <c r="L45" s="21" t="str">
        <f t="shared" si="23"/>
        <v/>
      </c>
      <c r="M45" s="21" t="str">
        <f t="shared" si="14"/>
        <v/>
      </c>
      <c r="N45" s="21" t="str">
        <f t="shared" si="24"/>
        <v>!!;w</v>
      </c>
      <c r="O45" s="22" t="str">
        <f>IF(L45="","",IF(AND(ISERROR(VLOOKUP(M45,M$1:M44,1,0)),ISERROR(VLOOKUP(M45,M46:M$258,1,0))),"ok","▲NG"))</f>
        <v/>
      </c>
      <c r="P45" s="22" t="str">
        <f t="shared" si="25"/>
        <v/>
      </c>
      <c r="Q45" s="22" t="str">
        <f t="shared" si="26"/>
        <v/>
      </c>
      <c r="R45" s="23" t="str">
        <f t="shared" si="27"/>
        <v/>
      </c>
      <c r="S45" s="23" t="str">
        <f t="shared" si="28"/>
        <v/>
      </c>
      <c r="U45" s="38" t="str">
        <f t="shared" si="8"/>
        <v>59-119</v>
      </c>
      <c r="V45" s="39">
        <f t="shared" si="29"/>
        <v>59</v>
      </c>
      <c r="W45" s="39">
        <f t="shared" si="29"/>
        <v>119</v>
      </c>
      <c r="X45" s="39" t="str">
        <f t="shared" si="29"/>
        <v/>
      </c>
      <c r="Y45" s="39" t="str">
        <f t="shared" si="29"/>
        <v/>
      </c>
      <c r="Z45" s="39" t="str">
        <f t="shared" si="29"/>
        <v/>
      </c>
      <c r="AA45" s="39" t="str">
        <f t="shared" si="29"/>
        <v/>
      </c>
      <c r="AB45" s="39" t="str">
        <f t="shared" si="29"/>
        <v/>
      </c>
      <c r="AC45" s="39" t="str">
        <f t="shared" si="29"/>
        <v/>
      </c>
      <c r="AD45" s="39" t="str">
        <f t="shared" si="29"/>
        <v/>
      </c>
      <c r="AE45" s="39" t="str">
        <f t="shared" si="29"/>
        <v/>
      </c>
      <c r="AF45" s="39" t="str">
        <f t="shared" si="29"/>
        <v/>
      </c>
      <c r="AG45" s="39" t="str">
        <f t="shared" si="29"/>
        <v/>
      </c>
      <c r="AH45" s="38" t="s">
        <v>704</v>
      </c>
    </row>
    <row r="46" spans="2:34">
      <c r="B46" s="1" t="s">
        <v>550</v>
      </c>
      <c r="C46" s="25" t="str">
        <f>_xlfn.XLOOKUP($U46,翻訳!I:I,翻訳!$D:$D,"",0)&amp;""</f>
        <v>normal</v>
      </c>
      <c r="D46" s="37" t="s">
        <v>76</v>
      </c>
      <c r="E46" s="25" t="str">
        <f>_xlfn.XLOOKUP($U46,翻訳!I:I,翻訳!$F:$F,"",0)&amp;""</f>
        <v>Switch frames</v>
      </c>
      <c r="F46" s="25" t="str">
        <f>_xlfn.XLOOKUP($U46,翻訳!I:I,翻訳!$G:$G,"",0)&amp;""</f>
        <v>操作対象のフレームを順に切り替えてフォーカスを移す。</v>
      </c>
      <c r="G46" s="8" t="s">
        <v>436</v>
      </c>
      <c r="H46" s="4" t="s">
        <v>527</v>
      </c>
      <c r="K46" s="21">
        <f t="shared" si="22"/>
        <v>1</v>
      </c>
      <c r="L46" s="21" t="str">
        <f t="shared" si="23"/>
        <v>cw;</v>
      </c>
      <c r="M46" s="21" t="str">
        <f t="shared" si="14"/>
        <v>991195932</v>
      </c>
      <c r="N46" s="21" t="str">
        <f t="shared" si="24"/>
        <v>!!w</v>
      </c>
      <c r="O46" s="22" t="str">
        <f>IF(L46="","",IF(AND(ISERROR(VLOOKUP(M46,M$1:M45,1,0)),ISERROR(VLOOKUP(M46,M47:M$258,1,0))),"ok","▲NG"))</f>
        <v>ok</v>
      </c>
      <c r="P46" s="22" t="str">
        <f t="shared" si="25"/>
        <v>c</v>
      </c>
      <c r="Q46" s="22" t="str">
        <f t="shared" si="26"/>
        <v>cw</v>
      </c>
      <c r="R46" s="23" t="str">
        <f t="shared" si="27"/>
        <v>map("cw;", "!!w")</v>
      </c>
      <c r="S46" s="23" t="str">
        <f t="shared" si="28"/>
        <v/>
      </c>
      <c r="U46" s="38" t="str">
        <f t="shared" si="8"/>
        <v>119</v>
      </c>
      <c r="V46" s="39">
        <f t="shared" si="29"/>
        <v>119</v>
      </c>
      <c r="W46" s="39" t="str">
        <f t="shared" si="29"/>
        <v/>
      </c>
      <c r="X46" s="39" t="str">
        <f t="shared" si="29"/>
        <v/>
      </c>
      <c r="Y46" s="39" t="str">
        <f t="shared" si="29"/>
        <v/>
      </c>
      <c r="Z46" s="39" t="str">
        <f t="shared" si="29"/>
        <v/>
      </c>
      <c r="AA46" s="39" t="str">
        <f t="shared" si="29"/>
        <v/>
      </c>
      <c r="AB46" s="39" t="str">
        <f t="shared" si="29"/>
        <v/>
      </c>
      <c r="AC46" s="39" t="str">
        <f t="shared" si="29"/>
        <v/>
      </c>
      <c r="AD46" s="39" t="str">
        <f t="shared" si="29"/>
        <v/>
      </c>
      <c r="AE46" s="39" t="str">
        <f t="shared" si="29"/>
        <v/>
      </c>
      <c r="AF46" s="39" t="str">
        <f t="shared" si="29"/>
        <v/>
      </c>
      <c r="AG46" s="39" t="str">
        <f t="shared" si="29"/>
        <v/>
      </c>
      <c r="AH46" s="38" t="s">
        <v>704</v>
      </c>
    </row>
    <row r="47" spans="2:34">
      <c r="B47" s="1" t="s">
        <v>550</v>
      </c>
      <c r="C47" s="25" t="str">
        <f>_xlfn.XLOOKUP($U47,翻訳!I:I,翻訳!$D:$D,"",0)&amp;""</f>
        <v>normal</v>
      </c>
      <c r="D47" s="37" t="s">
        <v>78</v>
      </c>
      <c r="E47" s="25" t="str">
        <f>_xlfn.XLOOKUP($U47,翻訳!I:I,翻訳!$F:$F,"",0)&amp;""</f>
        <v>Scroll half page up</v>
      </c>
      <c r="F47" s="25" t="str">
        <f>_xlfn.XLOOKUP($U47,翻訳!I:I,翻訳!$G:$G,"",0)&amp;""</f>
        <v/>
      </c>
      <c r="G47" s="8" t="s">
        <v>436</v>
      </c>
      <c r="K47" s="21">
        <f t="shared" si="22"/>
        <v>1</v>
      </c>
      <c r="L47" s="21" t="str">
        <f t="shared" si="23"/>
        <v>u</v>
      </c>
      <c r="M47" s="21" t="str">
        <f t="shared" si="14"/>
        <v>117323232</v>
      </c>
      <c r="N47" s="21" t="str">
        <f t="shared" si="24"/>
        <v>!!u</v>
      </c>
      <c r="O47" s="22" t="str">
        <f>IF(L47="","",IF(AND(ISERROR(VLOOKUP(M47,M$1:M46,1,0)),ISERROR(VLOOKUP(M47,M48:M$258,1,0))),"ok","▲NG"))</f>
        <v>ok</v>
      </c>
      <c r="P47" s="22" t="str">
        <f t="shared" si="25"/>
        <v>u</v>
      </c>
      <c r="Q47" s="22" t="str">
        <f t="shared" si="26"/>
        <v/>
      </c>
      <c r="R47" s="23" t="str">
        <f t="shared" si="27"/>
        <v>map("u", "!!u")</v>
      </c>
      <c r="S47" s="23" t="str">
        <f t="shared" si="28"/>
        <v/>
      </c>
      <c r="U47" s="38" t="str">
        <f t="shared" si="8"/>
        <v>117</v>
      </c>
      <c r="V47" s="39">
        <f t="shared" si="29"/>
        <v>117</v>
      </c>
      <c r="W47" s="39" t="str">
        <f t="shared" si="29"/>
        <v/>
      </c>
      <c r="X47" s="39" t="str">
        <f t="shared" si="29"/>
        <v/>
      </c>
      <c r="Y47" s="39" t="str">
        <f t="shared" si="29"/>
        <v/>
      </c>
      <c r="Z47" s="39" t="str">
        <f t="shared" si="29"/>
        <v/>
      </c>
      <c r="AA47" s="39" t="str">
        <f t="shared" si="29"/>
        <v/>
      </c>
      <c r="AB47" s="39" t="str">
        <f t="shared" si="29"/>
        <v/>
      </c>
      <c r="AC47" s="39" t="str">
        <f t="shared" si="29"/>
        <v/>
      </c>
      <c r="AD47" s="39" t="str">
        <f t="shared" si="29"/>
        <v/>
      </c>
      <c r="AE47" s="39" t="str">
        <f t="shared" si="29"/>
        <v/>
      </c>
      <c r="AF47" s="39" t="str">
        <f t="shared" si="29"/>
        <v/>
      </c>
      <c r="AG47" s="39" t="str">
        <f t="shared" si="29"/>
        <v/>
      </c>
      <c r="AH47" s="38" t="s">
        <v>704</v>
      </c>
    </row>
    <row r="48" spans="2:34">
      <c r="B48" s="16"/>
      <c r="C48" s="16"/>
      <c r="D48" s="16"/>
      <c r="E48" s="18"/>
      <c r="F48" s="18"/>
      <c r="G48" s="19"/>
      <c r="H48" s="17"/>
      <c r="I48" s="17"/>
      <c r="J48" s="16"/>
      <c r="K48" s="17"/>
      <c r="L48" s="17"/>
      <c r="M48" s="17"/>
      <c r="N48" s="17"/>
      <c r="O48" s="17"/>
      <c r="P48" s="17"/>
      <c r="Q48" s="17"/>
      <c r="R48" s="20"/>
      <c r="S48" s="20"/>
      <c r="U48" s="38" t="str">
        <f t="shared" si="8"/>
        <v/>
      </c>
      <c r="V48" s="39" t="str">
        <f t="shared" si="29"/>
        <v/>
      </c>
      <c r="W48" s="39" t="str">
        <f t="shared" si="29"/>
        <v/>
      </c>
      <c r="X48" s="39" t="str">
        <f t="shared" si="29"/>
        <v/>
      </c>
      <c r="Y48" s="39" t="str">
        <f t="shared" si="29"/>
        <v/>
      </c>
      <c r="Z48" s="39" t="str">
        <f t="shared" si="29"/>
        <v/>
      </c>
      <c r="AA48" s="39" t="str">
        <f t="shared" si="29"/>
        <v/>
      </c>
      <c r="AB48" s="39" t="str">
        <f t="shared" si="29"/>
        <v/>
      </c>
      <c r="AC48" s="39" t="str">
        <f t="shared" si="29"/>
        <v/>
      </c>
      <c r="AD48" s="39" t="str">
        <f t="shared" si="29"/>
        <v/>
      </c>
      <c r="AE48" s="39" t="str">
        <f t="shared" si="29"/>
        <v/>
      </c>
      <c r="AF48" s="39" t="str">
        <f t="shared" si="29"/>
        <v/>
      </c>
      <c r="AG48" s="39" t="str">
        <f t="shared" si="29"/>
        <v/>
      </c>
      <c r="AH48" s="38" t="s">
        <v>704</v>
      </c>
    </row>
    <row r="49" spans="2:34">
      <c r="B49" s="1" t="s">
        <v>551</v>
      </c>
      <c r="C49" s="25" t="str">
        <f>_xlfn.XLOOKUP($U49,翻訳!I:I,翻訳!$D:$D,"",0)&amp;""</f>
        <v>normal</v>
      </c>
      <c r="D49" s="37" t="s">
        <v>80</v>
      </c>
      <c r="E49" s="25" t="str">
        <f>_xlfn.XLOOKUP($U49,翻訳!I:I,翻訳!$F:$F,"",0)&amp;""</f>
        <v>Duplicate current tab</v>
      </c>
      <c r="F49" s="25" t="str">
        <f>_xlfn.XLOOKUP($U49,翻訳!I:I,翻訳!$G:$G,"",0)&amp;""</f>
        <v/>
      </c>
      <c r="G49" s="8" t="s">
        <v>436</v>
      </c>
      <c r="H49" s="4" t="s">
        <v>540</v>
      </c>
      <c r="K49" s="21">
        <f t="shared" ref="K49" si="30">LEN(D49)</f>
        <v>2</v>
      </c>
      <c r="L49" s="21" t="str">
        <f t="shared" ref="L49" si="31">IF(G49="○",IF(H49="",D49,H49),"")</f>
        <v>ty</v>
      </c>
      <c r="M49" s="21" t="str">
        <f t="shared" si="14"/>
        <v>1161213232</v>
      </c>
      <c r="N49" s="21" t="str">
        <f t="shared" ref="N49" si="32">"!!"&amp;D49</f>
        <v>!!yt</v>
      </c>
      <c r="O49" s="22" t="str">
        <f>IF(L49="","",IF(AND(ISERROR(VLOOKUP(M49,M$1:M48,1,0)),ISERROR(VLOOKUP(M49,M50:M$258,1,0))),"ok","▲NG"))</f>
        <v>ok</v>
      </c>
      <c r="P49" s="22" t="str">
        <f t="shared" ref="P49" si="33">IF(L49="","",LEFT(L49,1))</f>
        <v>t</v>
      </c>
      <c r="Q49" s="22" t="str">
        <f t="shared" ref="Q49" si="34">IF(H49="","",LEFT(H49,2))</f>
        <v>ty</v>
      </c>
      <c r="R49" s="23" t="str">
        <f t="shared" ref="R49" si="35">IF(""=L49,"","map("""&amp;L49&amp;""", """&amp;N49&amp;""")")</f>
        <v>map("ty", "!!yt")</v>
      </c>
      <c r="S49" s="23" t="str">
        <f t="shared" ref="S49" si="36">IF(""=I49,"","map("""&amp;I49&amp;""", """&amp;N49&amp;""")")</f>
        <v/>
      </c>
      <c r="U49" s="38" t="str">
        <f t="shared" si="8"/>
        <v>121-116</v>
      </c>
      <c r="V49" s="39">
        <f t="shared" si="29"/>
        <v>121</v>
      </c>
      <c r="W49" s="39">
        <f t="shared" si="29"/>
        <v>116</v>
      </c>
      <c r="X49" s="39" t="str">
        <f t="shared" si="29"/>
        <v/>
      </c>
      <c r="Y49" s="39" t="str">
        <f t="shared" si="29"/>
        <v/>
      </c>
      <c r="Z49" s="39" t="str">
        <f t="shared" si="29"/>
        <v/>
      </c>
      <c r="AA49" s="39" t="str">
        <f t="shared" si="29"/>
        <v/>
      </c>
      <c r="AB49" s="39" t="str">
        <f t="shared" si="29"/>
        <v/>
      </c>
      <c r="AC49" s="39" t="str">
        <f t="shared" si="29"/>
        <v/>
      </c>
      <c r="AD49" s="39" t="str">
        <f t="shared" si="29"/>
        <v/>
      </c>
      <c r="AE49" s="39" t="str">
        <f t="shared" si="29"/>
        <v/>
      </c>
      <c r="AF49" s="39" t="str">
        <f t="shared" si="29"/>
        <v/>
      </c>
      <c r="AG49" s="39" t="str">
        <f t="shared" si="29"/>
        <v/>
      </c>
      <c r="AH49" s="38" t="s">
        <v>704</v>
      </c>
    </row>
    <row r="50" spans="2:34">
      <c r="B50" s="1" t="s">
        <v>551</v>
      </c>
      <c r="C50" s="25" t="str">
        <f>_xlfn.XLOOKUP($U50,翻訳!I:I,翻訳!$D:$D,"",0)&amp;""</f>
        <v>normal</v>
      </c>
      <c r="D50" s="37" t="s">
        <v>82</v>
      </c>
      <c r="E50" s="25" t="str">
        <f>_xlfn.XLOOKUP($U50,翻訳!I:I,翻訳!$F:$F,"",0)&amp;""</f>
        <v>Duplicate current tab in background</v>
      </c>
      <c r="F50" s="25" t="str">
        <f>_xlfn.XLOOKUP($U50,翻訳!I:I,翻訳!$G:$G,"",0)&amp;""</f>
        <v/>
      </c>
      <c r="G50" s="8" t="s">
        <v>436</v>
      </c>
      <c r="H50" s="4" t="s">
        <v>541</v>
      </c>
      <c r="K50" s="21">
        <f t="shared" ref="K50:K74" si="37">LEN(D50)</f>
        <v>2</v>
      </c>
      <c r="L50" s="21" t="str">
        <f t="shared" ref="L50:L74" si="38">IF(G50="○",IF(H50="",D50,H50),"")</f>
        <v>tY</v>
      </c>
      <c r="M50" s="21" t="str">
        <f t="shared" si="14"/>
        <v>116893232</v>
      </c>
      <c r="N50" s="21" t="str">
        <f t="shared" ref="N50:N74" si="39">"!!"&amp;D50</f>
        <v>!!yT</v>
      </c>
      <c r="O50" s="22" t="str">
        <f>IF(L50="","",IF(AND(ISERROR(VLOOKUP(M50,M$1:M49,1,0)),ISERROR(VLOOKUP(M50,M51:M$258,1,0))),"ok","▲NG"))</f>
        <v>ok</v>
      </c>
      <c r="P50" s="22" t="str">
        <f t="shared" ref="P50:P74" si="40">IF(L50="","",LEFT(L50,1))</f>
        <v>t</v>
      </c>
      <c r="Q50" s="22" t="str">
        <f t="shared" ref="Q50:Q74" si="41">IF(H50="","",LEFT(H50,2))</f>
        <v>tY</v>
      </c>
      <c r="R50" s="23" t="str">
        <f t="shared" ref="R50:R74" si="42">IF(""=L50,"","map("""&amp;L50&amp;""", """&amp;N50&amp;""")")</f>
        <v>map("tY", "!!yT")</v>
      </c>
      <c r="S50" s="23" t="str">
        <f t="shared" ref="S50:S74" si="43">IF(""=I50,"","map("""&amp;I50&amp;""", """&amp;N50&amp;""")")</f>
        <v/>
      </c>
      <c r="U50" s="38" t="str">
        <f t="shared" si="8"/>
        <v>121-84</v>
      </c>
      <c r="V50" s="39">
        <f t="shared" si="29"/>
        <v>121</v>
      </c>
      <c r="W50" s="39">
        <f t="shared" si="29"/>
        <v>84</v>
      </c>
      <c r="X50" s="39" t="str">
        <f t="shared" si="29"/>
        <v/>
      </c>
      <c r="Y50" s="39" t="str">
        <f t="shared" si="29"/>
        <v/>
      </c>
      <c r="Z50" s="39" t="str">
        <f t="shared" si="29"/>
        <v/>
      </c>
      <c r="AA50" s="39" t="str">
        <f t="shared" si="29"/>
        <v/>
      </c>
      <c r="AB50" s="39" t="str">
        <f t="shared" si="29"/>
        <v/>
      </c>
      <c r="AC50" s="39" t="str">
        <f t="shared" si="29"/>
        <v/>
      </c>
      <c r="AD50" s="39" t="str">
        <f t="shared" si="29"/>
        <v/>
      </c>
      <c r="AE50" s="39" t="str">
        <f t="shared" si="29"/>
        <v/>
      </c>
      <c r="AF50" s="39" t="str">
        <f t="shared" si="29"/>
        <v/>
      </c>
      <c r="AG50" s="39" t="str">
        <f t="shared" si="29"/>
        <v/>
      </c>
      <c r="AH50" s="38" t="s">
        <v>704</v>
      </c>
    </row>
    <row r="51" spans="2:34">
      <c r="B51" s="1" t="s">
        <v>551</v>
      </c>
      <c r="C51" s="25" t="str">
        <f>_xlfn.XLOOKUP($U51,翻訳!I:I,翻訳!$D:$D,"",0)&amp;""</f>
        <v>normal</v>
      </c>
      <c r="D51" s="37" t="s">
        <v>84</v>
      </c>
      <c r="E51" s="25" t="str">
        <f>_xlfn.XLOOKUP($U51,翻訳!I:I,翻訳!$F:$F,"",0)&amp;""</f>
        <v>Go to the first tab</v>
      </c>
      <c r="F51" s="25" t="str">
        <f>_xlfn.XLOOKUP($U51,翻訳!I:I,翻訳!$G:$G,"",0)&amp;""</f>
        <v/>
      </c>
      <c r="G51" s="8" t="s">
        <v>436</v>
      </c>
      <c r="H51" s="4" t="s">
        <v>533</v>
      </c>
      <c r="K51" s="21">
        <f t="shared" si="37"/>
        <v>2</v>
      </c>
      <c r="L51" s="21" t="str">
        <f t="shared" si="38"/>
        <v>t0</v>
      </c>
      <c r="M51" s="21" t="str">
        <f t="shared" si="14"/>
        <v>116483232</v>
      </c>
      <c r="N51" s="21" t="str">
        <f t="shared" si="39"/>
        <v>!!g0</v>
      </c>
      <c r="O51" s="22" t="str">
        <f>IF(L51="","",IF(AND(ISERROR(VLOOKUP(M51,M$1:M50,1,0)),ISERROR(VLOOKUP(M51,M52:M$258,1,0))),"ok","▲NG"))</f>
        <v>ok</v>
      </c>
      <c r="P51" s="22" t="str">
        <f t="shared" si="40"/>
        <v>t</v>
      </c>
      <c r="Q51" s="22" t="str">
        <f t="shared" si="41"/>
        <v>t0</v>
      </c>
      <c r="R51" s="23" t="str">
        <f t="shared" si="42"/>
        <v>map("t0", "!!g0")</v>
      </c>
      <c r="S51" s="23" t="str">
        <f t="shared" si="43"/>
        <v/>
      </c>
      <c r="U51" s="38" t="str">
        <f t="shared" si="8"/>
        <v>103-48</v>
      </c>
      <c r="V51" s="39">
        <f t="shared" si="29"/>
        <v>103</v>
      </c>
      <c r="W51" s="39">
        <f t="shared" si="29"/>
        <v>48</v>
      </c>
      <c r="X51" s="39" t="str">
        <f t="shared" si="29"/>
        <v/>
      </c>
      <c r="Y51" s="39" t="str">
        <f t="shared" si="29"/>
        <v/>
      </c>
      <c r="Z51" s="39" t="str">
        <f t="shared" si="29"/>
        <v/>
      </c>
      <c r="AA51" s="39" t="str">
        <f t="shared" si="29"/>
        <v/>
      </c>
      <c r="AB51" s="39" t="str">
        <f t="shared" si="29"/>
        <v/>
      </c>
      <c r="AC51" s="39" t="str">
        <f t="shared" si="29"/>
        <v/>
      </c>
      <c r="AD51" s="39" t="str">
        <f t="shared" si="29"/>
        <v/>
      </c>
      <c r="AE51" s="39" t="str">
        <f t="shared" si="29"/>
        <v/>
      </c>
      <c r="AF51" s="39" t="str">
        <f t="shared" si="29"/>
        <v/>
      </c>
      <c r="AG51" s="39" t="str">
        <f t="shared" si="29"/>
        <v/>
      </c>
      <c r="AH51" s="38" t="s">
        <v>704</v>
      </c>
    </row>
    <row r="52" spans="2:34">
      <c r="B52" s="1" t="s">
        <v>551</v>
      </c>
      <c r="C52" s="25" t="str">
        <f>_xlfn.XLOOKUP($U52,翻訳!I:I,翻訳!$D:$D,"",0)&amp;""</f>
        <v>normal</v>
      </c>
      <c r="D52" s="37" t="s">
        <v>86</v>
      </c>
      <c r="E52" s="25" t="str">
        <f>_xlfn.XLOOKUP($U52,翻訳!I:I,翻訳!$F:$F,"",0)&amp;""</f>
        <v>Go to the last tab</v>
      </c>
      <c r="F52" s="25" t="str">
        <f>_xlfn.XLOOKUP($U52,翻訳!I:I,翻訳!$G:$G,"",0)&amp;""</f>
        <v/>
      </c>
      <c r="G52" s="8" t="s">
        <v>436</v>
      </c>
      <c r="H52" s="4" t="s">
        <v>534</v>
      </c>
      <c r="K52" s="21">
        <f t="shared" si="37"/>
        <v>2</v>
      </c>
      <c r="L52" s="21" t="str">
        <f t="shared" si="38"/>
        <v>t$</v>
      </c>
      <c r="M52" s="21" t="str">
        <f t="shared" si="14"/>
        <v>116363232</v>
      </c>
      <c r="N52" s="21" t="str">
        <f t="shared" si="39"/>
        <v>!!g$</v>
      </c>
      <c r="O52" s="22" t="str">
        <f>IF(L52="","",IF(AND(ISERROR(VLOOKUP(M52,M$1:M51,1,0)),ISERROR(VLOOKUP(M52,M53:M$258,1,0))),"ok","▲NG"))</f>
        <v>ok</v>
      </c>
      <c r="P52" s="22" t="str">
        <f t="shared" si="40"/>
        <v>t</v>
      </c>
      <c r="Q52" s="22" t="str">
        <f t="shared" si="41"/>
        <v>t$</v>
      </c>
      <c r="R52" s="23" t="str">
        <f t="shared" si="42"/>
        <v>map("t$", "!!g$")</v>
      </c>
      <c r="S52" s="23" t="str">
        <f t="shared" si="43"/>
        <v/>
      </c>
      <c r="U52" s="38" t="str">
        <f t="shared" si="8"/>
        <v>103-36</v>
      </c>
      <c r="V52" s="39">
        <f t="shared" si="29"/>
        <v>103</v>
      </c>
      <c r="W52" s="39">
        <f t="shared" si="29"/>
        <v>36</v>
      </c>
      <c r="X52" s="39" t="str">
        <f t="shared" si="29"/>
        <v/>
      </c>
      <c r="Y52" s="39" t="str">
        <f t="shared" si="29"/>
        <v/>
      </c>
      <c r="Z52" s="39" t="str">
        <f t="shared" si="29"/>
        <v/>
      </c>
      <c r="AA52" s="39" t="str">
        <f t="shared" si="29"/>
        <v/>
      </c>
      <c r="AB52" s="39" t="str">
        <f t="shared" si="29"/>
        <v/>
      </c>
      <c r="AC52" s="39" t="str">
        <f t="shared" si="29"/>
        <v/>
      </c>
      <c r="AD52" s="39" t="str">
        <f t="shared" si="29"/>
        <v/>
      </c>
      <c r="AE52" s="39" t="str">
        <f t="shared" si="29"/>
        <v/>
      </c>
      <c r="AF52" s="39" t="str">
        <f t="shared" si="29"/>
        <v/>
      </c>
      <c r="AG52" s="39" t="str">
        <f t="shared" si="29"/>
        <v/>
      </c>
      <c r="AH52" s="38" t="s">
        <v>704</v>
      </c>
    </row>
    <row r="53" spans="2:34">
      <c r="B53" s="1" t="s">
        <v>551</v>
      </c>
      <c r="C53" s="25" t="str">
        <f>_xlfn.XLOOKUP($U53,翻訳!I:I,翻訳!$D:$D,"",0)&amp;""</f>
        <v>normal</v>
      </c>
      <c r="D53" s="37" t="s">
        <v>88</v>
      </c>
      <c r="E53" s="25" t="str">
        <f>_xlfn.XLOOKUP($U53,翻訳!I:I,翻訳!$F:$F,"",0)&amp;""</f>
        <v>Close all tabs on left</v>
      </c>
      <c r="F53" s="25" t="str">
        <f>_xlfn.XLOOKUP($U53,翻訳!I:I,翻訳!$G:$G,"",0)&amp;""</f>
        <v/>
      </c>
      <c r="G53" s="8" t="s">
        <v>436</v>
      </c>
      <c r="H53" s="4" t="s">
        <v>535</v>
      </c>
      <c r="K53" s="21">
        <f t="shared" si="37"/>
        <v>3</v>
      </c>
      <c r="L53" s="21" t="str">
        <f t="shared" si="38"/>
        <v>tx0</v>
      </c>
      <c r="M53" s="21" t="str">
        <f t="shared" si="14"/>
        <v>1161204832</v>
      </c>
      <c r="N53" s="21" t="str">
        <f t="shared" si="39"/>
        <v>!!gx0</v>
      </c>
      <c r="O53" s="22" t="str">
        <f>IF(L53="","",IF(AND(ISERROR(VLOOKUP(M53,M$1:M52,1,0)),ISERROR(VLOOKUP(M53,M54:M$258,1,0))),"ok","▲NG"))</f>
        <v>ok</v>
      </c>
      <c r="P53" s="22" t="str">
        <f t="shared" si="40"/>
        <v>t</v>
      </c>
      <c r="Q53" s="22" t="str">
        <f t="shared" si="41"/>
        <v>tx</v>
      </c>
      <c r="R53" s="23" t="str">
        <f t="shared" si="42"/>
        <v>map("tx0", "!!gx0")</v>
      </c>
      <c r="S53" s="23" t="str">
        <f t="shared" si="43"/>
        <v/>
      </c>
      <c r="U53" s="38" t="str">
        <f t="shared" si="8"/>
        <v>103-120-48</v>
      </c>
      <c r="V53" s="39">
        <f t="shared" si="29"/>
        <v>103</v>
      </c>
      <c r="W53" s="39">
        <f t="shared" si="29"/>
        <v>120</v>
      </c>
      <c r="X53" s="39">
        <f t="shared" si="29"/>
        <v>48</v>
      </c>
      <c r="Y53" s="39" t="str">
        <f t="shared" si="29"/>
        <v/>
      </c>
      <c r="Z53" s="39" t="str">
        <f t="shared" si="29"/>
        <v/>
      </c>
      <c r="AA53" s="39" t="str">
        <f t="shared" si="29"/>
        <v/>
      </c>
      <c r="AB53" s="39" t="str">
        <f t="shared" si="29"/>
        <v/>
      </c>
      <c r="AC53" s="39" t="str">
        <f t="shared" si="29"/>
        <v/>
      </c>
      <c r="AD53" s="39" t="str">
        <f t="shared" si="29"/>
        <v/>
      </c>
      <c r="AE53" s="39" t="str">
        <f t="shared" si="29"/>
        <v/>
      </c>
      <c r="AF53" s="39" t="str">
        <f t="shared" si="29"/>
        <v/>
      </c>
      <c r="AG53" s="39" t="str">
        <f t="shared" si="29"/>
        <v/>
      </c>
      <c r="AH53" s="38" t="s">
        <v>704</v>
      </c>
    </row>
    <row r="54" spans="2:34">
      <c r="B54" s="1" t="s">
        <v>551</v>
      </c>
      <c r="C54" s="25" t="str">
        <f>_xlfn.XLOOKUP($U54,翻訳!I:I,翻訳!$D:$D,"",0)&amp;""</f>
        <v>normal</v>
      </c>
      <c r="D54" s="37" t="s">
        <v>90</v>
      </c>
      <c r="E54" s="25" t="str">
        <f>_xlfn.XLOOKUP($U54,翻訳!I:I,翻訳!$F:$F,"",0)&amp;""</f>
        <v>Close tab on left</v>
      </c>
      <c r="F54" s="25" t="str">
        <f>_xlfn.XLOOKUP($U54,翻訳!I:I,翻訳!$G:$G,"",0)&amp;""</f>
        <v/>
      </c>
      <c r="G54" s="8" t="s">
        <v>436</v>
      </c>
      <c r="H54" s="4" t="s">
        <v>536</v>
      </c>
      <c r="K54" s="21">
        <f t="shared" si="37"/>
        <v>3</v>
      </c>
      <c r="L54" s="21" t="str">
        <f t="shared" si="38"/>
        <v>txl</v>
      </c>
      <c r="M54" s="21" t="str">
        <f t="shared" si="14"/>
        <v>11612010832</v>
      </c>
      <c r="N54" s="21" t="str">
        <f t="shared" si="39"/>
        <v>!!gxt</v>
      </c>
      <c r="O54" s="22" t="str">
        <f>IF(L54="","",IF(AND(ISERROR(VLOOKUP(M54,M$1:M53,1,0)),ISERROR(VLOOKUP(M54,M55:M$258,1,0))),"ok","▲NG"))</f>
        <v>ok</v>
      </c>
      <c r="P54" s="22" t="str">
        <f t="shared" si="40"/>
        <v>t</v>
      </c>
      <c r="Q54" s="22" t="str">
        <f t="shared" si="41"/>
        <v>tx</v>
      </c>
      <c r="R54" s="23" t="str">
        <f t="shared" si="42"/>
        <v>map("txl", "!!gxt")</v>
      </c>
      <c r="S54" s="23" t="str">
        <f t="shared" si="43"/>
        <v/>
      </c>
      <c r="U54" s="38" t="str">
        <f t="shared" si="8"/>
        <v>103-120-116</v>
      </c>
      <c r="V54" s="39">
        <f t="shared" si="29"/>
        <v>103</v>
      </c>
      <c r="W54" s="39">
        <f t="shared" si="29"/>
        <v>120</v>
      </c>
      <c r="X54" s="39">
        <f t="shared" si="29"/>
        <v>116</v>
      </c>
      <c r="Y54" s="39" t="str">
        <f t="shared" si="29"/>
        <v/>
      </c>
      <c r="Z54" s="39" t="str">
        <f t="shared" si="29"/>
        <v/>
      </c>
      <c r="AA54" s="39" t="str">
        <f t="shared" si="29"/>
        <v/>
      </c>
      <c r="AB54" s="39" t="str">
        <f t="shared" si="29"/>
        <v/>
      </c>
      <c r="AC54" s="39" t="str">
        <f t="shared" si="29"/>
        <v/>
      </c>
      <c r="AD54" s="39" t="str">
        <f t="shared" si="29"/>
        <v/>
      </c>
      <c r="AE54" s="39" t="str">
        <f t="shared" si="29"/>
        <v/>
      </c>
      <c r="AF54" s="39" t="str">
        <f t="shared" si="29"/>
        <v/>
      </c>
      <c r="AG54" s="39" t="str">
        <f t="shared" si="29"/>
        <v/>
      </c>
      <c r="AH54" s="38" t="s">
        <v>704</v>
      </c>
    </row>
    <row r="55" spans="2:34">
      <c r="B55" s="1" t="s">
        <v>551</v>
      </c>
      <c r="C55" s="25" t="str">
        <f>_xlfn.XLOOKUP($U55,翻訳!I:I,翻訳!$D:$D,"",0)&amp;""</f>
        <v>normal</v>
      </c>
      <c r="D55" s="37" t="s">
        <v>92</v>
      </c>
      <c r="E55" s="25" t="str">
        <f>_xlfn.XLOOKUP($U55,翻訳!I:I,翻訳!$F:$F,"",0)&amp;""</f>
        <v>Close tab on right</v>
      </c>
      <c r="F55" s="25" t="str">
        <f>_xlfn.XLOOKUP($U55,翻訳!I:I,翻訳!$G:$G,"",0)&amp;""</f>
        <v/>
      </c>
      <c r="G55" s="8" t="s">
        <v>436</v>
      </c>
      <c r="H55" s="4" t="s">
        <v>537</v>
      </c>
      <c r="K55" s="21">
        <f t="shared" si="37"/>
        <v>3</v>
      </c>
      <c r="L55" s="21" t="str">
        <f t="shared" si="38"/>
        <v>txr</v>
      </c>
      <c r="M55" s="21" t="str">
        <f t="shared" si="14"/>
        <v>11612011432</v>
      </c>
      <c r="N55" s="21" t="str">
        <f t="shared" si="39"/>
        <v>!!gxT</v>
      </c>
      <c r="O55" s="22" t="str">
        <f>IF(L55="","",IF(AND(ISERROR(VLOOKUP(M55,M$1:M54,1,0)),ISERROR(VLOOKUP(M55,M56:M$258,1,0))),"ok","▲NG"))</f>
        <v>ok</v>
      </c>
      <c r="P55" s="22" t="str">
        <f t="shared" si="40"/>
        <v>t</v>
      </c>
      <c r="Q55" s="22" t="str">
        <f t="shared" si="41"/>
        <v>tx</v>
      </c>
      <c r="R55" s="23" t="str">
        <f t="shared" si="42"/>
        <v>map("txr", "!!gxT")</v>
      </c>
      <c r="S55" s="23" t="str">
        <f t="shared" si="43"/>
        <v/>
      </c>
      <c r="U55" s="38" t="str">
        <f t="shared" si="8"/>
        <v>103-120-84</v>
      </c>
      <c r="V55" s="39">
        <f t="shared" si="29"/>
        <v>103</v>
      </c>
      <c r="W55" s="39">
        <f t="shared" si="29"/>
        <v>120</v>
      </c>
      <c r="X55" s="39">
        <f t="shared" si="29"/>
        <v>84</v>
      </c>
      <c r="Y55" s="39" t="str">
        <f t="shared" si="29"/>
        <v/>
      </c>
      <c r="Z55" s="39" t="str">
        <f t="shared" si="29"/>
        <v/>
      </c>
      <c r="AA55" s="39" t="str">
        <f t="shared" si="29"/>
        <v/>
      </c>
      <c r="AB55" s="39" t="str">
        <f t="shared" si="29"/>
        <v/>
      </c>
      <c r="AC55" s="39" t="str">
        <f t="shared" si="29"/>
        <v/>
      </c>
      <c r="AD55" s="39" t="str">
        <f t="shared" si="29"/>
        <v/>
      </c>
      <c r="AE55" s="39" t="str">
        <f t="shared" si="29"/>
        <v/>
      </c>
      <c r="AF55" s="39" t="str">
        <f t="shared" si="29"/>
        <v/>
      </c>
      <c r="AG55" s="39" t="str">
        <f t="shared" si="29"/>
        <v/>
      </c>
      <c r="AH55" s="38" t="s">
        <v>704</v>
      </c>
    </row>
    <row r="56" spans="2:34">
      <c r="B56" s="1" t="s">
        <v>551</v>
      </c>
      <c r="C56" s="25" t="str">
        <f>_xlfn.XLOOKUP($U56,翻訳!I:I,翻訳!$D:$D,"",0)&amp;""</f>
        <v>normal</v>
      </c>
      <c r="D56" s="37" t="s">
        <v>94</v>
      </c>
      <c r="E56" s="25" t="str">
        <f>_xlfn.XLOOKUP($U56,翻訳!I:I,翻訳!$F:$F,"",0)&amp;""</f>
        <v>Close all tabs on right</v>
      </c>
      <c r="F56" s="25" t="str">
        <f>_xlfn.XLOOKUP($U56,翻訳!I:I,翻訳!$G:$G,"",0)&amp;""</f>
        <v/>
      </c>
      <c r="G56" s="8" t="s">
        <v>436</v>
      </c>
      <c r="H56" s="4" t="s">
        <v>538</v>
      </c>
      <c r="K56" s="21">
        <f t="shared" si="37"/>
        <v>3</v>
      </c>
      <c r="L56" s="21" t="str">
        <f t="shared" si="38"/>
        <v>tx$</v>
      </c>
      <c r="M56" s="21" t="str">
        <f t="shared" si="14"/>
        <v>1161203632</v>
      </c>
      <c r="N56" s="21" t="str">
        <f t="shared" si="39"/>
        <v>!!gx$</v>
      </c>
      <c r="O56" s="22" t="str">
        <f>IF(L56="","",IF(AND(ISERROR(VLOOKUP(M56,M$1:M55,1,0)),ISERROR(VLOOKUP(M56,M57:M$258,1,0))),"ok","▲NG"))</f>
        <v>ok</v>
      </c>
      <c r="P56" s="22" t="str">
        <f t="shared" si="40"/>
        <v>t</v>
      </c>
      <c r="Q56" s="22" t="str">
        <f t="shared" si="41"/>
        <v>tx</v>
      </c>
      <c r="R56" s="23" t="str">
        <f t="shared" si="42"/>
        <v>map("tx$", "!!gx$")</v>
      </c>
      <c r="S56" s="23" t="str">
        <f t="shared" si="43"/>
        <v/>
      </c>
      <c r="U56" s="38" t="str">
        <f t="shared" si="8"/>
        <v>103-120-36</v>
      </c>
      <c r="V56" s="39">
        <f t="shared" si="29"/>
        <v>103</v>
      </c>
      <c r="W56" s="39">
        <f t="shared" si="29"/>
        <v>120</v>
      </c>
      <c r="X56" s="39">
        <f t="shared" si="29"/>
        <v>36</v>
      </c>
      <c r="Y56" s="39" t="str">
        <f t="shared" si="29"/>
        <v/>
      </c>
      <c r="Z56" s="39" t="str">
        <f t="shared" si="29"/>
        <v/>
      </c>
      <c r="AA56" s="39" t="str">
        <f t="shared" si="29"/>
        <v/>
      </c>
      <c r="AB56" s="39" t="str">
        <f t="shared" si="29"/>
        <v/>
      </c>
      <c r="AC56" s="39" t="str">
        <f t="shared" si="29"/>
        <v/>
      </c>
      <c r="AD56" s="39" t="str">
        <f t="shared" si="29"/>
        <v/>
      </c>
      <c r="AE56" s="39" t="str">
        <f t="shared" si="29"/>
        <v/>
      </c>
      <c r="AF56" s="39" t="str">
        <f t="shared" si="29"/>
        <v/>
      </c>
      <c r="AG56" s="39" t="str">
        <f t="shared" si="29"/>
        <v/>
      </c>
      <c r="AH56" s="38" t="s">
        <v>704</v>
      </c>
    </row>
    <row r="57" spans="2:34">
      <c r="B57" s="1" t="s">
        <v>551</v>
      </c>
      <c r="C57" s="25" t="str">
        <f>_xlfn.XLOOKUP($U57,翻訳!I:I,翻訳!$D:$D,"",0)&amp;""</f>
        <v>normal</v>
      </c>
      <c r="D57" s="37" t="s">
        <v>96</v>
      </c>
      <c r="E57" s="25" t="str">
        <f>_xlfn.XLOOKUP($U57,翻訳!I:I,翻訳!$F:$F,"",0)&amp;""</f>
        <v>Close all tabs except current one</v>
      </c>
      <c r="F57" s="25" t="str">
        <f>_xlfn.XLOOKUP($U57,翻訳!I:I,翻訳!$G:$G,"",0)&amp;""</f>
        <v/>
      </c>
      <c r="G57" s="8" t="s">
        <v>436</v>
      </c>
      <c r="H57" s="4" t="s">
        <v>539</v>
      </c>
      <c r="K57" s="21">
        <f t="shared" si="37"/>
        <v>3</v>
      </c>
      <c r="L57" s="21" t="str">
        <f t="shared" si="38"/>
        <v>txx</v>
      </c>
      <c r="M57" s="21" t="str">
        <f t="shared" si="14"/>
        <v>11612012032</v>
      </c>
      <c r="N57" s="21" t="str">
        <f t="shared" si="39"/>
        <v>!!gxx</v>
      </c>
      <c r="O57" s="22" t="str">
        <f>IF(L57="","",IF(AND(ISERROR(VLOOKUP(M57,M$1:M56,1,0)),ISERROR(VLOOKUP(M57,M59:M$258,1,0))),"ok","▲NG"))</f>
        <v>ok</v>
      </c>
      <c r="P57" s="22" t="str">
        <f t="shared" si="40"/>
        <v>t</v>
      </c>
      <c r="Q57" s="22" t="str">
        <f t="shared" si="41"/>
        <v>tx</v>
      </c>
      <c r="R57" s="23" t="str">
        <f t="shared" si="42"/>
        <v>map("txx", "!!gxx")</v>
      </c>
      <c r="S57" s="23" t="str">
        <f t="shared" si="43"/>
        <v/>
      </c>
      <c r="U57" s="38" t="str">
        <f t="shared" si="8"/>
        <v>103-120-120</v>
      </c>
      <c r="V57" s="39">
        <f t="shared" si="29"/>
        <v>103</v>
      </c>
      <c r="W57" s="39">
        <f t="shared" si="29"/>
        <v>120</v>
      </c>
      <c r="X57" s="39">
        <f t="shared" si="29"/>
        <v>120</v>
      </c>
      <c r="Y57" s="39" t="str">
        <f t="shared" si="29"/>
        <v/>
      </c>
      <c r="Z57" s="39" t="str">
        <f t="shared" si="29"/>
        <v/>
      </c>
      <c r="AA57" s="39" t="str">
        <f t="shared" si="29"/>
        <v/>
      </c>
      <c r="AB57" s="39" t="str">
        <f t="shared" si="29"/>
        <v/>
      </c>
      <c r="AC57" s="39" t="str">
        <f t="shared" si="29"/>
        <v/>
      </c>
      <c r="AD57" s="39" t="str">
        <f t="shared" si="29"/>
        <v/>
      </c>
      <c r="AE57" s="39" t="str">
        <f t="shared" si="29"/>
        <v/>
      </c>
      <c r="AF57" s="39" t="str">
        <f t="shared" si="29"/>
        <v/>
      </c>
      <c r="AG57" s="39" t="str">
        <f t="shared" si="29"/>
        <v/>
      </c>
      <c r="AH57" s="38" t="s">
        <v>704</v>
      </c>
    </row>
    <row r="58" spans="2:34" ht="30">
      <c r="B58" s="1" t="s">
        <v>551</v>
      </c>
      <c r="C58" s="25" t="str">
        <f>_xlfn.XLOOKUP($U58,翻訳!I:I,翻訳!$D:$D,"",0)&amp;""</f>
        <v>normal</v>
      </c>
      <c r="D58" s="37" t="s">
        <v>682</v>
      </c>
      <c r="E58" s="25" t="str">
        <f>_xlfn.XLOOKUP($U58,翻訳!I:I,翻訳!$F:$F,"",0)&amp;""</f>
        <v>Close playing tab</v>
      </c>
      <c r="F58" s="25" t="str">
        <f>_xlfn.XLOOKUP($U58,翻訳!I:I,翻訳!$G:$G,"",0)&amp;""</f>
        <v>音声再生中のタブを閉じる。複数ある場合は、最も左にあるものが対象。</v>
      </c>
      <c r="G58" s="8" t="s">
        <v>436</v>
      </c>
      <c r="H58" s="4" t="s">
        <v>842</v>
      </c>
      <c r="K58" s="21">
        <f t="shared" ref="K58" si="44">LEN(D58)</f>
        <v>3</v>
      </c>
      <c r="L58" s="21" t="str">
        <f t="shared" ref="L58" si="45">IF(G58="○",IF(H58="",D58,H58),"")</f>
        <v>txp</v>
      </c>
      <c r="M58" s="21" t="str">
        <f t="shared" ref="M58" si="46">IF(L58="","",CODE(LEFT(L58,1))&amp;CODE((MID(L58&amp;" ",2,1)))&amp;CODE((MID(L58&amp;"  ",3,1)))&amp;CODE((MID(L58&amp;"   ",4,1))))</f>
        <v>11612011232</v>
      </c>
      <c r="N58" s="21" t="str">
        <f t="shared" ref="N58" si="47">"!!"&amp;D58</f>
        <v>!!gxp</v>
      </c>
      <c r="O58" s="22" t="str">
        <f>IF(L58="","",IF(AND(ISERROR(VLOOKUP(M58,M$1:M57,1,0)),ISERROR(VLOOKUP(M58,M60:M$258,1,0))),"ok","▲NG"))</f>
        <v>ok</v>
      </c>
      <c r="P58" s="22" t="str">
        <f t="shared" ref="P58" si="48">IF(L58="","",LEFT(L58,1))</f>
        <v>t</v>
      </c>
      <c r="Q58" s="22" t="str">
        <f t="shared" ref="Q58" si="49">IF(H58="","",LEFT(H58,2))</f>
        <v>tx</v>
      </c>
      <c r="R58" s="23" t="str">
        <f t="shared" ref="R58" si="50">IF(""=L58,"","map("""&amp;L58&amp;""", """&amp;N58&amp;""")")</f>
        <v>map("txp", "!!gxp")</v>
      </c>
      <c r="S58" s="23" t="str">
        <f t="shared" ref="S58" si="51">IF(""=I58,"","map("""&amp;I58&amp;""", """&amp;N58&amp;""")")</f>
        <v/>
      </c>
      <c r="U58" s="38" t="str">
        <f t="shared" si="8"/>
        <v>103-120-112</v>
      </c>
      <c r="V58" s="39">
        <f t="shared" si="29"/>
        <v>103</v>
      </c>
      <c r="W58" s="39">
        <f t="shared" si="29"/>
        <v>120</v>
      </c>
      <c r="X58" s="39">
        <f t="shared" si="29"/>
        <v>112</v>
      </c>
      <c r="Y58" s="39" t="str">
        <f t="shared" si="29"/>
        <v/>
      </c>
      <c r="Z58" s="39" t="str">
        <f t="shared" si="29"/>
        <v/>
      </c>
      <c r="AA58" s="39" t="str">
        <f t="shared" si="29"/>
        <v/>
      </c>
      <c r="AB58" s="39" t="str">
        <f t="shared" si="29"/>
        <v/>
      </c>
      <c r="AC58" s="39" t="str">
        <f t="shared" si="29"/>
        <v/>
      </c>
      <c r="AD58" s="39" t="str">
        <f t="shared" si="29"/>
        <v/>
      </c>
      <c r="AE58" s="39" t="str">
        <f t="shared" si="29"/>
        <v/>
      </c>
      <c r="AF58" s="39" t="str">
        <f t="shared" si="29"/>
        <v/>
      </c>
      <c r="AG58" s="39" t="str">
        <f t="shared" si="29"/>
        <v/>
      </c>
      <c r="AH58" s="38" t="s">
        <v>704</v>
      </c>
    </row>
    <row r="59" spans="2:34">
      <c r="B59" s="1" t="s">
        <v>551</v>
      </c>
      <c r="C59" s="25" t="str">
        <f>_xlfn.XLOOKUP($U59,翻訳!I:I,翻訳!$D:$D,"",0)&amp;""</f>
        <v>normal</v>
      </c>
      <c r="D59" s="37" t="s">
        <v>98</v>
      </c>
      <c r="E59" s="25" t="str">
        <f>_xlfn.XLOOKUP($U59,翻訳!I:I,翻訳!$F:$F,"",0)&amp;""</f>
        <v>Go one tab left</v>
      </c>
      <c r="F59" s="25" t="str">
        <f>_xlfn.XLOOKUP($U59,翻訳!I:I,翻訳!$G:$G,"",0)&amp;""</f>
        <v/>
      </c>
      <c r="G59" s="8" t="s">
        <v>436</v>
      </c>
      <c r="I59" s="4" t="s">
        <v>636</v>
      </c>
      <c r="K59" s="21">
        <f t="shared" si="37"/>
        <v>1</v>
      </c>
      <c r="L59" s="21" t="str">
        <f t="shared" si="38"/>
        <v>E</v>
      </c>
      <c r="M59" s="21" t="str">
        <f t="shared" si="14"/>
        <v>69323232</v>
      </c>
      <c r="N59" s="21" t="str">
        <f t="shared" si="39"/>
        <v>!!E</v>
      </c>
      <c r="O59" s="22" t="str">
        <f>IF(L59="","",IF(AND(ISERROR(VLOOKUP(M59,M$1:M57,1,0)),ISERROR(VLOOKUP(M59,M60:M$258,1,0))),"ok","▲NG"))</f>
        <v>ok</v>
      </c>
      <c r="P59" s="22" t="str">
        <f t="shared" si="40"/>
        <v>E</v>
      </c>
      <c r="Q59" s="22" t="str">
        <f t="shared" si="41"/>
        <v/>
      </c>
      <c r="R59" s="23" t="str">
        <f t="shared" si="42"/>
        <v>map("E", "!!E")</v>
      </c>
      <c r="S59" s="23" t="str">
        <f t="shared" si="43"/>
        <v>map("J", "!!E")</v>
      </c>
      <c r="U59" s="38" t="str">
        <f t="shared" si="8"/>
        <v>69</v>
      </c>
      <c r="V59" s="39">
        <f t="shared" si="29"/>
        <v>69</v>
      </c>
      <c r="W59" s="39" t="str">
        <f t="shared" si="29"/>
        <v/>
      </c>
      <c r="X59" s="39" t="str">
        <f t="shared" si="29"/>
        <v/>
      </c>
      <c r="Y59" s="39" t="str">
        <f t="shared" ref="W59:AG82" si="52">IFERROR(CODE(MID($D59,Y$1,1)),"")</f>
        <v/>
      </c>
      <c r="Z59" s="39" t="str">
        <f t="shared" si="52"/>
        <v/>
      </c>
      <c r="AA59" s="39" t="str">
        <f t="shared" si="52"/>
        <v/>
      </c>
      <c r="AB59" s="39" t="str">
        <f t="shared" si="52"/>
        <v/>
      </c>
      <c r="AC59" s="39" t="str">
        <f t="shared" si="52"/>
        <v/>
      </c>
      <c r="AD59" s="39" t="str">
        <f t="shared" si="52"/>
        <v/>
      </c>
      <c r="AE59" s="39" t="str">
        <f t="shared" si="52"/>
        <v/>
      </c>
      <c r="AF59" s="39" t="str">
        <f t="shared" si="52"/>
        <v/>
      </c>
      <c r="AG59" s="39" t="str">
        <f t="shared" si="52"/>
        <v/>
      </c>
      <c r="AH59" s="38" t="s">
        <v>704</v>
      </c>
    </row>
    <row r="60" spans="2:34">
      <c r="B60" s="1" t="s">
        <v>551</v>
      </c>
      <c r="C60" s="25" t="str">
        <f>_xlfn.XLOOKUP($U60,翻訳!I:I,翻訳!$D:$D,"",0)&amp;""</f>
        <v>normal</v>
      </c>
      <c r="D60" s="37" t="s">
        <v>99</v>
      </c>
      <c r="E60" s="25" t="str">
        <f>_xlfn.XLOOKUP($U60,翻訳!I:I,翻訳!$F:$F,"",0)&amp;""</f>
        <v>Go one tab right</v>
      </c>
      <c r="F60" s="25" t="str">
        <f>_xlfn.XLOOKUP($U60,翻訳!I:I,翻訳!$G:$G,"",0)&amp;""</f>
        <v/>
      </c>
      <c r="G60" s="8" t="s">
        <v>436</v>
      </c>
      <c r="I60" s="4" t="s">
        <v>635</v>
      </c>
      <c r="K60" s="21">
        <f t="shared" si="37"/>
        <v>1</v>
      </c>
      <c r="L60" s="21" t="str">
        <f t="shared" si="38"/>
        <v>R</v>
      </c>
      <c r="M60" s="21" t="str">
        <f t="shared" si="14"/>
        <v>82323232</v>
      </c>
      <c r="N60" s="21" t="str">
        <f t="shared" si="39"/>
        <v>!!R</v>
      </c>
      <c r="O60" s="22" t="str">
        <f>IF(L60="","",IF(AND(ISERROR(VLOOKUP(M60,M$1:M59,1,0)),ISERROR(VLOOKUP(M60,M61:M$258,1,0))),"ok","▲NG"))</f>
        <v>ok</v>
      </c>
      <c r="P60" s="22" t="str">
        <f t="shared" si="40"/>
        <v>R</v>
      </c>
      <c r="Q60" s="22" t="str">
        <f t="shared" si="41"/>
        <v/>
      </c>
      <c r="R60" s="23" t="str">
        <f t="shared" si="42"/>
        <v>map("R", "!!R")</v>
      </c>
      <c r="S60" s="23" t="str">
        <f t="shared" si="43"/>
        <v>map("K", "!!R")</v>
      </c>
      <c r="U60" s="38" t="str">
        <f t="shared" si="8"/>
        <v>82</v>
      </c>
      <c r="V60" s="39">
        <f t="shared" ref="V60:V123" si="53">IFERROR(CODE(MID($D60,V$1,1)),"")</f>
        <v>82</v>
      </c>
      <c r="W60" s="39" t="str">
        <f t="shared" si="52"/>
        <v/>
      </c>
      <c r="X60" s="39" t="str">
        <f t="shared" si="52"/>
        <v/>
      </c>
      <c r="Y60" s="39" t="str">
        <f t="shared" si="52"/>
        <v/>
      </c>
      <c r="Z60" s="39" t="str">
        <f t="shared" si="52"/>
        <v/>
      </c>
      <c r="AA60" s="39" t="str">
        <f t="shared" si="52"/>
        <v/>
      </c>
      <c r="AB60" s="39" t="str">
        <f t="shared" si="52"/>
        <v/>
      </c>
      <c r="AC60" s="39" t="str">
        <f t="shared" si="52"/>
        <v/>
      </c>
      <c r="AD60" s="39" t="str">
        <f t="shared" si="52"/>
        <v/>
      </c>
      <c r="AE60" s="39" t="str">
        <f t="shared" si="52"/>
        <v/>
      </c>
      <c r="AF60" s="39" t="str">
        <f t="shared" si="52"/>
        <v/>
      </c>
      <c r="AG60" s="39" t="str">
        <f t="shared" si="52"/>
        <v/>
      </c>
      <c r="AH60" s="38" t="s">
        <v>704</v>
      </c>
    </row>
    <row r="61" spans="2:34">
      <c r="B61" s="1" t="s">
        <v>551</v>
      </c>
      <c r="C61" s="25" t="str">
        <f>_xlfn.XLOOKUP($U61,翻訳!I:I,翻訳!$D:$D,"",0)&amp;""</f>
        <v>normal</v>
      </c>
      <c r="D61" s="37" t="s">
        <v>101</v>
      </c>
      <c r="E61" s="25" t="str">
        <f>_xlfn.XLOOKUP($U61,翻訳!I:I,翻訳!$F:$F,"",0)&amp;""</f>
        <v>Choose a tab</v>
      </c>
      <c r="F61" s="25" t="str">
        <f>_xlfn.XLOOKUP($U61,翻訳!I:I,翻訳!$G:$G,"",0)&amp;""</f>
        <v/>
      </c>
      <c r="G61" s="8" t="s">
        <v>437</v>
      </c>
      <c r="J61" t="s">
        <v>451</v>
      </c>
      <c r="K61" s="21">
        <f t="shared" si="37"/>
        <v>1</v>
      </c>
      <c r="L61" s="21" t="str">
        <f t="shared" si="38"/>
        <v/>
      </c>
      <c r="M61" s="21" t="str">
        <f t="shared" si="14"/>
        <v/>
      </c>
      <c r="N61" s="21" t="str">
        <f t="shared" si="39"/>
        <v>!!T</v>
      </c>
      <c r="O61" s="22" t="str">
        <f>IF(L61="","",IF(AND(ISERROR(VLOOKUP(M61,M$1:M60,1,0)),ISERROR(VLOOKUP(M61,M62:M$258,1,0))),"ok","▲NG"))</f>
        <v/>
      </c>
      <c r="P61" s="22" t="str">
        <f t="shared" si="40"/>
        <v/>
      </c>
      <c r="Q61" s="22" t="str">
        <f t="shared" si="41"/>
        <v/>
      </c>
      <c r="R61" s="23" t="str">
        <f t="shared" si="42"/>
        <v/>
      </c>
      <c r="S61" s="23" t="str">
        <f t="shared" si="43"/>
        <v/>
      </c>
      <c r="U61" s="38" t="str">
        <f t="shared" si="8"/>
        <v>84</v>
      </c>
      <c r="V61" s="39">
        <f t="shared" si="53"/>
        <v>84</v>
      </c>
      <c r="W61" s="39" t="str">
        <f t="shared" si="52"/>
        <v/>
      </c>
      <c r="X61" s="39" t="str">
        <f t="shared" si="52"/>
        <v/>
      </c>
      <c r="Y61" s="39" t="str">
        <f t="shared" si="52"/>
        <v/>
      </c>
      <c r="Z61" s="39" t="str">
        <f t="shared" si="52"/>
        <v/>
      </c>
      <c r="AA61" s="39" t="str">
        <f t="shared" si="52"/>
        <v/>
      </c>
      <c r="AB61" s="39" t="str">
        <f t="shared" si="52"/>
        <v/>
      </c>
      <c r="AC61" s="39" t="str">
        <f t="shared" si="52"/>
        <v/>
      </c>
      <c r="AD61" s="39" t="str">
        <f t="shared" si="52"/>
        <v/>
      </c>
      <c r="AE61" s="39" t="str">
        <f t="shared" si="52"/>
        <v/>
      </c>
      <c r="AF61" s="39" t="str">
        <f t="shared" si="52"/>
        <v/>
      </c>
      <c r="AG61" s="39" t="str">
        <f t="shared" si="52"/>
        <v/>
      </c>
      <c r="AH61" s="38" t="s">
        <v>704</v>
      </c>
    </row>
    <row r="62" spans="2:34" ht="45">
      <c r="B62" s="1" t="s">
        <v>551</v>
      </c>
      <c r="C62" s="25" t="str">
        <f>_xlfn.XLOOKUP($U62,翻訳!I:I,翻訳!$D:$D,"",0)&amp;""</f>
        <v>normal</v>
      </c>
      <c r="D62" s="37" t="s">
        <v>103</v>
      </c>
      <c r="E62" s="25" t="str">
        <f>_xlfn.XLOOKUP($U62,翻訳!I:I,翻訳!$F:$F,"",0)&amp;""</f>
        <v>Gather filtered tabs into current window</v>
      </c>
      <c r="F62" s="25" t="str">
        <f>_xlfn.XLOOKUP($U62,翻訳!I:I,翻訳!$G:$G,"",0)&amp;""</f>
        <v>オムニバーを表示し、別ウィンドウのChromeで開いているタブを候補とし、文字列で対象を絞り込んで列挙されているものすべてを現在のウィンドウに集める。</v>
      </c>
      <c r="G62" s="8" t="s">
        <v>436</v>
      </c>
      <c r="H62" s="4" t="s">
        <v>542</v>
      </c>
      <c r="K62" s="21">
        <f t="shared" si="37"/>
        <v>3</v>
      </c>
      <c r="L62" s="21" t="str">
        <f t="shared" si="38"/>
        <v>tgt</v>
      </c>
      <c r="M62" s="21" t="str">
        <f t="shared" si="14"/>
        <v>11610311632</v>
      </c>
      <c r="N62" s="21" t="str">
        <f t="shared" si="39"/>
        <v>!!;gt</v>
      </c>
      <c r="O62" s="22" t="str">
        <f>IF(L62="","",IF(AND(ISERROR(VLOOKUP(M62,M$1:M61,1,0)),ISERROR(VLOOKUP(M62,M63:M$258,1,0))),"ok","▲NG"))</f>
        <v>ok</v>
      </c>
      <c r="P62" s="22" t="str">
        <f t="shared" si="40"/>
        <v>t</v>
      </c>
      <c r="Q62" s="22" t="str">
        <f t="shared" si="41"/>
        <v>tg</v>
      </c>
      <c r="R62" s="23" t="str">
        <f t="shared" si="42"/>
        <v>map("tgt", "!!;gt")</v>
      </c>
      <c r="S62" s="23" t="str">
        <f t="shared" si="43"/>
        <v/>
      </c>
      <c r="U62" s="38" t="str">
        <f t="shared" si="8"/>
        <v>59-103-116</v>
      </c>
      <c r="V62" s="39">
        <f t="shared" si="53"/>
        <v>59</v>
      </c>
      <c r="W62" s="39">
        <f t="shared" si="52"/>
        <v>103</v>
      </c>
      <c r="X62" s="39">
        <f t="shared" si="52"/>
        <v>116</v>
      </c>
      <c r="Y62" s="39" t="str">
        <f t="shared" si="52"/>
        <v/>
      </c>
      <c r="Z62" s="39" t="str">
        <f t="shared" si="52"/>
        <v/>
      </c>
      <c r="AA62" s="39" t="str">
        <f t="shared" si="52"/>
        <v/>
      </c>
      <c r="AB62" s="39" t="str">
        <f t="shared" si="52"/>
        <v/>
      </c>
      <c r="AC62" s="39" t="str">
        <f t="shared" si="52"/>
        <v/>
      </c>
      <c r="AD62" s="39" t="str">
        <f t="shared" si="52"/>
        <v/>
      </c>
      <c r="AE62" s="39" t="str">
        <f t="shared" si="52"/>
        <v/>
      </c>
      <c r="AF62" s="39" t="str">
        <f t="shared" si="52"/>
        <v/>
      </c>
      <c r="AG62" s="39" t="str">
        <f t="shared" si="52"/>
        <v/>
      </c>
      <c r="AH62" s="38" t="s">
        <v>704</v>
      </c>
    </row>
    <row r="63" spans="2:34" ht="30">
      <c r="B63" s="1" t="s">
        <v>551</v>
      </c>
      <c r="C63" s="25" t="str">
        <f>_xlfn.XLOOKUP($U63,翻訳!I:I,翻訳!$D:$D,"",0)&amp;""</f>
        <v>normal</v>
      </c>
      <c r="D63" s="37" t="s">
        <v>105</v>
      </c>
      <c r="E63" s="25" t="str">
        <f>_xlfn.XLOOKUP($U63,翻訳!I:I,翻訳!$F:$F,"",0)&amp;""</f>
        <v>Gather all tabs into current window</v>
      </c>
      <c r="F63" s="25" t="str">
        <f>_xlfn.XLOOKUP($U63,翻訳!I:I,翻訳!$G:$G,"",0)&amp;""</f>
        <v>別ウィンドウのChromeで開いているタブすべてを現在のウィンドウに集める。</v>
      </c>
      <c r="G63" s="8" t="s">
        <v>436</v>
      </c>
      <c r="H63" s="4" t="s">
        <v>543</v>
      </c>
      <c r="K63" s="21">
        <f t="shared" si="37"/>
        <v>3</v>
      </c>
      <c r="L63" s="21" t="str">
        <f t="shared" si="38"/>
        <v>tgw</v>
      </c>
      <c r="M63" s="21" t="str">
        <f t="shared" si="14"/>
        <v>11610311932</v>
      </c>
      <c r="N63" s="21" t="str">
        <f t="shared" si="39"/>
        <v>!!;gw</v>
      </c>
      <c r="O63" s="22" t="str">
        <f>IF(L63="","",IF(AND(ISERROR(VLOOKUP(M63,M$1:M62,1,0)),ISERROR(VLOOKUP(M63,M64:M$258,1,0))),"ok","▲NG"))</f>
        <v>ok</v>
      </c>
      <c r="P63" s="22" t="str">
        <f t="shared" si="40"/>
        <v>t</v>
      </c>
      <c r="Q63" s="22" t="str">
        <f t="shared" si="41"/>
        <v>tg</v>
      </c>
      <c r="R63" s="23" t="str">
        <f t="shared" si="42"/>
        <v>map("tgw", "!!;gw")</v>
      </c>
      <c r="S63" s="23" t="str">
        <f t="shared" si="43"/>
        <v/>
      </c>
      <c r="U63" s="38" t="str">
        <f t="shared" si="8"/>
        <v>59-103-119</v>
      </c>
      <c r="V63" s="39">
        <f t="shared" si="53"/>
        <v>59</v>
      </c>
      <c r="W63" s="39">
        <f t="shared" si="52"/>
        <v>103</v>
      </c>
      <c r="X63" s="39">
        <f t="shared" si="52"/>
        <v>119</v>
      </c>
      <c r="Y63" s="39" t="str">
        <f t="shared" si="52"/>
        <v/>
      </c>
      <c r="Z63" s="39" t="str">
        <f t="shared" si="52"/>
        <v/>
      </c>
      <c r="AA63" s="39" t="str">
        <f t="shared" si="52"/>
        <v/>
      </c>
      <c r="AB63" s="39" t="str">
        <f t="shared" si="52"/>
        <v/>
      </c>
      <c r="AC63" s="39" t="str">
        <f t="shared" si="52"/>
        <v/>
      </c>
      <c r="AD63" s="39" t="str">
        <f t="shared" si="52"/>
        <v/>
      </c>
      <c r="AE63" s="39" t="str">
        <f t="shared" si="52"/>
        <v/>
      </c>
      <c r="AF63" s="39" t="str">
        <f t="shared" si="52"/>
        <v/>
      </c>
      <c r="AG63" s="39" t="str">
        <f t="shared" si="52"/>
        <v/>
      </c>
      <c r="AH63" s="38" t="s">
        <v>704</v>
      </c>
    </row>
    <row r="64" spans="2:34">
      <c r="B64" s="1" t="s">
        <v>551</v>
      </c>
      <c r="C64" s="25" t="str">
        <f>_xlfn.XLOOKUP($U64,翻訳!I:I,翻訳!$D:$D,"",0)&amp;""</f>
        <v>normal</v>
      </c>
      <c r="D64" s="37" t="s">
        <v>107</v>
      </c>
      <c r="E64" s="25" t="str">
        <f>_xlfn.XLOOKUP($U64,翻訳!I:I,翻訳!$F:$F,"",0)&amp;""</f>
        <v>zoom reset</v>
      </c>
      <c r="F64" s="25" t="str">
        <f>_xlfn.XLOOKUP($U64,翻訳!I:I,翻訳!$G:$G,"",0)&amp;""</f>
        <v/>
      </c>
      <c r="G64" s="8" t="s">
        <v>436</v>
      </c>
      <c r="K64" s="21">
        <f t="shared" si="37"/>
        <v>2</v>
      </c>
      <c r="L64" s="21" t="str">
        <f t="shared" si="38"/>
        <v>zr</v>
      </c>
      <c r="M64" s="21" t="str">
        <f t="shared" si="14"/>
        <v>1221143232</v>
      </c>
      <c r="N64" s="21" t="str">
        <f t="shared" si="39"/>
        <v>!!zr</v>
      </c>
      <c r="O64" s="22" t="str">
        <f>IF(L64="","",IF(AND(ISERROR(VLOOKUP(M64,M$1:M63,1,0)),ISERROR(VLOOKUP(M64,M65:M$258,1,0))),"ok","▲NG"))</f>
        <v>ok</v>
      </c>
      <c r="P64" s="22" t="str">
        <f t="shared" si="40"/>
        <v>z</v>
      </c>
      <c r="Q64" s="22" t="str">
        <f t="shared" si="41"/>
        <v/>
      </c>
      <c r="R64" s="23" t="str">
        <f t="shared" si="42"/>
        <v>map("zr", "!!zr")</v>
      </c>
      <c r="S64" s="23" t="str">
        <f t="shared" si="43"/>
        <v/>
      </c>
      <c r="U64" s="38" t="str">
        <f t="shared" si="8"/>
        <v>122-114</v>
      </c>
      <c r="V64" s="39">
        <f t="shared" si="53"/>
        <v>122</v>
      </c>
      <c r="W64" s="39">
        <f t="shared" si="52"/>
        <v>114</v>
      </c>
      <c r="X64" s="39" t="str">
        <f t="shared" si="52"/>
        <v/>
      </c>
      <c r="Y64" s="39" t="str">
        <f t="shared" si="52"/>
        <v/>
      </c>
      <c r="Z64" s="39" t="str">
        <f t="shared" si="52"/>
        <v/>
      </c>
      <c r="AA64" s="39" t="str">
        <f t="shared" si="52"/>
        <v/>
      </c>
      <c r="AB64" s="39" t="str">
        <f t="shared" si="52"/>
        <v/>
      </c>
      <c r="AC64" s="39" t="str">
        <f t="shared" si="52"/>
        <v/>
      </c>
      <c r="AD64" s="39" t="str">
        <f t="shared" si="52"/>
        <v/>
      </c>
      <c r="AE64" s="39" t="str">
        <f t="shared" si="52"/>
        <v/>
      </c>
      <c r="AF64" s="39" t="str">
        <f t="shared" si="52"/>
        <v/>
      </c>
      <c r="AG64" s="39" t="str">
        <f t="shared" si="52"/>
        <v/>
      </c>
      <c r="AH64" s="38" t="s">
        <v>704</v>
      </c>
    </row>
    <row r="65" spans="2:34">
      <c r="B65" s="1" t="s">
        <v>551</v>
      </c>
      <c r="C65" s="25" t="str">
        <f>_xlfn.XLOOKUP($U65,翻訳!I:I,翻訳!$D:$D,"",0)&amp;""</f>
        <v>normal</v>
      </c>
      <c r="D65" s="37" t="s">
        <v>109</v>
      </c>
      <c r="E65" s="25" t="str">
        <f>_xlfn.XLOOKUP($U65,翻訳!I:I,翻訳!$F:$F,"",0)&amp;""</f>
        <v>zoom in</v>
      </c>
      <c r="F65" s="25" t="str">
        <f>_xlfn.XLOOKUP($U65,翻訳!I:I,翻訳!$G:$G,"",0)&amp;""</f>
        <v/>
      </c>
      <c r="G65" s="8" t="s">
        <v>436</v>
      </c>
      <c r="K65" s="21">
        <f t="shared" si="37"/>
        <v>2</v>
      </c>
      <c r="L65" s="21" t="str">
        <f t="shared" si="38"/>
        <v>zi</v>
      </c>
      <c r="M65" s="21" t="str">
        <f t="shared" si="14"/>
        <v>1221053232</v>
      </c>
      <c r="N65" s="21" t="str">
        <f t="shared" si="39"/>
        <v>!!zi</v>
      </c>
      <c r="O65" s="22" t="str">
        <f>IF(L65="","",IF(AND(ISERROR(VLOOKUP(M65,M$1:M64,1,0)),ISERROR(VLOOKUP(M65,M66:M$258,1,0))),"ok","▲NG"))</f>
        <v>ok</v>
      </c>
      <c r="P65" s="22" t="str">
        <f t="shared" si="40"/>
        <v>z</v>
      </c>
      <c r="Q65" s="22" t="str">
        <f t="shared" si="41"/>
        <v/>
      </c>
      <c r="R65" s="23" t="str">
        <f t="shared" si="42"/>
        <v>map("zi", "!!zi")</v>
      </c>
      <c r="S65" s="23" t="str">
        <f t="shared" si="43"/>
        <v/>
      </c>
      <c r="U65" s="38" t="str">
        <f t="shared" si="8"/>
        <v>122-105</v>
      </c>
      <c r="V65" s="39">
        <f t="shared" si="53"/>
        <v>122</v>
      </c>
      <c r="W65" s="39">
        <f t="shared" si="52"/>
        <v>105</v>
      </c>
      <c r="X65" s="39" t="str">
        <f t="shared" si="52"/>
        <v/>
      </c>
      <c r="Y65" s="39" t="str">
        <f t="shared" si="52"/>
        <v/>
      </c>
      <c r="Z65" s="39" t="str">
        <f t="shared" si="52"/>
        <v/>
      </c>
      <c r="AA65" s="39" t="str">
        <f t="shared" si="52"/>
        <v/>
      </c>
      <c r="AB65" s="39" t="str">
        <f t="shared" si="52"/>
        <v/>
      </c>
      <c r="AC65" s="39" t="str">
        <f t="shared" si="52"/>
        <v/>
      </c>
      <c r="AD65" s="39" t="str">
        <f t="shared" si="52"/>
        <v/>
      </c>
      <c r="AE65" s="39" t="str">
        <f t="shared" si="52"/>
        <v/>
      </c>
      <c r="AF65" s="39" t="str">
        <f t="shared" si="52"/>
        <v/>
      </c>
      <c r="AG65" s="39" t="str">
        <f t="shared" si="52"/>
        <v/>
      </c>
      <c r="AH65" s="38" t="s">
        <v>704</v>
      </c>
    </row>
    <row r="66" spans="2:34">
      <c r="B66" s="1" t="s">
        <v>551</v>
      </c>
      <c r="C66" s="25" t="str">
        <f>_xlfn.XLOOKUP($U66,翻訳!I:I,翻訳!$D:$D,"",0)&amp;""</f>
        <v>normal</v>
      </c>
      <c r="D66" s="37" t="s">
        <v>111</v>
      </c>
      <c r="E66" s="25" t="str">
        <f>_xlfn.XLOOKUP($U66,翻訳!I:I,翻訳!$F:$F,"",0)&amp;""</f>
        <v>zoom out</v>
      </c>
      <c r="F66" s="25" t="str">
        <f>_xlfn.XLOOKUP($U66,翻訳!I:I,翻訳!$G:$G,"",0)&amp;""</f>
        <v/>
      </c>
      <c r="G66" s="8" t="s">
        <v>436</v>
      </c>
      <c r="K66" s="21">
        <f t="shared" si="37"/>
        <v>2</v>
      </c>
      <c r="L66" s="21" t="str">
        <f t="shared" si="38"/>
        <v>zo</v>
      </c>
      <c r="M66" s="21" t="str">
        <f t="shared" si="14"/>
        <v>1221113232</v>
      </c>
      <c r="N66" s="21" t="str">
        <f t="shared" si="39"/>
        <v>!!zo</v>
      </c>
      <c r="O66" s="22" t="str">
        <f>IF(L66="","",IF(AND(ISERROR(VLOOKUP(M66,M$1:M65,1,0)),ISERROR(VLOOKUP(M66,M67:M$258,1,0))),"ok","▲NG"))</f>
        <v>ok</v>
      </c>
      <c r="P66" s="22" t="str">
        <f t="shared" si="40"/>
        <v>z</v>
      </c>
      <c r="Q66" s="22" t="str">
        <f t="shared" si="41"/>
        <v/>
      </c>
      <c r="R66" s="23" t="str">
        <f t="shared" si="42"/>
        <v>map("zo", "!!zo")</v>
      </c>
      <c r="S66" s="23" t="str">
        <f t="shared" si="43"/>
        <v/>
      </c>
      <c r="U66" s="38" t="str">
        <f t="shared" si="8"/>
        <v>122-111</v>
      </c>
      <c r="V66" s="39">
        <f t="shared" si="53"/>
        <v>122</v>
      </c>
      <c r="W66" s="39">
        <f t="shared" si="52"/>
        <v>111</v>
      </c>
      <c r="X66" s="39" t="str">
        <f t="shared" si="52"/>
        <v/>
      </c>
      <c r="Y66" s="39" t="str">
        <f t="shared" si="52"/>
        <v/>
      </c>
      <c r="Z66" s="39" t="str">
        <f t="shared" si="52"/>
        <v/>
      </c>
      <c r="AA66" s="39" t="str">
        <f t="shared" si="52"/>
        <v/>
      </c>
      <c r="AB66" s="39" t="str">
        <f t="shared" si="52"/>
        <v/>
      </c>
      <c r="AC66" s="39" t="str">
        <f t="shared" si="52"/>
        <v/>
      </c>
      <c r="AD66" s="39" t="str">
        <f t="shared" si="52"/>
        <v/>
      </c>
      <c r="AE66" s="39" t="str">
        <f t="shared" si="52"/>
        <v/>
      </c>
      <c r="AF66" s="39" t="str">
        <f t="shared" si="52"/>
        <v/>
      </c>
      <c r="AG66" s="39" t="str">
        <f t="shared" si="52"/>
        <v/>
      </c>
      <c r="AH66" s="38" t="s">
        <v>704</v>
      </c>
    </row>
    <row r="67" spans="2:34">
      <c r="B67" s="1" t="s">
        <v>551</v>
      </c>
      <c r="C67" s="25" t="str">
        <f>_xlfn.XLOOKUP($U67,翻訳!I:I,翻訳!$D:$D,"",0)&amp;""</f>
        <v>normal</v>
      </c>
      <c r="D67" s="37" t="s">
        <v>113</v>
      </c>
      <c r="E67" s="25" t="str">
        <f>_xlfn.XLOOKUP($U67,翻訳!I:I,翻訳!$F:$F,"",0)&amp;""</f>
        <v>pin/unpin current tab</v>
      </c>
      <c r="F67" s="25" t="str">
        <f>_xlfn.XLOOKUP($U67,翻訳!I:I,翻訳!$G:$G,"",0)&amp;""</f>
        <v/>
      </c>
      <c r="G67" s="8" t="s">
        <v>436</v>
      </c>
      <c r="H67" s="4" t="s">
        <v>544</v>
      </c>
      <c r="K67" s="21">
        <f t="shared" si="37"/>
        <v>7</v>
      </c>
      <c r="L67" s="21" t="str">
        <f t="shared" si="38"/>
        <v>tp</v>
      </c>
      <c r="M67" s="21" t="str">
        <f t="shared" si="14"/>
        <v>1161123232</v>
      </c>
      <c r="N67" s="21" t="str">
        <f t="shared" si="39"/>
        <v>!!&lt;Alt-p&gt;</v>
      </c>
      <c r="O67" s="22" t="str">
        <f>IF(L67="","",IF(AND(ISERROR(VLOOKUP(M67,M$1:M66,1,0)),ISERROR(VLOOKUP(M67,M68:M$258,1,0))),"ok","▲NG"))</f>
        <v>ok</v>
      </c>
      <c r="P67" s="22" t="str">
        <f t="shared" si="40"/>
        <v>t</v>
      </c>
      <c r="Q67" s="22" t="str">
        <f t="shared" si="41"/>
        <v>tp</v>
      </c>
      <c r="R67" s="23" t="str">
        <f t="shared" si="42"/>
        <v>map("tp", "!!&lt;Alt-p&gt;")</v>
      </c>
      <c r="S67" s="23" t="str">
        <f t="shared" si="43"/>
        <v/>
      </c>
      <c r="U67" s="38" t="str">
        <f t="shared" ref="U67:U130" si="54">_xlfn.TEXTJOIN("-",TRUE,V67:AG67)</f>
        <v>60-65-108-116-45-112-62</v>
      </c>
      <c r="V67" s="39">
        <f t="shared" si="53"/>
        <v>60</v>
      </c>
      <c r="W67" s="39">
        <f t="shared" si="52"/>
        <v>65</v>
      </c>
      <c r="X67" s="39">
        <f t="shared" si="52"/>
        <v>108</v>
      </c>
      <c r="Y67" s="39">
        <f t="shared" si="52"/>
        <v>116</v>
      </c>
      <c r="Z67" s="39">
        <f t="shared" si="52"/>
        <v>45</v>
      </c>
      <c r="AA67" s="39">
        <f t="shared" si="52"/>
        <v>112</v>
      </c>
      <c r="AB67" s="39">
        <f t="shared" si="52"/>
        <v>62</v>
      </c>
      <c r="AC67" s="39" t="str">
        <f t="shared" si="52"/>
        <v/>
      </c>
      <c r="AD67" s="39" t="str">
        <f t="shared" si="52"/>
        <v/>
      </c>
      <c r="AE67" s="39" t="str">
        <f t="shared" si="52"/>
        <v/>
      </c>
      <c r="AF67" s="39" t="str">
        <f t="shared" si="52"/>
        <v/>
      </c>
      <c r="AG67" s="39" t="str">
        <f t="shared" si="52"/>
        <v/>
      </c>
      <c r="AH67" s="38" t="s">
        <v>704</v>
      </c>
    </row>
    <row r="68" spans="2:34">
      <c r="B68" s="1" t="s">
        <v>551</v>
      </c>
      <c r="C68" s="25" t="str">
        <f>_xlfn.XLOOKUP($U68,翻訳!I:I,翻訳!$D:$D,"",0)&amp;""</f>
        <v>normal</v>
      </c>
      <c r="D68" s="37" t="s">
        <v>115</v>
      </c>
      <c r="E68" s="25" t="str">
        <f>_xlfn.XLOOKUP($U68,翻訳!I:I,翻訳!$F:$F,"",0)&amp;""</f>
        <v>mute/unmute current tab</v>
      </c>
      <c r="F68" s="25" t="str">
        <f>_xlfn.XLOOKUP($U68,翻訳!I:I,翻訳!$G:$G,"",0)&amp;""</f>
        <v/>
      </c>
      <c r="G68" s="8" t="s">
        <v>436</v>
      </c>
      <c r="H68" s="4" t="s">
        <v>545</v>
      </c>
      <c r="K68" s="21">
        <f t="shared" si="37"/>
        <v>7</v>
      </c>
      <c r="L68" s="21" t="str">
        <f t="shared" si="38"/>
        <v>tm</v>
      </c>
      <c r="M68" s="21" t="str">
        <f t="shared" si="14"/>
        <v>1161093232</v>
      </c>
      <c r="N68" s="21" t="str">
        <f t="shared" si="39"/>
        <v>!!&lt;Alt-m&gt;</v>
      </c>
      <c r="O68" s="22" t="str">
        <f>IF(L68="","",IF(AND(ISERROR(VLOOKUP(M68,M$1:M67,1,0)),ISERROR(VLOOKUP(M68,M69:M$258,1,0))),"ok","▲NG"))</f>
        <v>ok</v>
      </c>
      <c r="P68" s="22" t="str">
        <f t="shared" si="40"/>
        <v>t</v>
      </c>
      <c r="Q68" s="22" t="str">
        <f t="shared" si="41"/>
        <v>tm</v>
      </c>
      <c r="R68" s="23" t="str">
        <f t="shared" si="42"/>
        <v>map("tm", "!!&lt;Alt-m&gt;")</v>
      </c>
      <c r="S68" s="23" t="str">
        <f t="shared" si="43"/>
        <v/>
      </c>
      <c r="U68" s="38" t="str">
        <f t="shared" si="54"/>
        <v>60-65-108-116-45-109-62</v>
      </c>
      <c r="V68" s="39">
        <f t="shared" si="53"/>
        <v>60</v>
      </c>
      <c r="W68" s="39">
        <f t="shared" si="52"/>
        <v>65</v>
      </c>
      <c r="X68" s="39">
        <f t="shared" si="52"/>
        <v>108</v>
      </c>
      <c r="Y68" s="39">
        <f t="shared" si="52"/>
        <v>116</v>
      </c>
      <c r="Z68" s="39">
        <f t="shared" si="52"/>
        <v>45</v>
      </c>
      <c r="AA68" s="39">
        <f t="shared" si="52"/>
        <v>109</v>
      </c>
      <c r="AB68" s="39">
        <f t="shared" si="52"/>
        <v>62</v>
      </c>
      <c r="AC68" s="39" t="str">
        <f t="shared" si="52"/>
        <v/>
      </c>
      <c r="AD68" s="39" t="str">
        <f t="shared" si="52"/>
        <v/>
      </c>
      <c r="AE68" s="39" t="str">
        <f t="shared" si="52"/>
        <v/>
      </c>
      <c r="AF68" s="39" t="str">
        <f t="shared" si="52"/>
        <v/>
      </c>
      <c r="AG68" s="39" t="str">
        <f t="shared" si="52"/>
        <v/>
      </c>
      <c r="AH68" s="38" t="s">
        <v>704</v>
      </c>
    </row>
    <row r="69" spans="2:34">
      <c r="B69" s="1" t="s">
        <v>551</v>
      </c>
      <c r="C69" s="25" t="str">
        <f>_xlfn.XLOOKUP($U69,翻訳!I:I,翻訳!$D:$D,"",0)&amp;""</f>
        <v>normal</v>
      </c>
      <c r="D69" s="37" t="s">
        <v>117</v>
      </c>
      <c r="E69" s="25" t="str">
        <f>_xlfn.XLOOKUP($U69,翻訳!I:I,翻訳!$F:$F,"",0)&amp;""</f>
        <v>Open newtab</v>
      </c>
      <c r="F69" s="25" t="str">
        <f>_xlfn.XLOOKUP($U69,翻訳!I:I,翻訳!$G:$G,"",0)&amp;""</f>
        <v/>
      </c>
      <c r="G69" s="8" t="s">
        <v>436</v>
      </c>
      <c r="H69" s="4" t="s">
        <v>546</v>
      </c>
      <c r="K69" s="21">
        <f t="shared" si="37"/>
        <v>2</v>
      </c>
      <c r="L69" s="21" t="str">
        <f t="shared" si="38"/>
        <v>tn</v>
      </c>
      <c r="M69" s="21" t="str">
        <f t="shared" si="14"/>
        <v>1161103232</v>
      </c>
      <c r="N69" s="21" t="str">
        <f t="shared" si="39"/>
        <v>!!on</v>
      </c>
      <c r="O69" s="22" t="str">
        <f>IF(L69="","",IF(AND(ISERROR(VLOOKUP(M69,M$1:M68,1,0)),ISERROR(VLOOKUP(M69,M70:M$258,1,0))),"ok","▲NG"))</f>
        <v>ok</v>
      </c>
      <c r="P69" s="22" t="str">
        <f t="shared" si="40"/>
        <v>t</v>
      </c>
      <c r="Q69" s="22" t="str">
        <f t="shared" si="41"/>
        <v>tn</v>
      </c>
      <c r="R69" s="23" t="str">
        <f t="shared" si="42"/>
        <v>map("tn", "!!on")</v>
      </c>
      <c r="S69" s="23" t="str">
        <f t="shared" si="43"/>
        <v/>
      </c>
      <c r="U69" s="38" t="str">
        <f t="shared" si="54"/>
        <v>111-110</v>
      </c>
      <c r="V69" s="39">
        <f t="shared" si="53"/>
        <v>111</v>
      </c>
      <c r="W69" s="39">
        <f t="shared" si="52"/>
        <v>110</v>
      </c>
      <c r="X69" s="39" t="str">
        <f t="shared" si="52"/>
        <v/>
      </c>
      <c r="Y69" s="39" t="str">
        <f t="shared" si="52"/>
        <v/>
      </c>
      <c r="Z69" s="39" t="str">
        <f t="shared" si="52"/>
        <v/>
      </c>
      <c r="AA69" s="39" t="str">
        <f t="shared" si="52"/>
        <v/>
      </c>
      <c r="AB69" s="39" t="str">
        <f t="shared" si="52"/>
        <v/>
      </c>
      <c r="AC69" s="39" t="str">
        <f t="shared" si="52"/>
        <v/>
      </c>
      <c r="AD69" s="39" t="str">
        <f t="shared" si="52"/>
        <v/>
      </c>
      <c r="AE69" s="39" t="str">
        <f t="shared" si="52"/>
        <v/>
      </c>
      <c r="AF69" s="39" t="str">
        <f t="shared" si="52"/>
        <v/>
      </c>
      <c r="AG69" s="39" t="str">
        <f t="shared" si="52"/>
        <v/>
      </c>
      <c r="AH69" s="38" t="s">
        <v>704</v>
      </c>
    </row>
    <row r="70" spans="2:34">
      <c r="B70" s="1" t="s">
        <v>551</v>
      </c>
      <c r="C70" s="25" t="str">
        <f>_xlfn.XLOOKUP($U70,翻訳!I:I,翻訳!$D:$D,"",0)&amp;""</f>
        <v>normal</v>
      </c>
      <c r="D70" s="37" t="s">
        <v>119</v>
      </c>
      <c r="E70" s="25" t="str">
        <f>_xlfn.XLOOKUP($U70,翻訳!I:I,翻訳!$F:$F,"",0)&amp;""</f>
        <v>Close current tab</v>
      </c>
      <c r="F70" s="25" t="str">
        <f>_xlfn.XLOOKUP($U70,翻訳!I:I,翻訳!$G:$G,"",0)&amp;""</f>
        <v/>
      </c>
      <c r="G70" s="8" t="s">
        <v>436</v>
      </c>
      <c r="K70" s="21">
        <f t="shared" si="37"/>
        <v>1</v>
      </c>
      <c r="L70" s="21" t="str">
        <f t="shared" si="38"/>
        <v>x</v>
      </c>
      <c r="M70" s="21" t="str">
        <f t="shared" si="14"/>
        <v>120323232</v>
      </c>
      <c r="N70" s="21" t="str">
        <f t="shared" si="39"/>
        <v>!!x</v>
      </c>
      <c r="O70" s="22" t="str">
        <f>IF(L70="","",IF(AND(ISERROR(VLOOKUP(M70,M$1:M69,1,0)),ISERROR(VLOOKUP(M70,M71:M$258,1,0))),"ok","▲NG"))</f>
        <v>ok</v>
      </c>
      <c r="P70" s="22" t="str">
        <f t="shared" si="40"/>
        <v>x</v>
      </c>
      <c r="Q70" s="22" t="str">
        <f t="shared" si="41"/>
        <v/>
      </c>
      <c r="R70" s="23" t="str">
        <f t="shared" si="42"/>
        <v>map("x", "!!x")</v>
      </c>
      <c r="S70" s="23" t="str">
        <f t="shared" si="43"/>
        <v/>
      </c>
      <c r="U70" s="38" t="str">
        <f t="shared" si="54"/>
        <v>120</v>
      </c>
      <c r="V70" s="39">
        <f t="shared" si="53"/>
        <v>120</v>
      </c>
      <c r="W70" s="39" t="str">
        <f t="shared" si="52"/>
        <v/>
      </c>
      <c r="X70" s="39" t="str">
        <f t="shared" si="52"/>
        <v/>
      </c>
      <c r="Y70" s="39" t="str">
        <f t="shared" si="52"/>
        <v/>
      </c>
      <c r="Z70" s="39" t="str">
        <f t="shared" si="52"/>
        <v/>
      </c>
      <c r="AA70" s="39" t="str">
        <f t="shared" si="52"/>
        <v/>
      </c>
      <c r="AB70" s="39" t="str">
        <f t="shared" si="52"/>
        <v/>
      </c>
      <c r="AC70" s="39" t="str">
        <f t="shared" si="52"/>
        <v/>
      </c>
      <c r="AD70" s="39" t="str">
        <f t="shared" si="52"/>
        <v/>
      </c>
      <c r="AE70" s="39" t="str">
        <f t="shared" si="52"/>
        <v/>
      </c>
      <c r="AF70" s="39" t="str">
        <f t="shared" si="52"/>
        <v/>
      </c>
      <c r="AG70" s="39" t="str">
        <f t="shared" si="52"/>
        <v/>
      </c>
      <c r="AH70" s="38" t="s">
        <v>704</v>
      </c>
    </row>
    <row r="71" spans="2:34">
      <c r="B71" s="1" t="s">
        <v>551</v>
      </c>
      <c r="C71" s="25" t="str">
        <f>_xlfn.XLOOKUP($U71,翻訳!I:I,翻訳!$D:$D,"",0)&amp;""</f>
        <v>normal</v>
      </c>
      <c r="D71" s="37" t="s">
        <v>121</v>
      </c>
      <c r="E71" s="25" t="str">
        <f>_xlfn.XLOOKUP($U71,翻訳!I:I,翻訳!$F:$F,"",0)&amp;""</f>
        <v>Restore closed tab</v>
      </c>
      <c r="F71" s="25" t="str">
        <f>_xlfn.XLOOKUP($U71,翻訳!I:I,翻訳!$G:$G,"",0)&amp;""</f>
        <v/>
      </c>
      <c r="G71" s="8" t="s">
        <v>436</v>
      </c>
      <c r="K71" s="21">
        <f t="shared" si="37"/>
        <v>1</v>
      </c>
      <c r="L71" s="21" t="str">
        <f t="shared" si="38"/>
        <v>X</v>
      </c>
      <c r="M71" s="21" t="str">
        <f t="shared" si="14"/>
        <v>88323232</v>
      </c>
      <c r="N71" s="21" t="str">
        <f t="shared" si="39"/>
        <v>!!X</v>
      </c>
      <c r="O71" s="22" t="str">
        <f>IF(L71="","",IF(AND(ISERROR(VLOOKUP(M71,M$1:M70,1,0)),ISERROR(VLOOKUP(M71,M72:M$258,1,0))),"ok","▲NG"))</f>
        <v>ok</v>
      </c>
      <c r="P71" s="22" t="str">
        <f t="shared" si="40"/>
        <v>X</v>
      </c>
      <c r="Q71" s="22" t="str">
        <f t="shared" si="41"/>
        <v/>
      </c>
      <c r="R71" s="23" t="str">
        <f t="shared" si="42"/>
        <v>map("X", "!!X")</v>
      </c>
      <c r="S71" s="23" t="str">
        <f t="shared" si="43"/>
        <v/>
      </c>
      <c r="U71" s="38" t="str">
        <f t="shared" si="54"/>
        <v>88</v>
      </c>
      <c r="V71" s="39">
        <f t="shared" si="53"/>
        <v>88</v>
      </c>
      <c r="W71" s="39" t="str">
        <f t="shared" si="52"/>
        <v/>
      </c>
      <c r="X71" s="39" t="str">
        <f t="shared" si="52"/>
        <v/>
      </c>
      <c r="Y71" s="39" t="str">
        <f t="shared" si="52"/>
        <v/>
      </c>
      <c r="Z71" s="39" t="str">
        <f t="shared" si="52"/>
        <v/>
      </c>
      <c r="AA71" s="39" t="str">
        <f t="shared" si="52"/>
        <v/>
      </c>
      <c r="AB71" s="39" t="str">
        <f t="shared" si="52"/>
        <v/>
      </c>
      <c r="AC71" s="39" t="str">
        <f t="shared" si="52"/>
        <v/>
      </c>
      <c r="AD71" s="39" t="str">
        <f t="shared" si="52"/>
        <v/>
      </c>
      <c r="AE71" s="39" t="str">
        <f t="shared" si="52"/>
        <v/>
      </c>
      <c r="AF71" s="39" t="str">
        <f t="shared" si="52"/>
        <v/>
      </c>
      <c r="AG71" s="39" t="str">
        <f t="shared" si="52"/>
        <v/>
      </c>
      <c r="AH71" s="38" t="s">
        <v>704</v>
      </c>
    </row>
    <row r="72" spans="2:34">
      <c r="B72" s="1" t="s">
        <v>551</v>
      </c>
      <c r="C72" s="25" t="str">
        <f>_xlfn.XLOOKUP($U72,翻訳!I:I,翻訳!$D:$D,"",0)&amp;""</f>
        <v>normal</v>
      </c>
      <c r="D72" s="37" t="s">
        <v>123</v>
      </c>
      <c r="E72" s="25" t="str">
        <f>_xlfn.XLOOKUP($U72,翻訳!I:I,翻訳!$F:$F,"",0)&amp;""</f>
        <v>Move current tab to another window</v>
      </c>
      <c r="F72" s="25" t="str">
        <f>_xlfn.XLOOKUP($U72,翻訳!I:I,翻訳!$G:$G,"",0)&amp;""</f>
        <v/>
      </c>
      <c r="G72" s="8" t="s">
        <v>436</v>
      </c>
      <c r="K72" s="21">
        <f t="shared" si="37"/>
        <v>1</v>
      </c>
      <c r="L72" s="21" t="str">
        <f t="shared" si="38"/>
        <v>W</v>
      </c>
      <c r="M72" s="21" t="str">
        <f t="shared" si="14"/>
        <v>87323232</v>
      </c>
      <c r="N72" s="21" t="str">
        <f t="shared" si="39"/>
        <v>!!W</v>
      </c>
      <c r="O72" s="22" t="str">
        <f>IF(L72="","",IF(AND(ISERROR(VLOOKUP(M72,M$1:M71,1,0)),ISERROR(VLOOKUP(M72,M73:M$258,1,0))),"ok","▲NG"))</f>
        <v>ok</v>
      </c>
      <c r="P72" s="22" t="str">
        <f t="shared" si="40"/>
        <v>W</v>
      </c>
      <c r="Q72" s="22" t="str">
        <f t="shared" si="41"/>
        <v/>
      </c>
      <c r="R72" s="23" t="str">
        <f t="shared" si="42"/>
        <v>map("W", "!!W")</v>
      </c>
      <c r="S72" s="23" t="str">
        <f t="shared" si="43"/>
        <v/>
      </c>
      <c r="U72" s="38" t="str">
        <f t="shared" si="54"/>
        <v>87</v>
      </c>
      <c r="V72" s="39">
        <f t="shared" si="53"/>
        <v>87</v>
      </c>
      <c r="W72" s="39" t="str">
        <f t="shared" si="52"/>
        <v/>
      </c>
      <c r="X72" s="39" t="str">
        <f t="shared" si="52"/>
        <v/>
      </c>
      <c r="Y72" s="39" t="str">
        <f t="shared" si="52"/>
        <v/>
      </c>
      <c r="Z72" s="39" t="str">
        <f t="shared" si="52"/>
        <v/>
      </c>
      <c r="AA72" s="39" t="str">
        <f t="shared" si="52"/>
        <v/>
      </c>
      <c r="AB72" s="39" t="str">
        <f t="shared" si="52"/>
        <v/>
      </c>
      <c r="AC72" s="39" t="str">
        <f t="shared" si="52"/>
        <v/>
      </c>
      <c r="AD72" s="39" t="str">
        <f t="shared" si="52"/>
        <v/>
      </c>
      <c r="AE72" s="39" t="str">
        <f t="shared" si="52"/>
        <v/>
      </c>
      <c r="AF72" s="39" t="str">
        <f t="shared" si="52"/>
        <v/>
      </c>
      <c r="AG72" s="39" t="str">
        <f t="shared" si="52"/>
        <v/>
      </c>
      <c r="AH72" s="38" t="s">
        <v>704</v>
      </c>
    </row>
    <row r="73" spans="2:34">
      <c r="B73" s="1" t="s">
        <v>551</v>
      </c>
      <c r="C73" s="25" t="str">
        <f>_xlfn.XLOOKUP($U73,翻訳!I:I,翻訳!$D:$D,"",0)&amp;""</f>
        <v>normal</v>
      </c>
      <c r="D73" s="37" t="s">
        <v>125</v>
      </c>
      <c r="E73" s="25" t="str">
        <f>_xlfn.XLOOKUP($U73,翻訳!I:I,翻訳!$F:$F,"",0)&amp;""</f>
        <v>Move current tab to left</v>
      </c>
      <c r="F73" s="25" t="str">
        <f>_xlfn.XLOOKUP($U73,翻訳!I:I,翻訳!$G:$G,"",0)&amp;""</f>
        <v/>
      </c>
      <c r="G73" s="8" t="s">
        <v>436</v>
      </c>
      <c r="K73" s="21">
        <f t="shared" si="37"/>
        <v>2</v>
      </c>
      <c r="L73" s="21" t="str">
        <f t="shared" si="38"/>
        <v>&lt;&lt;</v>
      </c>
      <c r="M73" s="21" t="str">
        <f t="shared" si="14"/>
        <v>60603232</v>
      </c>
      <c r="N73" s="21" t="str">
        <f t="shared" si="39"/>
        <v>!!&lt;&lt;</v>
      </c>
      <c r="O73" s="22" t="str">
        <f>IF(L73="","",IF(AND(ISERROR(VLOOKUP(M73,M$1:M72,1,0)),ISERROR(VLOOKUP(M73,M74:M$258,1,0))),"ok","▲NG"))</f>
        <v>ok</v>
      </c>
      <c r="P73" s="22" t="str">
        <f t="shared" si="40"/>
        <v>&lt;</v>
      </c>
      <c r="Q73" s="22" t="str">
        <f t="shared" si="41"/>
        <v/>
      </c>
      <c r="R73" s="23" t="str">
        <f t="shared" si="42"/>
        <v>map("&lt;&lt;", "!!&lt;&lt;")</v>
      </c>
      <c r="S73" s="23" t="str">
        <f t="shared" si="43"/>
        <v/>
      </c>
      <c r="U73" s="38" t="str">
        <f t="shared" si="54"/>
        <v>60-60</v>
      </c>
      <c r="V73" s="39">
        <f t="shared" si="53"/>
        <v>60</v>
      </c>
      <c r="W73" s="39">
        <f t="shared" si="52"/>
        <v>60</v>
      </c>
      <c r="X73" s="39" t="str">
        <f t="shared" si="52"/>
        <v/>
      </c>
      <c r="Y73" s="39" t="str">
        <f t="shared" si="52"/>
        <v/>
      </c>
      <c r="Z73" s="39" t="str">
        <f t="shared" si="52"/>
        <v/>
      </c>
      <c r="AA73" s="39" t="str">
        <f t="shared" si="52"/>
        <v/>
      </c>
      <c r="AB73" s="39" t="str">
        <f t="shared" si="52"/>
        <v/>
      </c>
      <c r="AC73" s="39" t="str">
        <f t="shared" si="52"/>
        <v/>
      </c>
      <c r="AD73" s="39" t="str">
        <f t="shared" si="52"/>
        <v/>
      </c>
      <c r="AE73" s="39" t="str">
        <f t="shared" si="52"/>
        <v/>
      </c>
      <c r="AF73" s="39" t="str">
        <f t="shared" si="52"/>
        <v/>
      </c>
      <c r="AG73" s="39" t="str">
        <f t="shared" si="52"/>
        <v/>
      </c>
      <c r="AH73" s="38" t="s">
        <v>704</v>
      </c>
    </row>
    <row r="74" spans="2:34">
      <c r="B74" s="1" t="s">
        <v>551</v>
      </c>
      <c r="C74" s="25" t="str">
        <f>_xlfn.XLOOKUP($U74,翻訳!I:I,翻訳!$D:$D,"",0)&amp;""</f>
        <v>normal</v>
      </c>
      <c r="D74" s="37" t="s">
        <v>127</v>
      </c>
      <c r="E74" s="25" t="str">
        <f>_xlfn.XLOOKUP($U74,翻訳!I:I,翻訳!$F:$F,"",0)&amp;""</f>
        <v>Move current tab to right</v>
      </c>
      <c r="F74" s="25" t="str">
        <f>_xlfn.XLOOKUP($U74,翻訳!I:I,翻訳!$G:$G,"",0)&amp;""</f>
        <v/>
      </c>
      <c r="G74" s="8" t="s">
        <v>436</v>
      </c>
      <c r="K74" s="21">
        <f t="shared" si="37"/>
        <v>2</v>
      </c>
      <c r="L74" s="21" t="str">
        <f t="shared" si="38"/>
        <v>&gt;&gt;</v>
      </c>
      <c r="M74" s="21" t="str">
        <f t="shared" si="14"/>
        <v>62623232</v>
      </c>
      <c r="N74" s="21" t="str">
        <f t="shared" si="39"/>
        <v>!!&gt;&gt;</v>
      </c>
      <c r="O74" s="22" t="str">
        <f>IF(L74="","",IF(AND(ISERROR(VLOOKUP(M74,M$1:M73,1,0)),ISERROR(VLOOKUP(M74,M75:M$258,1,0))),"ok","▲NG"))</f>
        <v>ok</v>
      </c>
      <c r="P74" s="22" t="str">
        <f t="shared" si="40"/>
        <v>&gt;</v>
      </c>
      <c r="Q74" s="22" t="str">
        <f t="shared" si="41"/>
        <v/>
      </c>
      <c r="R74" s="23" t="str">
        <f t="shared" si="42"/>
        <v>map("&gt;&gt;", "!!&gt;&gt;")</v>
      </c>
      <c r="S74" s="23" t="str">
        <f t="shared" si="43"/>
        <v/>
      </c>
      <c r="U74" s="38" t="str">
        <f t="shared" si="54"/>
        <v>62-62</v>
      </c>
      <c r="V74" s="39">
        <f t="shared" si="53"/>
        <v>62</v>
      </c>
      <c r="W74" s="39">
        <f t="shared" si="52"/>
        <v>62</v>
      </c>
      <c r="X74" s="39" t="str">
        <f t="shared" si="52"/>
        <v/>
      </c>
      <c r="Y74" s="39" t="str">
        <f t="shared" si="52"/>
        <v/>
      </c>
      <c r="Z74" s="39" t="str">
        <f t="shared" si="52"/>
        <v/>
      </c>
      <c r="AA74" s="39" t="str">
        <f t="shared" si="52"/>
        <v/>
      </c>
      <c r="AB74" s="39" t="str">
        <f t="shared" si="52"/>
        <v/>
      </c>
      <c r="AC74" s="39" t="str">
        <f t="shared" si="52"/>
        <v/>
      </c>
      <c r="AD74" s="39" t="str">
        <f t="shared" si="52"/>
        <v/>
      </c>
      <c r="AE74" s="39" t="str">
        <f t="shared" si="52"/>
        <v/>
      </c>
      <c r="AF74" s="39" t="str">
        <f t="shared" si="52"/>
        <v/>
      </c>
      <c r="AG74" s="39" t="str">
        <f t="shared" si="52"/>
        <v/>
      </c>
      <c r="AH74" s="38" t="s">
        <v>704</v>
      </c>
    </row>
    <row r="75" spans="2:34">
      <c r="B75" s="16"/>
      <c r="C75" s="16"/>
      <c r="D75" s="16"/>
      <c r="E75" s="18"/>
      <c r="F75" s="18"/>
      <c r="G75" s="19"/>
      <c r="H75" s="17"/>
      <c r="I75" s="17"/>
      <c r="J75" s="16"/>
      <c r="K75" s="17"/>
      <c r="L75" s="17"/>
      <c r="M75" s="17"/>
      <c r="N75" s="17"/>
      <c r="O75" s="17"/>
      <c r="P75" s="17"/>
      <c r="Q75" s="17"/>
      <c r="R75" s="20"/>
      <c r="S75" s="20"/>
      <c r="U75" s="38" t="str">
        <f t="shared" si="54"/>
        <v/>
      </c>
      <c r="V75" s="39" t="str">
        <f t="shared" si="53"/>
        <v/>
      </c>
      <c r="W75" s="39" t="str">
        <f t="shared" si="52"/>
        <v/>
      </c>
      <c r="X75" s="39" t="str">
        <f t="shared" si="52"/>
        <v/>
      </c>
      <c r="Y75" s="39" t="str">
        <f t="shared" si="52"/>
        <v/>
      </c>
      <c r="Z75" s="39" t="str">
        <f t="shared" si="52"/>
        <v/>
      </c>
      <c r="AA75" s="39" t="str">
        <f t="shared" si="52"/>
        <v/>
      </c>
      <c r="AB75" s="39" t="str">
        <f t="shared" si="52"/>
        <v/>
      </c>
      <c r="AC75" s="39" t="str">
        <f t="shared" si="52"/>
        <v/>
      </c>
      <c r="AD75" s="39" t="str">
        <f t="shared" si="52"/>
        <v/>
      </c>
      <c r="AE75" s="39" t="str">
        <f t="shared" si="52"/>
        <v/>
      </c>
      <c r="AF75" s="39" t="str">
        <f t="shared" si="52"/>
        <v/>
      </c>
      <c r="AG75" s="39" t="str">
        <f t="shared" si="52"/>
        <v/>
      </c>
      <c r="AH75" s="38" t="s">
        <v>704</v>
      </c>
    </row>
    <row r="76" spans="2:34">
      <c r="B76" s="1" t="s">
        <v>552</v>
      </c>
      <c r="C76" s="25" t="str">
        <f>_xlfn.XLOOKUP($U76,翻訳!I:I,翻訳!$D:$D,"",0)&amp;""</f>
        <v>normal</v>
      </c>
      <c r="D76" s="37" t="s">
        <v>130</v>
      </c>
      <c r="E76" s="25" t="str">
        <f>_xlfn.XLOOKUP($U76,翻訳!I:I,翻訳!$F:$F,"",0)&amp;""</f>
        <v>Go up one path in the URL</v>
      </c>
      <c r="F76" s="25" t="str">
        <f>_xlfn.XLOOKUP($U76,翻訳!I:I,翻訳!$G:$G,"",0)&amp;""</f>
        <v/>
      </c>
      <c r="G76" s="8" t="s">
        <v>436</v>
      </c>
      <c r="K76" s="21">
        <f t="shared" ref="K76" si="55">LEN(D76)</f>
        <v>2</v>
      </c>
      <c r="L76" s="21" t="str">
        <f t="shared" ref="L76" si="56">IF(G76="○",IF(H76="",D76,H76),"")</f>
        <v>gu</v>
      </c>
      <c r="M76" s="21" t="str">
        <f t="shared" ref="M76:M139" si="57">IF(L76="","",CODE(LEFT(L76,1))&amp;CODE((MID(L76&amp;" ",2,1)))&amp;CODE((MID(L76&amp;"  ",3,1)))&amp;CODE((MID(L76&amp;"   ",4,1))))</f>
        <v>1031173232</v>
      </c>
      <c r="N76" s="21" t="str">
        <f t="shared" ref="N76" si="58">"!!"&amp;D76</f>
        <v>!!gu</v>
      </c>
      <c r="O76" s="22" t="str">
        <f>IF(L76="","",IF(AND(ISERROR(VLOOKUP(M76,M$1:M75,1,0)),ISERROR(VLOOKUP(M76,M77:M$258,1,0))),"ok","▲NG"))</f>
        <v>ok</v>
      </c>
      <c r="P76" s="22" t="str">
        <f t="shared" ref="P76" si="59">IF(L76="","",LEFT(L76,1))</f>
        <v>g</v>
      </c>
      <c r="Q76" s="22" t="str">
        <f t="shared" ref="Q76" si="60">IF(H76="","",LEFT(H76,2))</f>
        <v/>
      </c>
      <c r="R76" s="23" t="str">
        <f t="shared" ref="R76" si="61">IF(""=L76,"","map("""&amp;L76&amp;""", """&amp;N76&amp;""")")</f>
        <v>map("gu", "!!gu")</v>
      </c>
      <c r="S76" s="23" t="str">
        <f t="shared" ref="S76" si="62">IF(""=I76,"","map("""&amp;I76&amp;""", """&amp;N76&amp;""")")</f>
        <v/>
      </c>
      <c r="U76" s="38" t="str">
        <f t="shared" si="54"/>
        <v>103-117</v>
      </c>
      <c r="V76" s="39">
        <f t="shared" si="53"/>
        <v>103</v>
      </c>
      <c r="W76" s="39">
        <f t="shared" si="52"/>
        <v>117</v>
      </c>
      <c r="X76" s="39" t="str">
        <f t="shared" si="52"/>
        <v/>
      </c>
      <c r="Y76" s="39" t="str">
        <f t="shared" si="52"/>
        <v/>
      </c>
      <c r="Z76" s="39" t="str">
        <f t="shared" si="52"/>
        <v/>
      </c>
      <c r="AA76" s="39" t="str">
        <f t="shared" si="52"/>
        <v/>
      </c>
      <c r="AB76" s="39" t="str">
        <f t="shared" si="52"/>
        <v/>
      </c>
      <c r="AC76" s="39" t="str">
        <f t="shared" si="52"/>
        <v/>
      </c>
      <c r="AD76" s="39" t="str">
        <f t="shared" si="52"/>
        <v/>
      </c>
      <c r="AE76" s="39" t="str">
        <f t="shared" si="52"/>
        <v/>
      </c>
      <c r="AF76" s="39" t="str">
        <f t="shared" si="52"/>
        <v/>
      </c>
      <c r="AG76" s="39" t="str">
        <f t="shared" si="52"/>
        <v/>
      </c>
      <c r="AH76" s="38" t="s">
        <v>704</v>
      </c>
    </row>
    <row r="77" spans="2:34">
      <c r="B77" s="1" t="s">
        <v>552</v>
      </c>
      <c r="C77" s="25" t="str">
        <f>_xlfn.XLOOKUP($U77,翻訳!I:I,翻訳!$D:$D,"",0)&amp;""</f>
        <v>normal</v>
      </c>
      <c r="D77" s="37" t="s">
        <v>132</v>
      </c>
      <c r="E77" s="25" t="str">
        <f>_xlfn.XLOOKUP($U77,翻訳!I:I,翻訳!$F:$F,"",0)&amp;""</f>
        <v>Go to first activated tab</v>
      </c>
      <c r="F77" s="25" t="str">
        <f>_xlfn.XLOOKUP($U77,翻訳!I:I,翻訳!$G:$G,"",0)&amp;""</f>
        <v/>
      </c>
      <c r="G77" s="8" t="s">
        <v>437</v>
      </c>
      <c r="J77" t="s">
        <v>452</v>
      </c>
      <c r="K77" s="21">
        <f t="shared" ref="K77:K90" si="63">LEN(D77)</f>
        <v>2</v>
      </c>
      <c r="L77" s="21" t="str">
        <f t="shared" ref="L77:L90" si="64">IF(G77="○",IF(H77="",D77,H77),"")</f>
        <v/>
      </c>
      <c r="M77" s="21" t="str">
        <f t="shared" si="57"/>
        <v/>
      </c>
      <c r="N77" s="21" t="str">
        <f t="shared" ref="N77:N90" si="65">"!!"&amp;D77</f>
        <v>!!gT</v>
      </c>
      <c r="O77" s="22" t="str">
        <f>IF(L77="","",IF(AND(ISERROR(VLOOKUP(M77,M$1:M76,1,0)),ISERROR(VLOOKUP(M77,M78:M$258,1,0))),"ok","▲NG"))</f>
        <v/>
      </c>
      <c r="P77" s="22" t="str">
        <f t="shared" ref="P77:P90" si="66">IF(L77="","",LEFT(L77,1))</f>
        <v/>
      </c>
      <c r="Q77" s="22" t="str">
        <f t="shared" ref="Q77:Q90" si="67">IF(H77="","",LEFT(H77,2))</f>
        <v/>
      </c>
      <c r="R77" s="23" t="str">
        <f t="shared" ref="R77:R90" si="68">IF(""=L77,"","map("""&amp;L77&amp;""", """&amp;N77&amp;""")")</f>
        <v/>
      </c>
      <c r="S77" s="23" t="str">
        <f t="shared" ref="S77:S90" si="69">IF(""=I77,"","map("""&amp;I77&amp;""", """&amp;N77&amp;""")")</f>
        <v/>
      </c>
      <c r="U77" s="38" t="str">
        <f t="shared" si="54"/>
        <v>103-84</v>
      </c>
      <c r="V77" s="39">
        <f t="shared" si="53"/>
        <v>103</v>
      </c>
      <c r="W77" s="39">
        <f t="shared" si="52"/>
        <v>84</v>
      </c>
      <c r="X77" s="39" t="str">
        <f t="shared" si="52"/>
        <v/>
      </c>
      <c r="Y77" s="39" t="str">
        <f t="shared" si="52"/>
        <v/>
      </c>
      <c r="Z77" s="39" t="str">
        <f t="shared" si="52"/>
        <v/>
      </c>
      <c r="AA77" s="39" t="str">
        <f t="shared" si="52"/>
        <v/>
      </c>
      <c r="AB77" s="39" t="str">
        <f t="shared" si="52"/>
        <v/>
      </c>
      <c r="AC77" s="39" t="str">
        <f t="shared" si="52"/>
        <v/>
      </c>
      <c r="AD77" s="39" t="str">
        <f t="shared" si="52"/>
        <v/>
      </c>
      <c r="AE77" s="39" t="str">
        <f t="shared" si="52"/>
        <v/>
      </c>
      <c r="AF77" s="39" t="str">
        <f t="shared" si="52"/>
        <v/>
      </c>
      <c r="AG77" s="39" t="str">
        <f t="shared" si="52"/>
        <v/>
      </c>
      <c r="AH77" s="38" t="s">
        <v>704</v>
      </c>
    </row>
    <row r="78" spans="2:34">
      <c r="B78" s="1" t="s">
        <v>552</v>
      </c>
      <c r="C78" s="25" t="str">
        <f>_xlfn.XLOOKUP($U78,翻訳!I:I,翻訳!$D:$D,"",0)&amp;""</f>
        <v>normal</v>
      </c>
      <c r="D78" s="37" t="s">
        <v>134</v>
      </c>
      <c r="E78" s="25" t="str">
        <f>_xlfn.XLOOKUP($U78,翻訳!I:I,翻訳!$F:$F,"",0)&amp;""</f>
        <v>Go to last activated tab</v>
      </c>
      <c r="F78" s="25" t="str">
        <f>_xlfn.XLOOKUP($U78,翻訳!I:I,翻訳!$G:$G,"",0)&amp;""</f>
        <v/>
      </c>
      <c r="G78" s="8" t="s">
        <v>437</v>
      </c>
      <c r="J78" t="s">
        <v>452</v>
      </c>
      <c r="K78" s="21">
        <f t="shared" si="63"/>
        <v>2</v>
      </c>
      <c r="L78" s="21" t="str">
        <f t="shared" si="64"/>
        <v/>
      </c>
      <c r="M78" s="21" t="str">
        <f t="shared" si="57"/>
        <v/>
      </c>
      <c r="N78" s="21" t="str">
        <f t="shared" si="65"/>
        <v>!!gt</v>
      </c>
      <c r="O78" s="22" t="str">
        <f>IF(L78="","",IF(AND(ISERROR(VLOOKUP(M78,M$1:M77,1,0)),ISERROR(VLOOKUP(M78,M79:M$258,1,0))),"ok","▲NG"))</f>
        <v/>
      </c>
      <c r="P78" s="22" t="str">
        <f t="shared" si="66"/>
        <v/>
      </c>
      <c r="Q78" s="22" t="str">
        <f t="shared" si="67"/>
        <v/>
      </c>
      <c r="R78" s="23" t="str">
        <f t="shared" si="68"/>
        <v/>
      </c>
      <c r="S78" s="23" t="str">
        <f t="shared" si="69"/>
        <v/>
      </c>
      <c r="U78" s="38" t="str">
        <f t="shared" si="54"/>
        <v>103-116</v>
      </c>
      <c r="V78" s="39">
        <f t="shared" si="53"/>
        <v>103</v>
      </c>
      <c r="W78" s="39">
        <f t="shared" si="52"/>
        <v>116</v>
      </c>
      <c r="X78" s="39" t="str">
        <f t="shared" si="52"/>
        <v/>
      </c>
      <c r="Y78" s="39" t="str">
        <f t="shared" si="52"/>
        <v/>
      </c>
      <c r="Z78" s="39" t="str">
        <f t="shared" si="52"/>
        <v/>
      </c>
      <c r="AA78" s="39" t="str">
        <f t="shared" si="52"/>
        <v/>
      </c>
      <c r="AB78" s="39" t="str">
        <f t="shared" si="52"/>
        <v/>
      </c>
      <c r="AC78" s="39" t="str">
        <f t="shared" si="52"/>
        <v/>
      </c>
      <c r="AD78" s="39" t="str">
        <f t="shared" si="52"/>
        <v/>
      </c>
      <c r="AE78" s="39" t="str">
        <f t="shared" si="52"/>
        <v/>
      </c>
      <c r="AF78" s="39" t="str">
        <f t="shared" si="52"/>
        <v/>
      </c>
      <c r="AG78" s="39" t="str">
        <f t="shared" si="52"/>
        <v/>
      </c>
      <c r="AH78" s="38" t="s">
        <v>704</v>
      </c>
    </row>
    <row r="79" spans="2:34" ht="30">
      <c r="B79" s="1" t="s">
        <v>552</v>
      </c>
      <c r="C79" s="25" t="str">
        <f>_xlfn.XLOOKUP($U79,翻訳!I:I,翻訳!$D:$D,"",0)&amp;""</f>
        <v>normal</v>
      </c>
      <c r="D79" s="37" t="s">
        <v>684</v>
      </c>
      <c r="E79" s="25" t="str">
        <f>_xlfn.XLOOKUP($U79,翻訳!I:I,翻訳!$F:$F,"",0)&amp;""</f>
        <v>Go to the playing tab</v>
      </c>
      <c r="F79" s="25" t="str">
        <f>_xlfn.XLOOKUP($U79,翻訳!I:I,翻訳!$G:$G,"",0)&amp;""</f>
        <v>音声再生中のタブをアクティブにする。複数ある場合は、最後にアクティブにしたものが対象。</v>
      </c>
      <c r="G79" s="8" t="s">
        <v>436</v>
      </c>
      <c r="H79" s="4" t="s">
        <v>844</v>
      </c>
      <c r="K79" s="21">
        <f t="shared" si="63"/>
        <v>2</v>
      </c>
      <c r="L79" s="21" t="str">
        <f t="shared" si="64"/>
        <v>tgp</v>
      </c>
      <c r="M79" s="21" t="str">
        <f t="shared" si="57"/>
        <v>11610311232</v>
      </c>
      <c r="N79" s="21" t="str">
        <f t="shared" si="65"/>
        <v>!!gp</v>
      </c>
      <c r="O79" s="22" t="str">
        <f>IF(L79="","",IF(AND(ISERROR(VLOOKUP(M79,M$1:M78,1,0)),ISERROR(VLOOKUP(M79,M81:M$258,1,0))),"ok","▲NG"))</f>
        <v>ok</v>
      </c>
      <c r="P79" s="22" t="str">
        <f t="shared" si="66"/>
        <v>t</v>
      </c>
      <c r="Q79" s="22" t="str">
        <f t="shared" si="67"/>
        <v>tg</v>
      </c>
      <c r="R79" s="23" t="str">
        <f t="shared" si="68"/>
        <v>map("tgp", "!!gp")</v>
      </c>
      <c r="S79" s="23" t="str">
        <f t="shared" si="69"/>
        <v/>
      </c>
      <c r="U79" s="38" t="str">
        <f t="shared" si="54"/>
        <v>103-112</v>
      </c>
      <c r="V79" s="39">
        <f t="shared" si="53"/>
        <v>103</v>
      </c>
      <c r="W79" s="39">
        <f t="shared" si="52"/>
        <v>112</v>
      </c>
      <c r="X79" s="39" t="str">
        <f t="shared" si="52"/>
        <v/>
      </c>
      <c r="Y79" s="39" t="str">
        <f t="shared" si="52"/>
        <v/>
      </c>
      <c r="Z79" s="39" t="str">
        <f t="shared" si="52"/>
        <v/>
      </c>
      <c r="AA79" s="39" t="str">
        <f t="shared" si="52"/>
        <v/>
      </c>
      <c r="AB79" s="39" t="str">
        <f t="shared" si="52"/>
        <v/>
      </c>
      <c r="AC79" s="39" t="str">
        <f t="shared" si="52"/>
        <v/>
      </c>
      <c r="AD79" s="39" t="str">
        <f t="shared" si="52"/>
        <v/>
      </c>
      <c r="AE79" s="39" t="str">
        <f t="shared" si="52"/>
        <v/>
      </c>
      <c r="AF79" s="39" t="str">
        <f t="shared" si="52"/>
        <v/>
      </c>
      <c r="AG79" s="39" t="str">
        <f t="shared" si="52"/>
        <v/>
      </c>
      <c r="AH79" s="38" t="s">
        <v>704</v>
      </c>
    </row>
    <row r="80" spans="2:34" ht="30">
      <c r="B80" s="1" t="s">
        <v>552</v>
      </c>
      <c r="C80" s="25" t="str">
        <f>_xlfn.XLOOKUP($U80,翻訳!I:I,翻訳!$D:$D,"",0)&amp;""</f>
        <v>normal</v>
      </c>
      <c r="D80" s="37" t="s">
        <v>136</v>
      </c>
      <c r="E80" s="25" t="str">
        <f>_xlfn.XLOOKUP($U80,翻訳!I:I,翻訳!$F:$F,"",0)&amp;""</f>
        <v>Reload current page without query string(all parts after question mark)</v>
      </c>
      <c r="F80" s="25" t="str">
        <f>_xlfn.XLOOKUP($U80,翻訳!I:I,翻訳!$G:$G,"",0)&amp;""</f>
        <v/>
      </c>
      <c r="G80" s="8" t="s">
        <v>436</v>
      </c>
      <c r="K80" s="21">
        <f t="shared" ref="K80" si="70">LEN(D80)</f>
        <v>2</v>
      </c>
      <c r="L80" s="21" t="str">
        <f t="shared" ref="L80" si="71">IF(G80="○",IF(H80="",D80,H80),"")</f>
        <v>g?</v>
      </c>
      <c r="M80" s="21" t="str">
        <f t="shared" ref="M80" si="72">IF(L80="","",CODE(LEFT(L80,1))&amp;CODE((MID(L80&amp;" ",2,1)))&amp;CODE((MID(L80&amp;"  ",3,1)))&amp;CODE((MID(L80&amp;"   ",4,1))))</f>
        <v>103633232</v>
      </c>
      <c r="N80" s="21" t="str">
        <f t="shared" ref="N80" si="73">"!!"&amp;D80</f>
        <v>!!g?</v>
      </c>
      <c r="O80" s="22" t="str">
        <f>IF(L80="","",IF(AND(ISERROR(VLOOKUP(M80,M$1:M79,1,0)),ISERROR(VLOOKUP(M80,M82:M$258,1,0))),"ok","▲NG"))</f>
        <v>ok</v>
      </c>
      <c r="P80" s="22" t="str">
        <f t="shared" ref="P80" si="74">IF(L80="","",LEFT(L80,1))</f>
        <v>g</v>
      </c>
      <c r="Q80" s="22" t="str">
        <f t="shared" ref="Q80" si="75">IF(H80="","",LEFT(H80,2))</f>
        <v/>
      </c>
      <c r="R80" s="23" t="str">
        <f t="shared" ref="R80" si="76">IF(""=L80,"","map("""&amp;L80&amp;""", """&amp;N80&amp;""")")</f>
        <v>map("g?", "!!g?")</v>
      </c>
      <c r="S80" s="23" t="str">
        <f t="shared" ref="S80" si="77">IF(""=I80,"","map("""&amp;I80&amp;""", """&amp;N80&amp;""")")</f>
        <v/>
      </c>
      <c r="U80" s="38" t="str">
        <f t="shared" si="54"/>
        <v>103-63</v>
      </c>
      <c r="V80" s="39">
        <f t="shared" si="53"/>
        <v>103</v>
      </c>
      <c r="W80" s="39">
        <f t="shared" si="52"/>
        <v>63</v>
      </c>
      <c r="X80" s="39" t="str">
        <f t="shared" si="52"/>
        <v/>
      </c>
      <c r="Y80" s="39" t="str">
        <f t="shared" si="52"/>
        <v/>
      </c>
      <c r="Z80" s="39" t="str">
        <f t="shared" si="52"/>
        <v/>
      </c>
      <c r="AA80" s="39" t="str">
        <f t="shared" si="52"/>
        <v/>
      </c>
      <c r="AB80" s="39" t="str">
        <f t="shared" si="52"/>
        <v/>
      </c>
      <c r="AC80" s="39" t="str">
        <f t="shared" si="52"/>
        <v/>
      </c>
      <c r="AD80" s="39" t="str">
        <f t="shared" si="52"/>
        <v/>
      </c>
      <c r="AE80" s="39" t="str">
        <f t="shared" si="52"/>
        <v/>
      </c>
      <c r="AF80" s="39" t="str">
        <f t="shared" si="52"/>
        <v/>
      </c>
      <c r="AG80" s="39" t="str">
        <f t="shared" si="52"/>
        <v/>
      </c>
      <c r="AH80" s="38" t="s">
        <v>704</v>
      </c>
    </row>
    <row r="81" spans="2:34">
      <c r="B81" s="1" t="s">
        <v>552</v>
      </c>
      <c r="C81" s="25" t="str">
        <f>_xlfn.XLOOKUP($U81,翻訳!I:I,翻訳!$D:$D,"",0)&amp;""</f>
        <v>normal</v>
      </c>
      <c r="D81" s="37" t="s">
        <v>138</v>
      </c>
      <c r="E81" s="25" t="str">
        <f>_xlfn.XLOOKUP($U81,翻訳!I:I,翻訳!$F:$F,"",0)&amp;""</f>
        <v>Reload current page without hash fragment</v>
      </c>
      <c r="F81" s="25" t="str">
        <f>_xlfn.XLOOKUP($U81,翻訳!I:I,翻訳!$G:$G,"",0)&amp;""</f>
        <v/>
      </c>
      <c r="G81" s="8" t="s">
        <v>436</v>
      </c>
      <c r="K81" s="21">
        <f t="shared" si="63"/>
        <v>2</v>
      </c>
      <c r="L81" s="21" t="str">
        <f t="shared" si="64"/>
        <v>g#</v>
      </c>
      <c r="M81" s="21" t="str">
        <f t="shared" si="57"/>
        <v>103353232</v>
      </c>
      <c r="N81" s="21" t="str">
        <f t="shared" si="65"/>
        <v>!!g#</v>
      </c>
      <c r="O81" s="22" t="str">
        <f>IF(L81="","",IF(AND(ISERROR(VLOOKUP(M81,M$1:M79,1,0)),ISERROR(VLOOKUP(M81,M82:M$258,1,0))),"ok","▲NG"))</f>
        <v>ok</v>
      </c>
      <c r="P81" s="22" t="str">
        <f t="shared" si="66"/>
        <v>g</v>
      </c>
      <c r="Q81" s="22" t="str">
        <f t="shared" si="67"/>
        <v/>
      </c>
      <c r="R81" s="23" t="str">
        <f t="shared" si="68"/>
        <v>map("g#", "!!g#")</v>
      </c>
      <c r="S81" s="23" t="str">
        <f t="shared" si="69"/>
        <v/>
      </c>
      <c r="U81" s="38" t="str">
        <f t="shared" si="54"/>
        <v>103-35</v>
      </c>
      <c r="V81" s="39">
        <f t="shared" si="53"/>
        <v>103</v>
      </c>
      <c r="W81" s="39">
        <f t="shared" si="52"/>
        <v>35</v>
      </c>
      <c r="X81" s="39" t="str">
        <f t="shared" si="52"/>
        <v/>
      </c>
      <c r="Y81" s="39" t="str">
        <f t="shared" si="52"/>
        <v/>
      </c>
      <c r="Z81" s="39" t="str">
        <f t="shared" si="52"/>
        <v/>
      </c>
      <c r="AA81" s="39" t="str">
        <f t="shared" si="52"/>
        <v/>
      </c>
      <c r="AB81" s="39" t="str">
        <f t="shared" si="52"/>
        <v/>
      </c>
      <c r="AC81" s="39" t="str">
        <f t="shared" si="52"/>
        <v/>
      </c>
      <c r="AD81" s="39" t="str">
        <f t="shared" si="52"/>
        <v/>
      </c>
      <c r="AE81" s="39" t="str">
        <f t="shared" si="52"/>
        <v/>
      </c>
      <c r="AF81" s="39" t="str">
        <f t="shared" si="52"/>
        <v/>
      </c>
      <c r="AG81" s="39" t="str">
        <f t="shared" si="52"/>
        <v/>
      </c>
      <c r="AH81" s="38" t="s">
        <v>704</v>
      </c>
    </row>
    <row r="82" spans="2:34">
      <c r="B82" s="1" t="s">
        <v>552</v>
      </c>
      <c r="C82" s="25" t="str">
        <f>_xlfn.XLOOKUP($U82,翻訳!I:I,翻訳!$D:$D,"",0)&amp;""</f>
        <v>normal</v>
      </c>
      <c r="D82" s="37" t="s">
        <v>140</v>
      </c>
      <c r="E82" s="25" t="str">
        <f>_xlfn.XLOOKUP($U82,翻訳!I:I,翻訳!$F:$F,"",0)&amp;""</f>
        <v>Go to root of current URL hierarchy</v>
      </c>
      <c r="F82" s="25" t="str">
        <f>_xlfn.XLOOKUP($U82,翻訳!I:I,翻訳!$G:$G,"",0)&amp;""</f>
        <v/>
      </c>
      <c r="G82" s="8" t="s">
        <v>436</v>
      </c>
      <c r="K82" s="21">
        <f t="shared" si="63"/>
        <v>2</v>
      </c>
      <c r="L82" s="21" t="str">
        <f t="shared" si="64"/>
        <v>gU</v>
      </c>
      <c r="M82" s="21" t="str">
        <f t="shared" si="57"/>
        <v>103853232</v>
      </c>
      <c r="N82" s="21" t="str">
        <f t="shared" si="65"/>
        <v>!!gU</v>
      </c>
      <c r="O82" s="22" t="str">
        <f>IF(L82="","",IF(AND(ISERROR(VLOOKUP(M82,M$1:M81,1,0)),ISERROR(VLOOKUP(M82,M83:M$258,1,0))),"ok","▲NG"))</f>
        <v>ok</v>
      </c>
      <c r="P82" s="22" t="str">
        <f t="shared" si="66"/>
        <v>g</v>
      </c>
      <c r="Q82" s="22" t="str">
        <f t="shared" si="67"/>
        <v/>
      </c>
      <c r="R82" s="23" t="str">
        <f t="shared" si="68"/>
        <v>map("gU", "!!gU")</v>
      </c>
      <c r="S82" s="23" t="str">
        <f t="shared" si="69"/>
        <v/>
      </c>
      <c r="U82" s="38" t="str">
        <f t="shared" si="54"/>
        <v>103-85</v>
      </c>
      <c r="V82" s="39">
        <f t="shared" si="53"/>
        <v>103</v>
      </c>
      <c r="W82" s="39">
        <f t="shared" si="52"/>
        <v>85</v>
      </c>
      <c r="X82" s="39" t="str">
        <f t="shared" si="52"/>
        <v/>
      </c>
      <c r="Y82" s="39" t="str">
        <f t="shared" si="52"/>
        <v/>
      </c>
      <c r="Z82" s="39" t="str">
        <f t="shared" si="52"/>
        <v/>
      </c>
      <c r="AA82" s="39" t="str">
        <f t="shared" ref="W82:AG105" si="78">IFERROR(CODE(MID($D82,AA$1,1)),"")</f>
        <v/>
      </c>
      <c r="AB82" s="39" t="str">
        <f t="shared" si="78"/>
        <v/>
      </c>
      <c r="AC82" s="39" t="str">
        <f t="shared" si="78"/>
        <v/>
      </c>
      <c r="AD82" s="39" t="str">
        <f t="shared" si="78"/>
        <v/>
      </c>
      <c r="AE82" s="39" t="str">
        <f t="shared" si="78"/>
        <v/>
      </c>
      <c r="AF82" s="39" t="str">
        <f t="shared" si="78"/>
        <v/>
      </c>
      <c r="AG82" s="39" t="str">
        <f t="shared" si="78"/>
        <v/>
      </c>
      <c r="AH82" s="38" t="s">
        <v>704</v>
      </c>
    </row>
    <row r="83" spans="2:34" ht="30">
      <c r="B83" s="1" t="s">
        <v>552</v>
      </c>
      <c r="C83" s="25" t="str">
        <f>_xlfn.XLOOKUP($U83,翻訳!I:I,翻訳!$D:$D,"",0)&amp;""</f>
        <v>normal</v>
      </c>
      <c r="D83" s="37" t="s">
        <v>142</v>
      </c>
      <c r="E83" s="25" t="str">
        <f>_xlfn.XLOOKUP($U83,翻訳!I:I,翻訳!$F:$F,"",0)&amp;""</f>
        <v>Edit current URL with vim editor, and open in new tab</v>
      </c>
      <c r="F83" s="25" t="str">
        <f>_xlfn.XLOOKUP($U83,翻訳!I:I,翻訳!$G:$G,"",0)&amp;""</f>
        <v/>
      </c>
      <c r="G83" s="8" t="s">
        <v>437</v>
      </c>
      <c r="H83" s="4" t="s">
        <v>596</v>
      </c>
      <c r="K83" s="21">
        <f t="shared" si="63"/>
        <v>2</v>
      </c>
      <c r="L83" s="21" t="str">
        <f t="shared" si="64"/>
        <v/>
      </c>
      <c r="M83" s="21" t="str">
        <f t="shared" si="57"/>
        <v/>
      </c>
      <c r="N83" s="21" t="str">
        <f t="shared" si="65"/>
        <v>!!;u</v>
      </c>
      <c r="O83" s="22" t="str">
        <f>IF(L83="","",IF(AND(ISERROR(VLOOKUP(M83,M$1:M82,1,0)),ISERROR(VLOOKUP(M83,M84:M$258,1,0))),"ok","▲NG"))</f>
        <v/>
      </c>
      <c r="P83" s="22" t="str">
        <f t="shared" si="66"/>
        <v/>
      </c>
      <c r="Q83" s="22" t="str">
        <f t="shared" si="67"/>
        <v>tU</v>
      </c>
      <c r="R83" s="23" t="str">
        <f t="shared" si="68"/>
        <v/>
      </c>
      <c r="S83" s="23" t="str">
        <f t="shared" si="69"/>
        <v/>
      </c>
      <c r="U83" s="38" t="str">
        <f t="shared" si="54"/>
        <v>59-117</v>
      </c>
      <c r="V83" s="39">
        <f t="shared" si="53"/>
        <v>59</v>
      </c>
      <c r="W83" s="39">
        <f t="shared" si="78"/>
        <v>117</v>
      </c>
      <c r="X83" s="39" t="str">
        <f t="shared" si="78"/>
        <v/>
      </c>
      <c r="Y83" s="39" t="str">
        <f t="shared" si="78"/>
        <v/>
      </c>
      <c r="Z83" s="39" t="str">
        <f t="shared" si="78"/>
        <v/>
      </c>
      <c r="AA83" s="39" t="str">
        <f t="shared" si="78"/>
        <v/>
      </c>
      <c r="AB83" s="39" t="str">
        <f t="shared" si="78"/>
        <v/>
      </c>
      <c r="AC83" s="39" t="str">
        <f t="shared" si="78"/>
        <v/>
      </c>
      <c r="AD83" s="39" t="str">
        <f t="shared" si="78"/>
        <v/>
      </c>
      <c r="AE83" s="39" t="str">
        <f t="shared" si="78"/>
        <v/>
      </c>
      <c r="AF83" s="39" t="str">
        <f t="shared" si="78"/>
        <v/>
      </c>
      <c r="AG83" s="39" t="str">
        <f t="shared" si="78"/>
        <v/>
      </c>
      <c r="AH83" s="38" t="s">
        <v>704</v>
      </c>
    </row>
    <row r="84" spans="2:34">
      <c r="B84" s="1" t="s">
        <v>552</v>
      </c>
      <c r="C84" s="25" t="str">
        <f>_xlfn.XLOOKUP($U84,翻訳!I:I,翻訳!$D:$D,"",0)&amp;""</f>
        <v>normal</v>
      </c>
      <c r="D84" s="37" t="s">
        <v>144</v>
      </c>
      <c r="E84" s="25" t="str">
        <f>_xlfn.XLOOKUP($U84,翻訳!I:I,翻訳!$F:$F,"",0)&amp;""</f>
        <v>Edit current URL with vim editor, and reload</v>
      </c>
      <c r="F84" s="25" t="str">
        <f>_xlfn.XLOOKUP($U84,翻訳!I:I,翻訳!$G:$G,"",0)&amp;""</f>
        <v/>
      </c>
      <c r="G84" s="8" t="s">
        <v>437</v>
      </c>
      <c r="H84" s="4" t="s">
        <v>597</v>
      </c>
      <c r="K84" s="21">
        <f t="shared" si="63"/>
        <v>2</v>
      </c>
      <c r="L84" s="21" t="str">
        <f t="shared" si="64"/>
        <v/>
      </c>
      <c r="M84" s="21" t="str">
        <f t="shared" si="57"/>
        <v/>
      </c>
      <c r="N84" s="21" t="str">
        <f t="shared" si="65"/>
        <v>!!;U</v>
      </c>
      <c r="O84" s="22" t="str">
        <f>IF(L84="","",IF(AND(ISERROR(VLOOKUP(M84,M$1:M83,1,0)),ISERROR(VLOOKUP(M84,M85:M$258,1,0))),"ok","▲NG"))</f>
        <v/>
      </c>
      <c r="P84" s="22" t="str">
        <f t="shared" si="66"/>
        <v/>
      </c>
      <c r="Q84" s="22" t="str">
        <f t="shared" si="67"/>
        <v>tu</v>
      </c>
      <c r="R84" s="23" t="str">
        <f t="shared" si="68"/>
        <v/>
      </c>
      <c r="S84" s="23" t="str">
        <f t="shared" si="69"/>
        <v/>
      </c>
      <c r="U84" s="38" t="str">
        <f t="shared" si="54"/>
        <v>59-85</v>
      </c>
      <c r="V84" s="39">
        <f t="shared" si="53"/>
        <v>59</v>
      </c>
      <c r="W84" s="39">
        <f t="shared" si="78"/>
        <v>85</v>
      </c>
      <c r="X84" s="39" t="str">
        <f t="shared" si="78"/>
        <v/>
      </c>
      <c r="Y84" s="39" t="str">
        <f t="shared" si="78"/>
        <v/>
      </c>
      <c r="Z84" s="39" t="str">
        <f t="shared" si="78"/>
        <v/>
      </c>
      <c r="AA84" s="39" t="str">
        <f t="shared" si="78"/>
        <v/>
      </c>
      <c r="AB84" s="39" t="str">
        <f t="shared" si="78"/>
        <v/>
      </c>
      <c r="AC84" s="39" t="str">
        <f t="shared" si="78"/>
        <v/>
      </c>
      <c r="AD84" s="39" t="str">
        <f t="shared" si="78"/>
        <v/>
      </c>
      <c r="AE84" s="39" t="str">
        <f t="shared" si="78"/>
        <v/>
      </c>
      <c r="AF84" s="39" t="str">
        <f t="shared" si="78"/>
        <v/>
      </c>
      <c r="AG84" s="39" t="str">
        <f t="shared" si="78"/>
        <v/>
      </c>
      <c r="AH84" s="38" t="s">
        <v>704</v>
      </c>
    </row>
    <row r="85" spans="2:34">
      <c r="B85" s="1" t="s">
        <v>552</v>
      </c>
      <c r="C85" s="25" t="str">
        <f>_xlfn.XLOOKUP($U85,翻訳!I:I,翻訳!$D:$D,"",0)&amp;""</f>
        <v>normal</v>
      </c>
      <c r="D85" s="37" t="s">
        <v>146</v>
      </c>
      <c r="E85" s="25" t="str">
        <f>_xlfn.XLOOKUP($U85,翻訳!I:I,翻訳!$F:$F,"",0)&amp;""</f>
        <v>Go one tab history back</v>
      </c>
      <c r="F85" s="25" t="str">
        <f>_xlfn.XLOOKUP($U85,翻訳!I:I,翻訳!$G:$G,"",0)&amp;""</f>
        <v/>
      </c>
      <c r="G85" s="8" t="s">
        <v>437</v>
      </c>
      <c r="K85" s="21">
        <f t="shared" si="63"/>
        <v>1</v>
      </c>
      <c r="L85" s="21" t="str">
        <f t="shared" si="64"/>
        <v/>
      </c>
      <c r="M85" s="21" t="str">
        <f t="shared" si="57"/>
        <v/>
      </c>
      <c r="N85" s="21" t="str">
        <f t="shared" si="65"/>
        <v>!!B</v>
      </c>
      <c r="O85" s="22" t="str">
        <f>IF(L85="","",IF(AND(ISERROR(VLOOKUP(M85,M$1:M84,1,0)),ISERROR(VLOOKUP(M85,M86:M$258,1,0))),"ok","▲NG"))</f>
        <v/>
      </c>
      <c r="P85" s="22" t="str">
        <f t="shared" si="66"/>
        <v/>
      </c>
      <c r="Q85" s="22" t="str">
        <f t="shared" si="67"/>
        <v/>
      </c>
      <c r="R85" s="23" t="str">
        <f t="shared" si="68"/>
        <v/>
      </c>
      <c r="S85" s="23" t="str">
        <f t="shared" si="69"/>
        <v/>
      </c>
      <c r="U85" s="38" t="str">
        <f t="shared" si="54"/>
        <v>66</v>
      </c>
      <c r="V85" s="39">
        <f t="shared" si="53"/>
        <v>66</v>
      </c>
      <c r="W85" s="39" t="str">
        <f t="shared" si="78"/>
        <v/>
      </c>
      <c r="X85" s="39" t="str">
        <f t="shared" si="78"/>
        <v/>
      </c>
      <c r="Y85" s="39" t="str">
        <f t="shared" si="78"/>
        <v/>
      </c>
      <c r="Z85" s="39" t="str">
        <f t="shared" si="78"/>
        <v/>
      </c>
      <c r="AA85" s="39" t="str">
        <f t="shared" si="78"/>
        <v/>
      </c>
      <c r="AB85" s="39" t="str">
        <f t="shared" si="78"/>
        <v/>
      </c>
      <c r="AC85" s="39" t="str">
        <f t="shared" si="78"/>
        <v/>
      </c>
      <c r="AD85" s="39" t="str">
        <f t="shared" si="78"/>
        <v/>
      </c>
      <c r="AE85" s="39" t="str">
        <f t="shared" si="78"/>
        <v/>
      </c>
      <c r="AF85" s="39" t="str">
        <f t="shared" si="78"/>
        <v/>
      </c>
      <c r="AG85" s="39" t="str">
        <f t="shared" si="78"/>
        <v/>
      </c>
      <c r="AH85" s="38" t="s">
        <v>704</v>
      </c>
    </row>
    <row r="86" spans="2:34">
      <c r="B86" s="1" t="s">
        <v>552</v>
      </c>
      <c r="C86" s="25" t="str">
        <f>_xlfn.XLOOKUP($U86,翻訳!I:I,翻訳!$D:$D,"",0)&amp;""</f>
        <v>normal</v>
      </c>
      <c r="D86" s="37" t="s">
        <v>148</v>
      </c>
      <c r="E86" s="25" t="str">
        <f>_xlfn.XLOOKUP($U86,翻訳!I:I,翻訳!$F:$F,"",0)&amp;""</f>
        <v>Go one tab history forward</v>
      </c>
      <c r="F86" s="25" t="str">
        <f>_xlfn.XLOOKUP($U86,翻訳!I:I,翻訳!$G:$G,"",0)&amp;""</f>
        <v/>
      </c>
      <c r="G86" s="8" t="s">
        <v>437</v>
      </c>
      <c r="K86" s="21">
        <f t="shared" si="63"/>
        <v>1</v>
      </c>
      <c r="L86" s="21" t="str">
        <f t="shared" si="64"/>
        <v/>
      </c>
      <c r="M86" s="21" t="str">
        <f t="shared" si="57"/>
        <v/>
      </c>
      <c r="N86" s="21" t="str">
        <f t="shared" si="65"/>
        <v>!!F</v>
      </c>
      <c r="O86" s="22" t="str">
        <f>IF(L86="","",IF(AND(ISERROR(VLOOKUP(M86,M$1:M85,1,0)),ISERROR(VLOOKUP(M86,M87:M$258,1,0))),"ok","▲NG"))</f>
        <v/>
      </c>
      <c r="P86" s="22" t="str">
        <f t="shared" si="66"/>
        <v/>
      </c>
      <c r="Q86" s="22" t="str">
        <f t="shared" si="67"/>
        <v/>
      </c>
      <c r="R86" s="23" t="str">
        <f t="shared" si="68"/>
        <v/>
      </c>
      <c r="S86" s="23" t="str">
        <f t="shared" si="69"/>
        <v/>
      </c>
      <c r="U86" s="38" t="str">
        <f t="shared" si="54"/>
        <v>70</v>
      </c>
      <c r="V86" s="39">
        <f t="shared" si="53"/>
        <v>70</v>
      </c>
      <c r="W86" s="39" t="str">
        <f t="shared" si="78"/>
        <v/>
      </c>
      <c r="X86" s="39" t="str">
        <f t="shared" si="78"/>
        <v/>
      </c>
      <c r="Y86" s="39" t="str">
        <f t="shared" si="78"/>
        <v/>
      </c>
      <c r="Z86" s="39" t="str">
        <f t="shared" si="78"/>
        <v/>
      </c>
      <c r="AA86" s="39" t="str">
        <f t="shared" si="78"/>
        <v/>
      </c>
      <c r="AB86" s="39" t="str">
        <f t="shared" si="78"/>
        <v/>
      </c>
      <c r="AC86" s="39" t="str">
        <f t="shared" si="78"/>
        <v/>
      </c>
      <c r="AD86" s="39" t="str">
        <f t="shared" si="78"/>
        <v/>
      </c>
      <c r="AE86" s="39" t="str">
        <f t="shared" si="78"/>
        <v/>
      </c>
      <c r="AF86" s="39" t="str">
        <f t="shared" si="78"/>
        <v/>
      </c>
      <c r="AG86" s="39" t="str">
        <f t="shared" si="78"/>
        <v/>
      </c>
      <c r="AH86" s="38" t="s">
        <v>704</v>
      </c>
    </row>
    <row r="87" spans="2:34">
      <c r="B87" s="1" t="s">
        <v>552</v>
      </c>
      <c r="C87" s="25" t="str">
        <f>_xlfn.XLOOKUP($U87,翻訳!I:I,翻訳!$D:$D,"",0)&amp;""</f>
        <v>normal</v>
      </c>
      <c r="D87" s="37" t="s">
        <v>150</v>
      </c>
      <c r="E87" s="25" t="str">
        <f>_xlfn.XLOOKUP($U87,翻訳!I:I,翻訳!$F:$F,"",0)&amp;""</f>
        <v>Go to last used tab</v>
      </c>
      <c r="F87" s="25" t="str">
        <f>_xlfn.XLOOKUP($U87,翻訳!I:I,翻訳!$G:$G,"",0)&amp;""</f>
        <v/>
      </c>
      <c r="G87" s="8" t="s">
        <v>436</v>
      </c>
      <c r="H87" s="4" t="s">
        <v>598</v>
      </c>
      <c r="K87" s="21">
        <f t="shared" si="63"/>
        <v>8</v>
      </c>
      <c r="L87" s="21" t="str">
        <f t="shared" si="64"/>
        <v>t;</v>
      </c>
      <c r="M87" s="21" t="str">
        <f t="shared" si="57"/>
        <v>116593232</v>
      </c>
      <c r="N87" s="21" t="str">
        <f t="shared" si="65"/>
        <v>!!&lt;Ctrl-6&gt;</v>
      </c>
      <c r="O87" s="22" t="str">
        <f>IF(L87="","",IF(AND(ISERROR(VLOOKUP(M87,M$1:M86,1,0)),ISERROR(VLOOKUP(M87,M88:M$258,1,0))),"ok","▲NG"))</f>
        <v>ok</v>
      </c>
      <c r="P87" s="22" t="str">
        <f t="shared" si="66"/>
        <v>t</v>
      </c>
      <c r="Q87" s="22" t="str">
        <f t="shared" si="67"/>
        <v>t;</v>
      </c>
      <c r="R87" s="23" t="str">
        <f t="shared" si="68"/>
        <v>map("t;", "!!&lt;Ctrl-6&gt;")</v>
      </c>
      <c r="S87" s="23" t="str">
        <f t="shared" si="69"/>
        <v/>
      </c>
      <c r="U87" s="38" t="str">
        <f t="shared" si="54"/>
        <v>60-67-116-114-108-45-54-62</v>
      </c>
      <c r="V87" s="39">
        <f t="shared" si="53"/>
        <v>60</v>
      </c>
      <c r="W87" s="39">
        <f t="shared" si="78"/>
        <v>67</v>
      </c>
      <c r="X87" s="39">
        <f t="shared" si="78"/>
        <v>116</v>
      </c>
      <c r="Y87" s="39">
        <f t="shared" si="78"/>
        <v>114</v>
      </c>
      <c r="Z87" s="39">
        <f t="shared" si="78"/>
        <v>108</v>
      </c>
      <c r="AA87" s="39">
        <f t="shared" si="78"/>
        <v>45</v>
      </c>
      <c r="AB87" s="39">
        <f t="shared" si="78"/>
        <v>54</v>
      </c>
      <c r="AC87" s="39">
        <f t="shared" si="78"/>
        <v>62</v>
      </c>
      <c r="AD87" s="39" t="str">
        <f t="shared" si="78"/>
        <v/>
      </c>
      <c r="AE87" s="39" t="str">
        <f t="shared" si="78"/>
        <v/>
      </c>
      <c r="AF87" s="39" t="str">
        <f t="shared" si="78"/>
        <v/>
      </c>
      <c r="AG87" s="39" t="str">
        <f t="shared" si="78"/>
        <v/>
      </c>
      <c r="AH87" s="38" t="s">
        <v>704</v>
      </c>
    </row>
    <row r="88" spans="2:34">
      <c r="B88" s="1" t="s">
        <v>552</v>
      </c>
      <c r="C88" s="25" t="str">
        <f>_xlfn.XLOOKUP($U88,翻訳!I:I,翻訳!$D:$D,"",0)&amp;""</f>
        <v>normal</v>
      </c>
      <c r="D88" s="37" t="s">
        <v>152</v>
      </c>
      <c r="E88" s="25" t="str">
        <f>_xlfn.XLOOKUP($U88,翻訳!I:I,翻訳!$F:$F,"",0)&amp;""</f>
        <v>Go back in history</v>
      </c>
      <c r="F88" s="25" t="str">
        <f>_xlfn.XLOOKUP($U88,翻訳!I:I,翻訳!$G:$G,"",0)&amp;""</f>
        <v/>
      </c>
      <c r="G88" s="8" t="s">
        <v>436</v>
      </c>
      <c r="I88" s="4" t="s">
        <v>619</v>
      </c>
      <c r="K88" s="21">
        <f t="shared" si="63"/>
        <v>1</v>
      </c>
      <c r="L88" s="21" t="str">
        <f t="shared" si="64"/>
        <v>S</v>
      </c>
      <c r="M88" s="21" t="str">
        <f t="shared" si="57"/>
        <v>83323232</v>
      </c>
      <c r="N88" s="21" t="str">
        <f t="shared" si="65"/>
        <v>!!S</v>
      </c>
      <c r="O88" s="22" t="str">
        <f>IF(L88="","",IF(AND(ISERROR(VLOOKUP(M88,M$1:M87,1,0)),ISERROR(VLOOKUP(M88,M89:M$258,1,0))),"ok","▲NG"))</f>
        <v>ok</v>
      </c>
      <c r="P88" s="22" t="str">
        <f t="shared" si="66"/>
        <v>S</v>
      </c>
      <c r="Q88" s="22" t="str">
        <f t="shared" si="67"/>
        <v/>
      </c>
      <c r="R88" s="23" t="str">
        <f t="shared" si="68"/>
        <v>map("S", "!!S")</v>
      </c>
      <c r="S88" s="23" t="str">
        <f t="shared" si="69"/>
        <v>map("H", "!!S")</v>
      </c>
      <c r="U88" s="38" t="str">
        <f t="shared" si="54"/>
        <v>83</v>
      </c>
      <c r="V88" s="39">
        <f t="shared" si="53"/>
        <v>83</v>
      </c>
      <c r="W88" s="39" t="str">
        <f t="shared" si="78"/>
        <v/>
      </c>
      <c r="X88" s="39" t="str">
        <f t="shared" si="78"/>
        <v/>
      </c>
      <c r="Y88" s="39" t="str">
        <f t="shared" si="78"/>
        <v/>
      </c>
      <c r="Z88" s="39" t="str">
        <f t="shared" si="78"/>
        <v/>
      </c>
      <c r="AA88" s="39" t="str">
        <f t="shared" si="78"/>
        <v/>
      </c>
      <c r="AB88" s="39" t="str">
        <f t="shared" si="78"/>
        <v/>
      </c>
      <c r="AC88" s="39" t="str">
        <f t="shared" si="78"/>
        <v/>
      </c>
      <c r="AD88" s="39" t="str">
        <f t="shared" si="78"/>
        <v/>
      </c>
      <c r="AE88" s="39" t="str">
        <f t="shared" si="78"/>
        <v/>
      </c>
      <c r="AF88" s="39" t="str">
        <f t="shared" si="78"/>
        <v/>
      </c>
      <c r="AG88" s="39" t="str">
        <f t="shared" si="78"/>
        <v/>
      </c>
      <c r="AH88" s="38" t="s">
        <v>704</v>
      </c>
    </row>
    <row r="89" spans="2:34">
      <c r="B89" s="1" t="s">
        <v>552</v>
      </c>
      <c r="C89" s="25" t="str">
        <f>_xlfn.XLOOKUP($U89,翻訳!I:I,翻訳!$D:$D,"",0)&amp;""</f>
        <v>normal</v>
      </c>
      <c r="D89" s="37" t="s">
        <v>154</v>
      </c>
      <c r="E89" s="25" t="str">
        <f>_xlfn.XLOOKUP($U89,翻訳!I:I,翻訳!$F:$F,"",0)&amp;""</f>
        <v>Go forward in history</v>
      </c>
      <c r="F89" s="25" t="str">
        <f>_xlfn.XLOOKUP($U89,翻訳!I:I,翻訳!$G:$G,"",0)&amp;""</f>
        <v/>
      </c>
      <c r="G89" s="8" t="s">
        <v>436</v>
      </c>
      <c r="I89" s="4" t="s">
        <v>620</v>
      </c>
      <c r="K89" s="21">
        <f t="shared" si="63"/>
        <v>1</v>
      </c>
      <c r="L89" s="21" t="str">
        <f t="shared" si="64"/>
        <v>D</v>
      </c>
      <c r="M89" s="21" t="str">
        <f t="shared" si="57"/>
        <v>68323232</v>
      </c>
      <c r="N89" s="21" t="str">
        <f t="shared" si="65"/>
        <v>!!D</v>
      </c>
      <c r="O89" s="22" t="str">
        <f>IF(L89="","",IF(AND(ISERROR(VLOOKUP(M89,M$1:M88,1,0)),ISERROR(VLOOKUP(M89,M90:M$258,1,0))),"ok","▲NG"))</f>
        <v>ok</v>
      </c>
      <c r="P89" s="22" t="str">
        <f t="shared" si="66"/>
        <v>D</v>
      </c>
      <c r="Q89" s="22" t="str">
        <f t="shared" si="67"/>
        <v/>
      </c>
      <c r="R89" s="23" t="str">
        <f t="shared" si="68"/>
        <v>map("D", "!!D")</v>
      </c>
      <c r="S89" s="23" t="str">
        <f t="shared" si="69"/>
        <v>map("L", "!!D")</v>
      </c>
      <c r="U89" s="38" t="str">
        <f t="shared" si="54"/>
        <v>68</v>
      </c>
      <c r="V89" s="39">
        <f t="shared" si="53"/>
        <v>68</v>
      </c>
      <c r="W89" s="39" t="str">
        <f t="shared" si="78"/>
        <v/>
      </c>
      <c r="X89" s="39" t="str">
        <f t="shared" si="78"/>
        <v/>
      </c>
      <c r="Y89" s="39" t="str">
        <f t="shared" si="78"/>
        <v/>
      </c>
      <c r="Z89" s="39" t="str">
        <f t="shared" si="78"/>
        <v/>
      </c>
      <c r="AA89" s="39" t="str">
        <f t="shared" si="78"/>
        <v/>
      </c>
      <c r="AB89" s="39" t="str">
        <f t="shared" si="78"/>
        <v/>
      </c>
      <c r="AC89" s="39" t="str">
        <f t="shared" si="78"/>
        <v/>
      </c>
      <c r="AD89" s="39" t="str">
        <f t="shared" si="78"/>
        <v/>
      </c>
      <c r="AE89" s="39" t="str">
        <f t="shared" si="78"/>
        <v/>
      </c>
      <c r="AF89" s="39" t="str">
        <f t="shared" si="78"/>
        <v/>
      </c>
      <c r="AG89" s="39" t="str">
        <f t="shared" si="78"/>
        <v/>
      </c>
      <c r="AH89" s="38" t="s">
        <v>704</v>
      </c>
    </row>
    <row r="90" spans="2:34">
      <c r="B90" s="1" t="s">
        <v>552</v>
      </c>
      <c r="C90" s="25" t="str">
        <f>_xlfn.XLOOKUP($U90,翻訳!I:I,翻訳!$D:$D,"",0)&amp;""</f>
        <v>normal</v>
      </c>
      <c r="D90" s="37" t="s">
        <v>156</v>
      </c>
      <c r="E90" s="25" t="str">
        <f>_xlfn.XLOOKUP($U90,翻訳!I:I,翻訳!$F:$F,"",0)&amp;""</f>
        <v>Reload the page</v>
      </c>
      <c r="F90" s="25" t="str">
        <f>_xlfn.XLOOKUP($U90,翻訳!I:I,翻訳!$G:$G,"",0)&amp;""</f>
        <v/>
      </c>
      <c r="G90" s="8" t="s">
        <v>436</v>
      </c>
      <c r="K90" s="21">
        <f t="shared" si="63"/>
        <v>1</v>
      </c>
      <c r="L90" s="21" t="str">
        <f t="shared" si="64"/>
        <v>r</v>
      </c>
      <c r="M90" s="21" t="str">
        <f t="shared" si="57"/>
        <v>114323232</v>
      </c>
      <c r="N90" s="21" t="str">
        <f t="shared" si="65"/>
        <v>!!r</v>
      </c>
      <c r="O90" s="22" t="str">
        <f>IF(L90="","",IF(AND(ISERROR(VLOOKUP(M90,M$1:M89,1,0)),ISERROR(VLOOKUP(M90,M91:M$258,1,0))),"ok","▲NG"))</f>
        <v>ok</v>
      </c>
      <c r="P90" s="22" t="str">
        <f t="shared" si="66"/>
        <v>r</v>
      </c>
      <c r="Q90" s="22" t="str">
        <f t="shared" si="67"/>
        <v/>
      </c>
      <c r="R90" s="23" t="str">
        <f t="shared" si="68"/>
        <v>map("r", "!!r")</v>
      </c>
      <c r="S90" s="23" t="str">
        <f t="shared" si="69"/>
        <v/>
      </c>
      <c r="U90" s="38" t="str">
        <f t="shared" si="54"/>
        <v>114</v>
      </c>
      <c r="V90" s="39">
        <f t="shared" si="53"/>
        <v>114</v>
      </c>
      <c r="W90" s="39" t="str">
        <f t="shared" si="78"/>
        <v/>
      </c>
      <c r="X90" s="39" t="str">
        <f t="shared" si="78"/>
        <v/>
      </c>
      <c r="Y90" s="39" t="str">
        <f t="shared" si="78"/>
        <v/>
      </c>
      <c r="Z90" s="39" t="str">
        <f t="shared" si="78"/>
        <v/>
      </c>
      <c r="AA90" s="39" t="str">
        <f t="shared" si="78"/>
        <v/>
      </c>
      <c r="AB90" s="39" t="str">
        <f t="shared" si="78"/>
        <v/>
      </c>
      <c r="AC90" s="39" t="str">
        <f t="shared" si="78"/>
        <v/>
      </c>
      <c r="AD90" s="39" t="str">
        <f t="shared" si="78"/>
        <v/>
      </c>
      <c r="AE90" s="39" t="str">
        <f t="shared" si="78"/>
        <v/>
      </c>
      <c r="AF90" s="39" t="str">
        <f t="shared" si="78"/>
        <v/>
      </c>
      <c r="AG90" s="39" t="str">
        <f t="shared" si="78"/>
        <v/>
      </c>
      <c r="AH90" s="38" t="s">
        <v>704</v>
      </c>
    </row>
    <row r="91" spans="2:34">
      <c r="B91" s="16"/>
      <c r="C91" s="16"/>
      <c r="D91" s="16"/>
      <c r="E91" s="18"/>
      <c r="F91" s="18"/>
      <c r="G91" s="19"/>
      <c r="H91" s="17"/>
      <c r="I91" s="17"/>
      <c r="J91" s="16"/>
      <c r="K91" s="17"/>
      <c r="L91" s="17"/>
      <c r="M91" s="17"/>
      <c r="N91" s="17"/>
      <c r="O91" s="17"/>
      <c r="P91" s="17"/>
      <c r="Q91" s="17"/>
      <c r="R91" s="20"/>
      <c r="S91" s="20"/>
      <c r="U91" s="38" t="str">
        <f t="shared" si="54"/>
        <v/>
      </c>
      <c r="V91" s="39" t="str">
        <f t="shared" si="53"/>
        <v/>
      </c>
      <c r="W91" s="39" t="str">
        <f t="shared" si="78"/>
        <v/>
      </c>
      <c r="X91" s="39" t="str">
        <f t="shared" si="78"/>
        <v/>
      </c>
      <c r="Y91" s="39" t="str">
        <f t="shared" si="78"/>
        <v/>
      </c>
      <c r="Z91" s="39" t="str">
        <f t="shared" si="78"/>
        <v/>
      </c>
      <c r="AA91" s="39" t="str">
        <f t="shared" si="78"/>
        <v/>
      </c>
      <c r="AB91" s="39" t="str">
        <f t="shared" si="78"/>
        <v/>
      </c>
      <c r="AC91" s="39" t="str">
        <f t="shared" si="78"/>
        <v/>
      </c>
      <c r="AD91" s="39" t="str">
        <f t="shared" si="78"/>
        <v/>
      </c>
      <c r="AE91" s="39" t="str">
        <f t="shared" si="78"/>
        <v/>
      </c>
      <c r="AF91" s="39" t="str">
        <f t="shared" si="78"/>
        <v/>
      </c>
      <c r="AG91" s="39" t="str">
        <f t="shared" si="78"/>
        <v/>
      </c>
      <c r="AH91" s="38" t="s">
        <v>704</v>
      </c>
    </row>
    <row r="92" spans="2:34" ht="30">
      <c r="B92" s="1" t="s">
        <v>553</v>
      </c>
      <c r="C92" s="25" t="str">
        <f>_xlfn.XLOOKUP($U92,翻訳!I:I,翻訳!$D:$D,"",0)&amp;""</f>
        <v>normal</v>
      </c>
      <c r="D92" s="37" t="s">
        <v>159</v>
      </c>
      <c r="E92" s="25" t="str">
        <f>_xlfn.XLOOKUP($U92,翻訳!I:I,翻訳!$F:$F,"",0)&amp;""</f>
        <v>Save session and quit</v>
      </c>
      <c r="F92" s="25" t="str">
        <f>_xlfn.XLOOKUP($U92,翻訳!I:I,翻訳!$G:$G,"",0)&amp;""</f>
        <v>セッション(*)を LAST という名前で保存しChromeを終了する。</v>
      </c>
      <c r="G92" s="8" t="s">
        <v>437</v>
      </c>
      <c r="K92" s="21">
        <f t="shared" ref="K92" si="79">LEN(D92)</f>
        <v>2</v>
      </c>
      <c r="L92" s="21" t="str">
        <f t="shared" ref="L92" si="80">IF(G92="○",IF(H92="",D92,H92),"")</f>
        <v/>
      </c>
      <c r="M92" s="21" t="str">
        <f t="shared" si="57"/>
        <v/>
      </c>
      <c r="N92" s="21" t="str">
        <f t="shared" ref="N92" si="81">"!!"&amp;D92</f>
        <v>!!ZZ</v>
      </c>
      <c r="O92" s="22" t="str">
        <f>IF(L92="","",IF(AND(ISERROR(VLOOKUP(M92,M$1:M91,1,0)),ISERROR(VLOOKUP(M92,M93:M$258,1,0))),"ok","▲NG"))</f>
        <v/>
      </c>
      <c r="P92" s="22" t="str">
        <f t="shared" ref="P92" si="82">IF(L92="","",LEFT(L92,1))</f>
        <v/>
      </c>
      <c r="Q92" s="22" t="str">
        <f t="shared" ref="Q92" si="83">IF(H92="","",LEFT(H92,2))</f>
        <v/>
      </c>
      <c r="R92" s="23" t="str">
        <f t="shared" ref="R92" si="84">IF(""=L92,"","map("""&amp;L92&amp;""", """&amp;N92&amp;""")")</f>
        <v/>
      </c>
      <c r="S92" s="23" t="str">
        <f t="shared" ref="S92" si="85">IF(""=I92,"","map("""&amp;I92&amp;""", """&amp;N92&amp;""")")</f>
        <v/>
      </c>
      <c r="U92" s="38" t="str">
        <f t="shared" si="54"/>
        <v>90-90</v>
      </c>
      <c r="V92" s="39">
        <f t="shared" si="53"/>
        <v>90</v>
      </c>
      <c r="W92" s="39">
        <f t="shared" si="78"/>
        <v>90</v>
      </c>
      <c r="X92" s="39" t="str">
        <f t="shared" si="78"/>
        <v/>
      </c>
      <c r="Y92" s="39" t="str">
        <f t="shared" si="78"/>
        <v/>
      </c>
      <c r="Z92" s="39" t="str">
        <f t="shared" si="78"/>
        <v/>
      </c>
      <c r="AA92" s="39" t="str">
        <f t="shared" si="78"/>
        <v/>
      </c>
      <c r="AB92" s="39" t="str">
        <f t="shared" si="78"/>
        <v/>
      </c>
      <c r="AC92" s="39" t="str">
        <f t="shared" si="78"/>
        <v/>
      </c>
      <c r="AD92" s="39" t="str">
        <f t="shared" si="78"/>
        <v/>
      </c>
      <c r="AE92" s="39" t="str">
        <f t="shared" si="78"/>
        <v/>
      </c>
      <c r="AF92" s="39" t="str">
        <f t="shared" si="78"/>
        <v/>
      </c>
      <c r="AG92" s="39" t="str">
        <f t="shared" si="78"/>
        <v/>
      </c>
      <c r="AH92" s="38" t="s">
        <v>704</v>
      </c>
    </row>
    <row r="93" spans="2:34">
      <c r="B93" s="1" t="s">
        <v>553</v>
      </c>
      <c r="C93" s="25" t="str">
        <f>_xlfn.XLOOKUP($U93,翻訳!I:I,翻訳!$D:$D,"",0)&amp;""</f>
        <v>normal</v>
      </c>
      <c r="D93" s="37" t="s">
        <v>161</v>
      </c>
      <c r="E93" s="25" t="str">
        <f>_xlfn.XLOOKUP($U93,翻訳!I:I,翻訳!$F:$F,"",0)&amp;""</f>
        <v>Restore last session</v>
      </c>
      <c r="F93" s="25" t="str">
        <f>_xlfn.XLOOKUP($U93,翻訳!I:I,翻訳!$G:$G,"",0)&amp;""</f>
        <v>セッション LAST を復元する。</v>
      </c>
      <c r="G93" s="8" t="s">
        <v>437</v>
      </c>
      <c r="K93" s="21">
        <f t="shared" ref="K93" si="86">LEN(D93)</f>
        <v>2</v>
      </c>
      <c r="L93" s="21" t="str">
        <f t="shared" ref="L93" si="87">IF(G93="○",IF(H93="",D93,H93),"")</f>
        <v/>
      </c>
      <c r="M93" s="21" t="str">
        <f t="shared" si="57"/>
        <v/>
      </c>
      <c r="N93" s="21" t="str">
        <f t="shared" ref="N93" si="88">"!!"&amp;D93</f>
        <v>!!ZR</v>
      </c>
      <c r="O93" s="22" t="str">
        <f>IF(L93="","",IF(AND(ISERROR(VLOOKUP(M93,M$1:M92,1,0)),ISERROR(VLOOKUP(M93,M94:M$258,1,0))),"ok","▲NG"))</f>
        <v/>
      </c>
      <c r="P93" s="22" t="str">
        <f t="shared" ref="P93" si="89">IF(L93="","",LEFT(L93,1))</f>
        <v/>
      </c>
      <c r="Q93" s="22" t="str">
        <f t="shared" ref="Q93" si="90">IF(H93="","",LEFT(H93,2))</f>
        <v/>
      </c>
      <c r="R93" s="23" t="str">
        <f t="shared" ref="R93" si="91">IF(""=L93,"","map("""&amp;L93&amp;""", """&amp;N93&amp;""")")</f>
        <v/>
      </c>
      <c r="S93" s="23" t="str">
        <f t="shared" ref="S93" si="92">IF(""=I93,"","map("""&amp;I93&amp;""", """&amp;N93&amp;""")")</f>
        <v/>
      </c>
      <c r="U93" s="38" t="str">
        <f t="shared" si="54"/>
        <v>90-82</v>
      </c>
      <c r="V93" s="39">
        <f t="shared" si="53"/>
        <v>90</v>
      </c>
      <c r="W93" s="39">
        <f t="shared" si="78"/>
        <v>82</v>
      </c>
      <c r="X93" s="39" t="str">
        <f t="shared" si="78"/>
        <v/>
      </c>
      <c r="Y93" s="39" t="str">
        <f t="shared" si="78"/>
        <v/>
      </c>
      <c r="Z93" s="39" t="str">
        <f t="shared" si="78"/>
        <v/>
      </c>
      <c r="AA93" s="39" t="str">
        <f t="shared" si="78"/>
        <v/>
      </c>
      <c r="AB93" s="39" t="str">
        <f t="shared" si="78"/>
        <v/>
      </c>
      <c r="AC93" s="39" t="str">
        <f t="shared" si="78"/>
        <v/>
      </c>
      <c r="AD93" s="39" t="str">
        <f t="shared" si="78"/>
        <v/>
      </c>
      <c r="AE93" s="39" t="str">
        <f t="shared" si="78"/>
        <v/>
      </c>
      <c r="AF93" s="39" t="str">
        <f t="shared" si="78"/>
        <v/>
      </c>
      <c r="AG93" s="39" t="str">
        <f t="shared" si="78"/>
        <v/>
      </c>
      <c r="AH93" s="38" t="s">
        <v>704</v>
      </c>
    </row>
    <row r="94" spans="2:34">
      <c r="B94" s="16"/>
      <c r="C94" s="16"/>
      <c r="D94" s="16"/>
      <c r="E94" s="18"/>
      <c r="F94" s="18"/>
      <c r="G94" s="19"/>
      <c r="H94" s="17"/>
      <c r="I94" s="17"/>
      <c r="J94" s="16"/>
      <c r="K94" s="17"/>
      <c r="L94" s="17"/>
      <c r="M94" s="17"/>
      <c r="N94" s="17"/>
      <c r="O94" s="17"/>
      <c r="P94" s="17"/>
      <c r="Q94" s="17"/>
      <c r="R94" s="20"/>
      <c r="S94" s="20"/>
      <c r="U94" s="38" t="str">
        <f t="shared" si="54"/>
        <v/>
      </c>
      <c r="V94" s="39" t="str">
        <f t="shared" si="53"/>
        <v/>
      </c>
      <c r="W94" s="39" t="str">
        <f t="shared" si="78"/>
        <v/>
      </c>
      <c r="X94" s="39" t="str">
        <f t="shared" si="78"/>
        <v/>
      </c>
      <c r="Y94" s="39" t="str">
        <f t="shared" si="78"/>
        <v/>
      </c>
      <c r="Z94" s="39" t="str">
        <f t="shared" si="78"/>
        <v/>
      </c>
      <c r="AA94" s="39" t="str">
        <f t="shared" si="78"/>
        <v/>
      </c>
      <c r="AB94" s="39" t="str">
        <f t="shared" si="78"/>
        <v/>
      </c>
      <c r="AC94" s="39" t="str">
        <f t="shared" si="78"/>
        <v/>
      </c>
      <c r="AD94" s="39" t="str">
        <f t="shared" si="78"/>
        <v/>
      </c>
      <c r="AE94" s="39" t="str">
        <f t="shared" si="78"/>
        <v/>
      </c>
      <c r="AF94" s="39" t="str">
        <f t="shared" si="78"/>
        <v/>
      </c>
      <c r="AG94" s="39" t="str">
        <f t="shared" si="78"/>
        <v/>
      </c>
      <c r="AH94" s="38" t="s">
        <v>704</v>
      </c>
    </row>
    <row r="95" spans="2:34">
      <c r="B95" s="1" t="s">
        <v>554</v>
      </c>
      <c r="C95" s="25" t="str">
        <f>_xlfn.XLOOKUP($U95,翻訳!I:I,翻訳!$D:$D,"",0)&amp;""</f>
        <v>normal</v>
      </c>
      <c r="D95" s="37" t="s">
        <v>164</v>
      </c>
      <c r="E95" s="25" t="str">
        <f>_xlfn.XLOOKUP($U95,翻訳!I:I,翻訳!$F:$F,"",0)&amp;""</f>
        <v>Search selected with google</v>
      </c>
      <c r="F95" s="25" t="str">
        <f>_xlfn.XLOOKUP($U95,翻訳!I:I,翻訳!$G:$G,"",0)&amp;""</f>
        <v/>
      </c>
      <c r="G95" s="8" t="s">
        <v>437</v>
      </c>
      <c r="H95" s="4" t="s">
        <v>599</v>
      </c>
      <c r="J95" t="s">
        <v>617</v>
      </c>
      <c r="K95" s="21">
        <f t="shared" ref="K95" si="93">LEN(D95)</f>
        <v>2</v>
      </c>
      <c r="L95" s="21" t="str">
        <f t="shared" ref="L95" si="94">IF(G95="○",IF(H95="",D95,H95),"")</f>
        <v/>
      </c>
      <c r="M95" s="21" t="str">
        <f t="shared" si="57"/>
        <v/>
      </c>
      <c r="N95" s="21" t="str">
        <f t="shared" ref="N95" si="95">"!!"&amp;D95</f>
        <v>!!sg</v>
      </c>
      <c r="O95" s="22" t="str">
        <f>IF(L95="","",IF(AND(ISERROR(VLOOKUP(M95,M$1:M94,1,0)),ISERROR(VLOOKUP(M95,M96:M$258,1,0))),"ok","▲NG"))</f>
        <v/>
      </c>
      <c r="P95" s="22" t="str">
        <f t="shared" ref="P95" si="96">IF(L95="","",LEFT(L95,1))</f>
        <v/>
      </c>
      <c r="Q95" s="22" t="str">
        <f t="shared" ref="Q95" si="97">IF(H95="","",LEFT(H95,2))</f>
        <v>qg</v>
      </c>
      <c r="R95" s="23" t="str">
        <f t="shared" ref="R95" si="98">IF(""=L95,"","map("""&amp;L95&amp;""", """&amp;N95&amp;""")")</f>
        <v/>
      </c>
      <c r="S95" s="23" t="str">
        <f t="shared" ref="S95" si="99">IF(""=I95,"","map("""&amp;I95&amp;""", """&amp;N95&amp;""")")</f>
        <v/>
      </c>
      <c r="U95" s="38" t="str">
        <f t="shared" si="54"/>
        <v>115-103</v>
      </c>
      <c r="V95" s="39">
        <f t="shared" si="53"/>
        <v>115</v>
      </c>
      <c r="W95" s="39">
        <f t="shared" si="78"/>
        <v>103</v>
      </c>
      <c r="X95" s="39" t="str">
        <f t="shared" si="78"/>
        <v/>
      </c>
      <c r="Y95" s="39" t="str">
        <f t="shared" si="78"/>
        <v/>
      </c>
      <c r="Z95" s="39" t="str">
        <f t="shared" si="78"/>
        <v/>
      </c>
      <c r="AA95" s="39" t="str">
        <f t="shared" si="78"/>
        <v/>
      </c>
      <c r="AB95" s="39" t="str">
        <f t="shared" si="78"/>
        <v/>
      </c>
      <c r="AC95" s="39" t="str">
        <f t="shared" si="78"/>
        <v/>
      </c>
      <c r="AD95" s="39" t="str">
        <f t="shared" si="78"/>
        <v/>
      </c>
      <c r="AE95" s="39" t="str">
        <f t="shared" si="78"/>
        <v/>
      </c>
      <c r="AF95" s="39" t="str">
        <f t="shared" si="78"/>
        <v/>
      </c>
      <c r="AG95" s="39" t="str">
        <f t="shared" si="78"/>
        <v/>
      </c>
      <c r="AH95" s="38" t="s">
        <v>704</v>
      </c>
    </row>
    <row r="96" spans="2:34">
      <c r="B96" s="1" t="s">
        <v>554</v>
      </c>
      <c r="C96" s="25" t="str">
        <f>_xlfn.XLOOKUP($U96,翻訳!I:I,翻訳!$D:$D,"",0)&amp;""</f>
        <v>normal</v>
      </c>
      <c r="D96" s="37" t="s">
        <v>166</v>
      </c>
      <c r="E96" s="25" t="str">
        <f>_xlfn.XLOOKUP($U96,翻訳!I:I,翻訳!$F:$F,"",0)&amp;""</f>
        <v>Search selected with duckduckgo</v>
      </c>
      <c r="F96" s="25" t="str">
        <f>_xlfn.XLOOKUP($U96,翻訳!I:I,翻訳!$G:$G,"",0)&amp;""</f>
        <v/>
      </c>
      <c r="G96" s="8" t="s">
        <v>437</v>
      </c>
      <c r="J96" t="s">
        <v>617</v>
      </c>
      <c r="K96" s="21">
        <f t="shared" ref="K96:K102" si="100">LEN(D96)</f>
        <v>2</v>
      </c>
      <c r="L96" s="21" t="str">
        <f t="shared" ref="L96:L102" si="101">IF(G96="○",IF(H96="",D96,H96),"")</f>
        <v/>
      </c>
      <c r="M96" s="21" t="str">
        <f t="shared" si="57"/>
        <v/>
      </c>
      <c r="N96" s="21" t="str">
        <f t="shared" ref="N96:N102" si="102">"!!"&amp;D96</f>
        <v>!!sd</v>
      </c>
      <c r="O96" s="22" t="str">
        <f>IF(L96="","",IF(AND(ISERROR(VLOOKUP(M96,M$1:M95,1,0)),ISERROR(VLOOKUP(M96,M97:M$258,1,0))),"ok","▲NG"))</f>
        <v/>
      </c>
      <c r="P96" s="22" t="str">
        <f t="shared" ref="P96:P102" si="103">IF(L96="","",LEFT(L96,1))</f>
        <v/>
      </c>
      <c r="Q96" s="22" t="str">
        <f t="shared" ref="Q96:Q102" si="104">IF(H96="","",LEFT(H96,2))</f>
        <v/>
      </c>
      <c r="R96" s="23" t="str">
        <f t="shared" ref="R96:R102" si="105">IF(""=L96,"","map("""&amp;L96&amp;""", """&amp;N96&amp;""")")</f>
        <v/>
      </c>
      <c r="S96" s="23" t="str">
        <f t="shared" ref="S96:S102" si="106">IF(""=I96,"","map("""&amp;I96&amp;""", """&amp;N96&amp;""")")</f>
        <v/>
      </c>
      <c r="U96" s="38" t="str">
        <f t="shared" si="54"/>
        <v>115-100</v>
      </c>
      <c r="V96" s="39">
        <f t="shared" si="53"/>
        <v>115</v>
      </c>
      <c r="W96" s="39">
        <f t="shared" si="78"/>
        <v>100</v>
      </c>
      <c r="X96" s="39" t="str">
        <f t="shared" si="78"/>
        <v/>
      </c>
      <c r="Y96" s="39" t="str">
        <f t="shared" si="78"/>
        <v/>
      </c>
      <c r="Z96" s="39" t="str">
        <f t="shared" si="78"/>
        <v/>
      </c>
      <c r="AA96" s="39" t="str">
        <f t="shared" si="78"/>
        <v/>
      </c>
      <c r="AB96" s="39" t="str">
        <f t="shared" si="78"/>
        <v/>
      </c>
      <c r="AC96" s="39" t="str">
        <f t="shared" si="78"/>
        <v/>
      </c>
      <c r="AD96" s="39" t="str">
        <f t="shared" si="78"/>
        <v/>
      </c>
      <c r="AE96" s="39" t="str">
        <f t="shared" si="78"/>
        <v/>
      </c>
      <c r="AF96" s="39" t="str">
        <f t="shared" si="78"/>
        <v/>
      </c>
      <c r="AG96" s="39" t="str">
        <f t="shared" si="78"/>
        <v/>
      </c>
      <c r="AH96" s="38" t="s">
        <v>704</v>
      </c>
    </row>
    <row r="97" spans="2:34">
      <c r="B97" s="1" t="s">
        <v>554</v>
      </c>
      <c r="C97" s="25" t="str">
        <f>_xlfn.XLOOKUP($U97,翻訳!I:I,翻訳!$D:$D,"",0)&amp;""</f>
        <v>normal</v>
      </c>
      <c r="D97" s="37" t="s">
        <v>168</v>
      </c>
      <c r="E97" s="25" t="str">
        <f>_xlfn.XLOOKUP($U97,翻訳!I:I,翻訳!$F:$F,"",0)&amp;""</f>
        <v>Search selected with baidu</v>
      </c>
      <c r="F97" s="25" t="str">
        <f>_xlfn.XLOOKUP($U97,翻訳!I:I,翻訳!$G:$G,"",0)&amp;""</f>
        <v/>
      </c>
      <c r="G97" s="8" t="s">
        <v>437</v>
      </c>
      <c r="J97" t="s">
        <v>617</v>
      </c>
      <c r="K97" s="21">
        <f t="shared" si="100"/>
        <v>2</v>
      </c>
      <c r="L97" s="21" t="str">
        <f t="shared" si="101"/>
        <v/>
      </c>
      <c r="M97" s="21" t="str">
        <f t="shared" si="57"/>
        <v/>
      </c>
      <c r="N97" s="21" t="str">
        <f t="shared" si="102"/>
        <v>!!sb</v>
      </c>
      <c r="O97" s="22" t="str">
        <f>IF(L97="","",IF(AND(ISERROR(VLOOKUP(M97,M$1:M96,1,0)),ISERROR(VLOOKUP(M97,M98:M$258,1,0))),"ok","▲NG"))</f>
        <v/>
      </c>
      <c r="P97" s="22" t="str">
        <f t="shared" si="103"/>
        <v/>
      </c>
      <c r="Q97" s="22" t="str">
        <f t="shared" si="104"/>
        <v/>
      </c>
      <c r="R97" s="23" t="str">
        <f t="shared" si="105"/>
        <v/>
      </c>
      <c r="S97" s="23" t="str">
        <f t="shared" si="106"/>
        <v/>
      </c>
      <c r="U97" s="38" t="str">
        <f t="shared" si="54"/>
        <v>115-98</v>
      </c>
      <c r="V97" s="39">
        <f t="shared" si="53"/>
        <v>115</v>
      </c>
      <c r="W97" s="39">
        <f t="shared" si="78"/>
        <v>98</v>
      </c>
      <c r="X97" s="39" t="str">
        <f t="shared" si="78"/>
        <v/>
      </c>
      <c r="Y97" s="39" t="str">
        <f t="shared" si="78"/>
        <v/>
      </c>
      <c r="Z97" s="39" t="str">
        <f t="shared" si="78"/>
        <v/>
      </c>
      <c r="AA97" s="39" t="str">
        <f t="shared" si="78"/>
        <v/>
      </c>
      <c r="AB97" s="39" t="str">
        <f t="shared" si="78"/>
        <v/>
      </c>
      <c r="AC97" s="39" t="str">
        <f t="shared" si="78"/>
        <v/>
      </c>
      <c r="AD97" s="39" t="str">
        <f t="shared" si="78"/>
        <v/>
      </c>
      <c r="AE97" s="39" t="str">
        <f t="shared" si="78"/>
        <v/>
      </c>
      <c r="AF97" s="39" t="str">
        <f t="shared" si="78"/>
        <v/>
      </c>
      <c r="AG97" s="39" t="str">
        <f t="shared" si="78"/>
        <v/>
      </c>
      <c r="AH97" s="38" t="s">
        <v>704</v>
      </c>
    </row>
    <row r="98" spans="2:34">
      <c r="B98" s="1" t="s">
        <v>554</v>
      </c>
      <c r="C98" s="25" t="str">
        <f>_xlfn.XLOOKUP($U98,翻訳!I:I,翻訳!$D:$D,"",0)&amp;""</f>
        <v>normal</v>
      </c>
      <c r="D98" s="37" t="s">
        <v>170</v>
      </c>
      <c r="E98" s="25" t="str">
        <f>_xlfn.XLOOKUP($U98,翻訳!I:I,翻訳!$F:$F,"",0)&amp;""</f>
        <v>Search selected with wikipedia</v>
      </c>
      <c r="F98" s="25" t="str">
        <f>_xlfn.XLOOKUP($U98,翻訳!I:I,翻訳!$G:$G,"",0)&amp;""</f>
        <v/>
      </c>
      <c r="G98" s="8" t="s">
        <v>437</v>
      </c>
      <c r="J98" t="s">
        <v>617</v>
      </c>
      <c r="K98" s="21">
        <f t="shared" si="100"/>
        <v>2</v>
      </c>
      <c r="L98" s="21" t="str">
        <f t="shared" si="101"/>
        <v/>
      </c>
      <c r="M98" s="21" t="str">
        <f t="shared" si="57"/>
        <v/>
      </c>
      <c r="N98" s="21" t="str">
        <f t="shared" si="102"/>
        <v>!!se</v>
      </c>
      <c r="O98" s="22" t="str">
        <f>IF(L98="","",IF(AND(ISERROR(VLOOKUP(M98,M$1:M97,1,0)),ISERROR(VLOOKUP(M98,M99:M$258,1,0))),"ok","▲NG"))</f>
        <v/>
      </c>
      <c r="P98" s="22" t="str">
        <f t="shared" si="103"/>
        <v/>
      </c>
      <c r="Q98" s="22" t="str">
        <f t="shared" si="104"/>
        <v/>
      </c>
      <c r="R98" s="23" t="str">
        <f t="shared" si="105"/>
        <v/>
      </c>
      <c r="S98" s="23" t="str">
        <f t="shared" si="106"/>
        <v/>
      </c>
      <c r="U98" s="38" t="str">
        <f t="shared" si="54"/>
        <v>115-101</v>
      </c>
      <c r="V98" s="39">
        <f t="shared" si="53"/>
        <v>115</v>
      </c>
      <c r="W98" s="39">
        <f t="shared" si="78"/>
        <v>101</v>
      </c>
      <c r="X98" s="39" t="str">
        <f t="shared" si="78"/>
        <v/>
      </c>
      <c r="Y98" s="39" t="str">
        <f t="shared" si="78"/>
        <v/>
      </c>
      <c r="Z98" s="39" t="str">
        <f t="shared" si="78"/>
        <v/>
      </c>
      <c r="AA98" s="39" t="str">
        <f t="shared" si="78"/>
        <v/>
      </c>
      <c r="AB98" s="39" t="str">
        <f t="shared" si="78"/>
        <v/>
      </c>
      <c r="AC98" s="39" t="str">
        <f t="shared" si="78"/>
        <v/>
      </c>
      <c r="AD98" s="39" t="str">
        <f t="shared" si="78"/>
        <v/>
      </c>
      <c r="AE98" s="39" t="str">
        <f t="shared" si="78"/>
        <v/>
      </c>
      <c r="AF98" s="39" t="str">
        <f t="shared" si="78"/>
        <v/>
      </c>
      <c r="AG98" s="39" t="str">
        <f t="shared" si="78"/>
        <v/>
      </c>
      <c r="AH98" s="38" t="s">
        <v>704</v>
      </c>
    </row>
    <row r="99" spans="2:34">
      <c r="B99" s="1" t="s">
        <v>554</v>
      </c>
      <c r="C99" s="25" t="str">
        <f>_xlfn.XLOOKUP($U99,翻訳!I:I,翻訳!$D:$D,"",0)&amp;""</f>
        <v>normal</v>
      </c>
      <c r="D99" s="37" t="s">
        <v>172</v>
      </c>
      <c r="E99" s="25" t="str">
        <f>_xlfn.XLOOKUP($U99,翻訳!I:I,翻訳!$F:$F,"",0)&amp;""</f>
        <v>Search selected with bing</v>
      </c>
      <c r="F99" s="25" t="str">
        <f>_xlfn.XLOOKUP($U99,翻訳!I:I,翻訳!$G:$G,"",0)&amp;""</f>
        <v/>
      </c>
      <c r="G99" s="8" t="s">
        <v>437</v>
      </c>
      <c r="J99" t="s">
        <v>617</v>
      </c>
      <c r="K99" s="21">
        <f t="shared" si="100"/>
        <v>2</v>
      </c>
      <c r="L99" s="21" t="str">
        <f t="shared" si="101"/>
        <v/>
      </c>
      <c r="M99" s="21" t="str">
        <f t="shared" si="57"/>
        <v/>
      </c>
      <c r="N99" s="21" t="str">
        <f t="shared" si="102"/>
        <v>!!sw</v>
      </c>
      <c r="O99" s="22" t="str">
        <f>IF(L99="","",IF(AND(ISERROR(VLOOKUP(M99,M$1:M98,1,0)),ISERROR(VLOOKUP(M99,M100:M$258,1,0))),"ok","▲NG"))</f>
        <v/>
      </c>
      <c r="P99" s="22" t="str">
        <f t="shared" si="103"/>
        <v/>
      </c>
      <c r="Q99" s="22" t="str">
        <f t="shared" si="104"/>
        <v/>
      </c>
      <c r="R99" s="23" t="str">
        <f t="shared" si="105"/>
        <v/>
      </c>
      <c r="S99" s="23" t="str">
        <f t="shared" si="106"/>
        <v/>
      </c>
      <c r="U99" s="38" t="str">
        <f t="shared" si="54"/>
        <v>115-119</v>
      </c>
      <c r="V99" s="39">
        <f t="shared" si="53"/>
        <v>115</v>
      </c>
      <c r="W99" s="39">
        <f t="shared" si="78"/>
        <v>119</v>
      </c>
      <c r="X99" s="39" t="str">
        <f t="shared" si="78"/>
        <v/>
      </c>
      <c r="Y99" s="39" t="str">
        <f t="shared" si="78"/>
        <v/>
      </c>
      <c r="Z99" s="39" t="str">
        <f t="shared" si="78"/>
        <v/>
      </c>
      <c r="AA99" s="39" t="str">
        <f t="shared" si="78"/>
        <v/>
      </c>
      <c r="AB99" s="39" t="str">
        <f t="shared" si="78"/>
        <v/>
      </c>
      <c r="AC99" s="39" t="str">
        <f t="shared" si="78"/>
        <v/>
      </c>
      <c r="AD99" s="39" t="str">
        <f t="shared" si="78"/>
        <v/>
      </c>
      <c r="AE99" s="39" t="str">
        <f t="shared" si="78"/>
        <v/>
      </c>
      <c r="AF99" s="39" t="str">
        <f t="shared" si="78"/>
        <v/>
      </c>
      <c r="AG99" s="39" t="str">
        <f t="shared" si="78"/>
        <v/>
      </c>
      <c r="AH99" s="38" t="s">
        <v>704</v>
      </c>
    </row>
    <row r="100" spans="2:34">
      <c r="B100" s="1" t="s">
        <v>554</v>
      </c>
      <c r="C100" s="25" t="str">
        <f>_xlfn.XLOOKUP($U100,翻訳!I:I,翻訳!$D:$D,"",0)&amp;""</f>
        <v>normal</v>
      </c>
      <c r="D100" s="37" t="s">
        <v>174</v>
      </c>
      <c r="E100" s="25" t="str">
        <f>_xlfn.XLOOKUP($U100,翻訳!I:I,翻訳!$F:$F,"",0)&amp;""</f>
        <v>Search selected with stackoverflow</v>
      </c>
      <c r="F100" s="25" t="str">
        <f>_xlfn.XLOOKUP($U100,翻訳!I:I,翻訳!$G:$G,"",0)&amp;""</f>
        <v/>
      </c>
      <c r="G100" s="8" t="s">
        <v>437</v>
      </c>
      <c r="J100" t="s">
        <v>617</v>
      </c>
      <c r="K100" s="21">
        <f t="shared" si="100"/>
        <v>2</v>
      </c>
      <c r="L100" s="21" t="str">
        <f t="shared" si="101"/>
        <v/>
      </c>
      <c r="M100" s="21" t="str">
        <f t="shared" si="57"/>
        <v/>
      </c>
      <c r="N100" s="21" t="str">
        <f t="shared" si="102"/>
        <v>!!ss</v>
      </c>
      <c r="O100" s="22" t="str">
        <f>IF(L100="","",IF(AND(ISERROR(VLOOKUP(M100,M$1:M99,1,0)),ISERROR(VLOOKUP(M100,M101:M$258,1,0))),"ok","▲NG"))</f>
        <v/>
      </c>
      <c r="P100" s="22" t="str">
        <f t="shared" si="103"/>
        <v/>
      </c>
      <c r="Q100" s="22" t="str">
        <f t="shared" si="104"/>
        <v/>
      </c>
      <c r="R100" s="23" t="str">
        <f t="shared" si="105"/>
        <v/>
      </c>
      <c r="S100" s="23" t="str">
        <f t="shared" si="106"/>
        <v/>
      </c>
      <c r="U100" s="38" t="str">
        <f t="shared" si="54"/>
        <v>115-115</v>
      </c>
      <c r="V100" s="39">
        <f t="shared" si="53"/>
        <v>115</v>
      </c>
      <c r="W100" s="39">
        <f t="shared" si="78"/>
        <v>115</v>
      </c>
      <c r="X100" s="39" t="str">
        <f t="shared" si="78"/>
        <v/>
      </c>
      <c r="Y100" s="39" t="str">
        <f t="shared" si="78"/>
        <v/>
      </c>
      <c r="Z100" s="39" t="str">
        <f t="shared" si="78"/>
        <v/>
      </c>
      <c r="AA100" s="39" t="str">
        <f t="shared" si="78"/>
        <v/>
      </c>
      <c r="AB100" s="39" t="str">
        <f t="shared" si="78"/>
        <v/>
      </c>
      <c r="AC100" s="39" t="str">
        <f t="shared" si="78"/>
        <v/>
      </c>
      <c r="AD100" s="39" t="str">
        <f t="shared" si="78"/>
        <v/>
      </c>
      <c r="AE100" s="39" t="str">
        <f t="shared" si="78"/>
        <v/>
      </c>
      <c r="AF100" s="39" t="str">
        <f t="shared" si="78"/>
        <v/>
      </c>
      <c r="AG100" s="39" t="str">
        <f t="shared" si="78"/>
        <v/>
      </c>
      <c r="AH100" s="38" t="s">
        <v>704</v>
      </c>
    </row>
    <row r="101" spans="2:34">
      <c r="B101" s="1" t="s">
        <v>554</v>
      </c>
      <c r="C101" s="25" t="str">
        <f>_xlfn.XLOOKUP($U101,翻訳!I:I,翻訳!$D:$D,"",0)&amp;""</f>
        <v>normal</v>
      </c>
      <c r="D101" s="37" t="s">
        <v>176</v>
      </c>
      <c r="E101" s="25" t="str">
        <f>_xlfn.XLOOKUP($U101,翻訳!I:I,翻訳!$F:$F,"",0)&amp;""</f>
        <v>Search selected with github</v>
      </c>
      <c r="F101" s="25" t="str">
        <f>_xlfn.XLOOKUP($U101,翻訳!I:I,翻訳!$G:$G,"",0)&amp;""</f>
        <v/>
      </c>
      <c r="G101" s="8" t="s">
        <v>437</v>
      </c>
      <c r="J101" t="s">
        <v>617</v>
      </c>
      <c r="K101" s="21">
        <f t="shared" si="100"/>
        <v>2</v>
      </c>
      <c r="L101" s="21" t="str">
        <f t="shared" si="101"/>
        <v/>
      </c>
      <c r="M101" s="21" t="str">
        <f t="shared" si="57"/>
        <v/>
      </c>
      <c r="N101" s="21" t="str">
        <f t="shared" si="102"/>
        <v>!!sh</v>
      </c>
      <c r="O101" s="22" t="str">
        <f>IF(L101="","",IF(AND(ISERROR(VLOOKUP(M101,M$1:M100,1,0)),ISERROR(VLOOKUP(M101,M102:M$258,1,0))),"ok","▲NG"))</f>
        <v/>
      </c>
      <c r="P101" s="22" t="str">
        <f t="shared" si="103"/>
        <v/>
      </c>
      <c r="Q101" s="22" t="str">
        <f t="shared" si="104"/>
        <v/>
      </c>
      <c r="R101" s="23" t="str">
        <f t="shared" si="105"/>
        <v/>
      </c>
      <c r="S101" s="23" t="str">
        <f t="shared" si="106"/>
        <v/>
      </c>
      <c r="U101" s="38" t="str">
        <f t="shared" si="54"/>
        <v>115-104</v>
      </c>
      <c r="V101" s="39">
        <f t="shared" si="53"/>
        <v>115</v>
      </c>
      <c r="W101" s="39">
        <f t="shared" si="78"/>
        <v>104</v>
      </c>
      <c r="X101" s="39" t="str">
        <f t="shared" si="78"/>
        <v/>
      </c>
      <c r="Y101" s="39" t="str">
        <f t="shared" si="78"/>
        <v/>
      </c>
      <c r="Z101" s="39" t="str">
        <f t="shared" si="78"/>
        <v/>
      </c>
      <c r="AA101" s="39" t="str">
        <f t="shared" si="78"/>
        <v/>
      </c>
      <c r="AB101" s="39" t="str">
        <f t="shared" si="78"/>
        <v/>
      </c>
      <c r="AC101" s="39" t="str">
        <f t="shared" si="78"/>
        <v/>
      </c>
      <c r="AD101" s="39" t="str">
        <f t="shared" si="78"/>
        <v/>
      </c>
      <c r="AE101" s="39" t="str">
        <f t="shared" si="78"/>
        <v/>
      </c>
      <c r="AF101" s="39" t="str">
        <f t="shared" si="78"/>
        <v/>
      </c>
      <c r="AG101" s="39" t="str">
        <f t="shared" si="78"/>
        <v/>
      </c>
      <c r="AH101" s="38" t="s">
        <v>704</v>
      </c>
    </row>
    <row r="102" spans="2:34">
      <c r="B102" s="1" t="s">
        <v>554</v>
      </c>
      <c r="C102" s="25" t="str">
        <f>_xlfn.XLOOKUP($U102,翻訳!I:I,翻訳!$D:$D,"",0)&amp;""</f>
        <v>normal</v>
      </c>
      <c r="D102" s="37" t="s">
        <v>178</v>
      </c>
      <c r="E102" s="25" t="str">
        <f>_xlfn.XLOOKUP($U102,翻訳!I:I,翻訳!$F:$F,"",0)&amp;""</f>
        <v>Search selected with youtube</v>
      </c>
      <c r="F102" s="25" t="str">
        <f>_xlfn.XLOOKUP($U102,翻訳!I:I,翻訳!$G:$G,"",0)&amp;""</f>
        <v/>
      </c>
      <c r="G102" s="8" t="s">
        <v>437</v>
      </c>
      <c r="H102" s="4" t="s">
        <v>600</v>
      </c>
      <c r="J102" t="s">
        <v>617</v>
      </c>
      <c r="K102" s="21">
        <f t="shared" si="100"/>
        <v>2</v>
      </c>
      <c r="L102" s="21" t="str">
        <f t="shared" si="101"/>
        <v/>
      </c>
      <c r="M102" s="21" t="str">
        <f t="shared" si="57"/>
        <v/>
      </c>
      <c r="N102" s="21" t="str">
        <f t="shared" si="102"/>
        <v>!!sy</v>
      </c>
      <c r="O102" s="22" t="str">
        <f>IF(L102="","",IF(AND(ISERROR(VLOOKUP(M102,M$1:M101,1,0)),ISERROR(VLOOKUP(M102,M103:M$258,1,0))),"ok","▲NG"))</f>
        <v/>
      </c>
      <c r="P102" s="22" t="str">
        <f t="shared" si="103"/>
        <v/>
      </c>
      <c r="Q102" s="22" t="str">
        <f t="shared" si="104"/>
        <v>qy</v>
      </c>
      <c r="R102" s="23" t="str">
        <f t="shared" si="105"/>
        <v/>
      </c>
      <c r="S102" s="23" t="str">
        <f t="shared" si="106"/>
        <v/>
      </c>
      <c r="U102" s="38" t="str">
        <f t="shared" si="54"/>
        <v>115-121</v>
      </c>
      <c r="V102" s="39">
        <f t="shared" si="53"/>
        <v>115</v>
      </c>
      <c r="W102" s="39">
        <f t="shared" si="78"/>
        <v>121</v>
      </c>
      <c r="X102" s="39" t="str">
        <f t="shared" si="78"/>
        <v/>
      </c>
      <c r="Y102" s="39" t="str">
        <f t="shared" si="78"/>
        <v/>
      </c>
      <c r="Z102" s="39" t="str">
        <f t="shared" si="78"/>
        <v/>
      </c>
      <c r="AA102" s="39" t="str">
        <f t="shared" si="78"/>
        <v/>
      </c>
      <c r="AB102" s="39" t="str">
        <f t="shared" si="78"/>
        <v/>
      </c>
      <c r="AC102" s="39" t="str">
        <f t="shared" si="78"/>
        <v/>
      </c>
      <c r="AD102" s="39" t="str">
        <f t="shared" si="78"/>
        <v/>
      </c>
      <c r="AE102" s="39" t="str">
        <f t="shared" si="78"/>
        <v/>
      </c>
      <c r="AF102" s="39" t="str">
        <f t="shared" si="78"/>
        <v/>
      </c>
      <c r="AG102" s="39" t="str">
        <f t="shared" si="78"/>
        <v/>
      </c>
      <c r="AH102" s="38" t="s">
        <v>704</v>
      </c>
    </row>
    <row r="103" spans="2:34">
      <c r="B103" s="16"/>
      <c r="C103" s="16"/>
      <c r="D103" s="16"/>
      <c r="E103" s="18"/>
      <c r="F103" s="18"/>
      <c r="G103" s="19"/>
      <c r="H103" s="17"/>
      <c r="I103" s="17"/>
      <c r="J103" s="16"/>
      <c r="K103" s="17"/>
      <c r="L103" s="17"/>
      <c r="M103" s="17"/>
      <c r="N103" s="17"/>
      <c r="O103" s="17"/>
      <c r="P103" s="17"/>
      <c r="Q103" s="17"/>
      <c r="R103" s="20"/>
      <c r="S103" s="20"/>
      <c r="U103" s="38" t="str">
        <f t="shared" si="54"/>
        <v/>
      </c>
      <c r="V103" s="39" t="str">
        <f t="shared" si="53"/>
        <v/>
      </c>
      <c r="W103" s="39" t="str">
        <f t="shared" si="78"/>
        <v/>
      </c>
      <c r="X103" s="39" t="str">
        <f t="shared" si="78"/>
        <v/>
      </c>
      <c r="Y103" s="39" t="str">
        <f t="shared" si="78"/>
        <v/>
      </c>
      <c r="Z103" s="39" t="str">
        <f t="shared" si="78"/>
        <v/>
      </c>
      <c r="AA103" s="39" t="str">
        <f t="shared" si="78"/>
        <v/>
      </c>
      <c r="AB103" s="39" t="str">
        <f t="shared" si="78"/>
        <v/>
      </c>
      <c r="AC103" s="39" t="str">
        <f t="shared" si="78"/>
        <v/>
      </c>
      <c r="AD103" s="39" t="str">
        <f t="shared" si="78"/>
        <v/>
      </c>
      <c r="AE103" s="39" t="str">
        <f t="shared" si="78"/>
        <v/>
      </c>
      <c r="AF103" s="39" t="str">
        <f t="shared" si="78"/>
        <v/>
      </c>
      <c r="AG103" s="39" t="str">
        <f t="shared" si="78"/>
        <v/>
      </c>
      <c r="AH103" s="38" t="s">
        <v>704</v>
      </c>
    </row>
    <row r="104" spans="2:34">
      <c r="B104" s="1" t="s">
        <v>555</v>
      </c>
      <c r="C104" s="25" t="str">
        <f>_xlfn.XLOOKUP($U104,翻訳!I:I,翻訳!$D:$D,"",0)&amp;""</f>
        <v>normal</v>
      </c>
      <c r="D104" s="37" t="s">
        <v>181</v>
      </c>
      <c r="E104" s="25" t="str">
        <f>_xlfn.XLOOKUP($U104,翻訳!I:I,翻訳!$F:$F,"",0)&amp;""</f>
        <v>Capture current full page</v>
      </c>
      <c r="F104" s="25" t="str">
        <f>_xlfn.XLOOKUP($U104,翻訳!I:I,翻訳!$G:$G,"",0)&amp;""</f>
        <v/>
      </c>
      <c r="G104" s="8" t="s">
        <v>437</v>
      </c>
      <c r="J104" t="s">
        <v>455</v>
      </c>
      <c r="K104" s="21">
        <f t="shared" ref="K104" si="107">LEN(D104)</f>
        <v>2</v>
      </c>
      <c r="L104" s="21" t="str">
        <f t="shared" ref="L104" si="108">IF(G104="○",IF(H104="",D104,H104),"")</f>
        <v/>
      </c>
      <c r="M104" s="21" t="str">
        <f t="shared" si="57"/>
        <v/>
      </c>
      <c r="N104" s="21" t="str">
        <f t="shared" ref="N104" si="109">"!!"&amp;D104</f>
        <v>!!yG</v>
      </c>
      <c r="O104" s="22" t="str">
        <f>IF(L104="","",IF(AND(ISERROR(VLOOKUP(M104,M$1:M103,1,0)),ISERROR(VLOOKUP(M104,M105:M$258,1,0))),"ok","▲NG"))</f>
        <v/>
      </c>
      <c r="P104" s="22" t="str">
        <f t="shared" ref="P104" si="110">IF(L104="","",LEFT(L104,1))</f>
        <v/>
      </c>
      <c r="Q104" s="22" t="str">
        <f t="shared" ref="Q104" si="111">IF(H104="","",LEFT(H104,2))</f>
        <v/>
      </c>
      <c r="R104" s="23" t="str">
        <f t="shared" ref="R104" si="112">IF(""=L104,"","map("""&amp;L104&amp;""", """&amp;N104&amp;""")")</f>
        <v/>
      </c>
      <c r="S104" s="23" t="str">
        <f t="shared" ref="S104" si="113">IF(""=I104,"","map("""&amp;I104&amp;""", """&amp;N104&amp;""")")</f>
        <v/>
      </c>
      <c r="U104" s="38" t="str">
        <f t="shared" si="54"/>
        <v>121-71</v>
      </c>
      <c r="V104" s="39">
        <f t="shared" si="53"/>
        <v>121</v>
      </c>
      <c r="W104" s="39">
        <f t="shared" si="78"/>
        <v>71</v>
      </c>
      <c r="X104" s="39" t="str">
        <f t="shared" si="78"/>
        <v/>
      </c>
      <c r="Y104" s="39" t="str">
        <f t="shared" si="78"/>
        <v/>
      </c>
      <c r="Z104" s="39" t="str">
        <f t="shared" si="78"/>
        <v/>
      </c>
      <c r="AA104" s="39" t="str">
        <f t="shared" si="78"/>
        <v/>
      </c>
      <c r="AB104" s="39" t="str">
        <f t="shared" si="78"/>
        <v/>
      </c>
      <c r="AC104" s="39" t="str">
        <f t="shared" si="78"/>
        <v/>
      </c>
      <c r="AD104" s="39" t="str">
        <f t="shared" si="78"/>
        <v/>
      </c>
      <c r="AE104" s="39" t="str">
        <f t="shared" si="78"/>
        <v/>
      </c>
      <c r="AF104" s="39" t="str">
        <f t="shared" si="78"/>
        <v/>
      </c>
      <c r="AG104" s="39" t="str">
        <f t="shared" si="78"/>
        <v/>
      </c>
      <c r="AH104" s="38" t="s">
        <v>704</v>
      </c>
    </row>
    <row r="105" spans="2:34">
      <c r="B105" s="1" t="s">
        <v>555</v>
      </c>
      <c r="C105" s="25" t="str">
        <f>_xlfn.XLOOKUP($U105,翻訳!I:I,翻訳!$D:$D,"",0)&amp;""</f>
        <v>normal</v>
      </c>
      <c r="D105" s="37" t="s">
        <v>183</v>
      </c>
      <c r="E105" s="25" t="str">
        <f>_xlfn.XLOOKUP($U105,翻訳!I:I,翻訳!$F:$F,"",0)&amp;""</f>
        <v>Capture scrolling element</v>
      </c>
      <c r="F105" s="25" t="str">
        <f>_xlfn.XLOOKUP($U105,翻訳!I:I,翻訳!$G:$G,"",0)&amp;""</f>
        <v/>
      </c>
      <c r="G105" s="8" t="s">
        <v>437</v>
      </c>
      <c r="J105" t="s">
        <v>455</v>
      </c>
      <c r="K105" s="21">
        <f t="shared" ref="K105:K129" si="114">LEN(D105)</f>
        <v>2</v>
      </c>
      <c r="L105" s="21" t="str">
        <f t="shared" ref="L105:L129" si="115">IF(G105="○",IF(H105="",D105,H105),"")</f>
        <v/>
      </c>
      <c r="M105" s="21" t="str">
        <f t="shared" si="57"/>
        <v/>
      </c>
      <c r="N105" s="21" t="str">
        <f t="shared" ref="N105:N129" si="116">"!!"&amp;D105</f>
        <v>!!yS</v>
      </c>
      <c r="O105" s="22" t="str">
        <f>IF(L105="","",IF(AND(ISERROR(VLOOKUP(M105,M$1:M104,1,0)),ISERROR(VLOOKUP(M105,M106:M$258,1,0))),"ok","▲NG"))</f>
        <v/>
      </c>
      <c r="P105" s="22" t="str">
        <f t="shared" ref="P105:P129" si="117">IF(L105="","",LEFT(L105,1))</f>
        <v/>
      </c>
      <c r="Q105" s="22" t="str">
        <f t="shared" ref="Q105:Q129" si="118">IF(H105="","",LEFT(H105,2))</f>
        <v/>
      </c>
      <c r="R105" s="23" t="str">
        <f t="shared" ref="R105:R129" si="119">IF(""=L105,"","map("""&amp;L105&amp;""", """&amp;N105&amp;""")")</f>
        <v/>
      </c>
      <c r="S105" s="23" t="str">
        <f t="shared" ref="S105:S129" si="120">IF(""=I105,"","map("""&amp;I105&amp;""", """&amp;N105&amp;""")")</f>
        <v/>
      </c>
      <c r="U105" s="38" t="str">
        <f t="shared" si="54"/>
        <v>121-83</v>
      </c>
      <c r="V105" s="39">
        <f t="shared" si="53"/>
        <v>121</v>
      </c>
      <c r="W105" s="39">
        <f t="shared" si="78"/>
        <v>83</v>
      </c>
      <c r="X105" s="39" t="str">
        <f t="shared" si="78"/>
        <v/>
      </c>
      <c r="Y105" s="39" t="str">
        <f t="shared" si="78"/>
        <v/>
      </c>
      <c r="Z105" s="39" t="str">
        <f t="shared" si="78"/>
        <v/>
      </c>
      <c r="AA105" s="39" t="str">
        <f t="shared" si="78"/>
        <v/>
      </c>
      <c r="AB105" s="39" t="str">
        <f t="shared" si="78"/>
        <v/>
      </c>
      <c r="AC105" s="39" t="str">
        <f t="shared" ref="W105:AG128" si="121">IFERROR(CODE(MID($D105,AC$1,1)),"")</f>
        <v/>
      </c>
      <c r="AD105" s="39" t="str">
        <f t="shared" si="121"/>
        <v/>
      </c>
      <c r="AE105" s="39" t="str">
        <f t="shared" si="121"/>
        <v/>
      </c>
      <c r="AF105" s="39" t="str">
        <f t="shared" si="121"/>
        <v/>
      </c>
      <c r="AG105" s="39" t="str">
        <f t="shared" si="121"/>
        <v/>
      </c>
      <c r="AH105" s="38" t="s">
        <v>704</v>
      </c>
    </row>
    <row r="106" spans="2:34" ht="30">
      <c r="B106" s="1" t="s">
        <v>555</v>
      </c>
      <c r="C106" s="25" t="str">
        <f>_xlfn.XLOOKUP($U106,翻訳!I:I,翻訳!$D:$D,"",0)&amp;""</f>
        <v>normal</v>
      </c>
      <c r="D106" s="37" t="s">
        <v>185</v>
      </c>
      <c r="E106" s="25" t="str">
        <f>_xlfn.XLOOKUP($U106,翻訳!I:I,翻訳!$F:$F,"",0)&amp;""</f>
        <v>Yank text of an element</v>
      </c>
      <c r="F106" s="25" t="str">
        <f>_xlfn.XLOOKUP($U106,翻訳!I:I,翻訳!$G:$G,"",0)&amp;""</f>
        <v>現在表示中の領域にあるテキストにヒントを表示し、指定したものをクリップボードにコピー</v>
      </c>
      <c r="G106" s="8" t="s">
        <v>436</v>
      </c>
      <c r="K106" s="21">
        <f t="shared" si="114"/>
        <v>2</v>
      </c>
      <c r="L106" s="21" t="str">
        <f t="shared" si="115"/>
        <v>yv</v>
      </c>
      <c r="M106" s="21" t="str">
        <f t="shared" si="57"/>
        <v>1211183232</v>
      </c>
      <c r="N106" s="21" t="str">
        <f t="shared" si="116"/>
        <v>!!yv</v>
      </c>
      <c r="O106" s="22" t="str">
        <f>IF(L106="","",IF(AND(ISERROR(VLOOKUP(M106,M$1:M105,1,0)),ISERROR(VLOOKUP(M106,M107:M$258,1,0))),"ok","▲NG"))</f>
        <v>ok</v>
      </c>
      <c r="P106" s="22" t="str">
        <f t="shared" si="117"/>
        <v>y</v>
      </c>
      <c r="Q106" s="22" t="str">
        <f t="shared" si="118"/>
        <v/>
      </c>
      <c r="R106" s="23" t="str">
        <f t="shared" si="119"/>
        <v>map("yv", "!!yv")</v>
      </c>
      <c r="S106" s="23" t="str">
        <f t="shared" si="120"/>
        <v/>
      </c>
      <c r="U106" s="38" t="str">
        <f t="shared" si="54"/>
        <v>121-118</v>
      </c>
      <c r="V106" s="39">
        <f t="shared" si="53"/>
        <v>121</v>
      </c>
      <c r="W106" s="39">
        <f t="shared" si="121"/>
        <v>118</v>
      </c>
      <c r="X106" s="39" t="str">
        <f t="shared" si="121"/>
        <v/>
      </c>
      <c r="Y106" s="39" t="str">
        <f t="shared" si="121"/>
        <v/>
      </c>
      <c r="Z106" s="39" t="str">
        <f t="shared" si="121"/>
        <v/>
      </c>
      <c r="AA106" s="39" t="str">
        <f t="shared" si="121"/>
        <v/>
      </c>
      <c r="AB106" s="39" t="str">
        <f t="shared" si="121"/>
        <v/>
      </c>
      <c r="AC106" s="39" t="str">
        <f t="shared" si="121"/>
        <v/>
      </c>
      <c r="AD106" s="39" t="str">
        <f t="shared" si="121"/>
        <v/>
      </c>
      <c r="AE106" s="39" t="str">
        <f t="shared" si="121"/>
        <v/>
      </c>
      <c r="AF106" s="39" t="str">
        <f t="shared" si="121"/>
        <v/>
      </c>
      <c r="AG106" s="39" t="str">
        <f t="shared" si="121"/>
        <v/>
      </c>
      <c r="AH106" s="38" t="s">
        <v>704</v>
      </c>
    </row>
    <row r="107" spans="2:34">
      <c r="B107" s="1" t="s">
        <v>555</v>
      </c>
      <c r="C107" s="25" t="str">
        <f>_xlfn.XLOOKUP($U107,翻訳!I:I,翻訳!$D:$D,"",0)&amp;""</f>
        <v>normal</v>
      </c>
      <c r="D107" s="37" t="s">
        <v>187</v>
      </c>
      <c r="E107" s="25" t="str">
        <f>_xlfn.XLOOKUP($U107,翻訳!I:I,翻訳!$F:$F,"",0)&amp;""</f>
        <v>Yank text of multiple elements</v>
      </c>
      <c r="F107" s="25" t="str">
        <f>_xlfn.XLOOKUP($U107,翻訳!I:I,翻訳!$G:$G,"",0)&amp;""</f>
        <v/>
      </c>
      <c r="G107" s="8" t="s">
        <v>436</v>
      </c>
      <c r="J107" t="s">
        <v>456</v>
      </c>
      <c r="K107" s="21">
        <f t="shared" si="114"/>
        <v>3</v>
      </c>
      <c r="L107" s="21" t="str">
        <f t="shared" si="115"/>
        <v>ymv</v>
      </c>
      <c r="M107" s="21" t="str">
        <f t="shared" si="57"/>
        <v>12110911832</v>
      </c>
      <c r="N107" s="21" t="str">
        <f t="shared" si="116"/>
        <v>!!ymv</v>
      </c>
      <c r="O107" s="22" t="str">
        <f>IF(L107="","",IF(AND(ISERROR(VLOOKUP(M107,M$1:M106,1,0)),ISERROR(VLOOKUP(M107,M108:M$258,1,0))),"ok","▲NG"))</f>
        <v>ok</v>
      </c>
      <c r="P107" s="22" t="str">
        <f t="shared" si="117"/>
        <v>y</v>
      </c>
      <c r="Q107" s="22" t="str">
        <f t="shared" si="118"/>
        <v/>
      </c>
      <c r="R107" s="23" t="str">
        <f t="shared" si="119"/>
        <v>map("ymv", "!!ymv")</v>
      </c>
      <c r="S107" s="23" t="str">
        <f t="shared" si="120"/>
        <v/>
      </c>
      <c r="U107" s="38" t="str">
        <f t="shared" si="54"/>
        <v>121-109-118</v>
      </c>
      <c r="V107" s="39">
        <f t="shared" si="53"/>
        <v>121</v>
      </c>
      <c r="W107" s="39">
        <f t="shared" si="121"/>
        <v>109</v>
      </c>
      <c r="X107" s="39">
        <f t="shared" si="121"/>
        <v>118</v>
      </c>
      <c r="Y107" s="39" t="str">
        <f t="shared" si="121"/>
        <v/>
      </c>
      <c r="Z107" s="39" t="str">
        <f t="shared" si="121"/>
        <v/>
      </c>
      <c r="AA107" s="39" t="str">
        <f t="shared" si="121"/>
        <v/>
      </c>
      <c r="AB107" s="39" t="str">
        <f t="shared" si="121"/>
        <v/>
      </c>
      <c r="AC107" s="39" t="str">
        <f t="shared" si="121"/>
        <v/>
      </c>
      <c r="AD107" s="39" t="str">
        <f t="shared" si="121"/>
        <v/>
      </c>
      <c r="AE107" s="39" t="str">
        <f t="shared" si="121"/>
        <v/>
      </c>
      <c r="AF107" s="39" t="str">
        <f t="shared" si="121"/>
        <v/>
      </c>
      <c r="AG107" s="39" t="str">
        <f t="shared" si="121"/>
        <v/>
      </c>
      <c r="AH107" s="38" t="s">
        <v>704</v>
      </c>
    </row>
    <row r="108" spans="2:34">
      <c r="B108" s="1" t="s">
        <v>555</v>
      </c>
      <c r="C108" s="25" t="str">
        <f>_xlfn.XLOOKUP($U108,翻訳!I:I,翻訳!$D:$D,"",0)&amp;""</f>
        <v>normal</v>
      </c>
      <c r="D108" s="37" t="s">
        <v>189</v>
      </c>
      <c r="E108" s="25" t="str">
        <f>_xlfn.XLOOKUP($U108,翻訳!I:I,翻訳!$F:$F,"",0)&amp;""</f>
        <v>Copy multiple link URLs to the clipboard</v>
      </c>
      <c r="F108" s="25" t="str">
        <f>_xlfn.XLOOKUP($U108,翻訳!I:I,翻訳!$G:$G,"",0)&amp;""</f>
        <v/>
      </c>
      <c r="G108" s="8" t="s">
        <v>436</v>
      </c>
      <c r="J108" t="s">
        <v>456</v>
      </c>
      <c r="K108" s="21">
        <f t="shared" si="114"/>
        <v>3</v>
      </c>
      <c r="L108" s="21" t="str">
        <f t="shared" si="115"/>
        <v>yma</v>
      </c>
      <c r="M108" s="21" t="str">
        <f t="shared" si="57"/>
        <v>1211099732</v>
      </c>
      <c r="N108" s="21" t="str">
        <f t="shared" si="116"/>
        <v>!!yma</v>
      </c>
      <c r="O108" s="22" t="str">
        <f>IF(L108="","",IF(AND(ISERROR(VLOOKUP(M108,M$1:M107,1,0)),ISERROR(VLOOKUP(M108,M109:M$258,1,0))),"ok","▲NG"))</f>
        <v>ok</v>
      </c>
      <c r="P108" s="22" t="str">
        <f t="shared" si="117"/>
        <v>y</v>
      </c>
      <c r="Q108" s="22" t="str">
        <f t="shared" si="118"/>
        <v/>
      </c>
      <c r="R108" s="23" t="str">
        <f t="shared" si="119"/>
        <v>map("yma", "!!yma")</v>
      </c>
      <c r="S108" s="23" t="str">
        <f t="shared" si="120"/>
        <v/>
      </c>
      <c r="U108" s="38" t="str">
        <f t="shared" si="54"/>
        <v>121-109-97</v>
      </c>
      <c r="V108" s="39">
        <f t="shared" si="53"/>
        <v>121</v>
      </c>
      <c r="W108" s="39">
        <f t="shared" si="121"/>
        <v>109</v>
      </c>
      <c r="X108" s="39">
        <f t="shared" si="121"/>
        <v>97</v>
      </c>
      <c r="Y108" s="39" t="str">
        <f t="shared" si="121"/>
        <v/>
      </c>
      <c r="Z108" s="39" t="str">
        <f t="shared" si="121"/>
        <v/>
      </c>
      <c r="AA108" s="39" t="str">
        <f t="shared" si="121"/>
        <v/>
      </c>
      <c r="AB108" s="39" t="str">
        <f t="shared" si="121"/>
        <v/>
      </c>
      <c r="AC108" s="39" t="str">
        <f t="shared" si="121"/>
        <v/>
      </c>
      <c r="AD108" s="39" t="str">
        <f t="shared" si="121"/>
        <v/>
      </c>
      <c r="AE108" s="39" t="str">
        <f t="shared" si="121"/>
        <v/>
      </c>
      <c r="AF108" s="39" t="str">
        <f t="shared" si="121"/>
        <v/>
      </c>
      <c r="AG108" s="39" t="str">
        <f t="shared" si="121"/>
        <v/>
      </c>
      <c r="AH108" s="38" t="s">
        <v>704</v>
      </c>
    </row>
    <row r="109" spans="2:34">
      <c r="B109" s="1" t="s">
        <v>555</v>
      </c>
      <c r="C109" s="25" t="str">
        <f>_xlfn.XLOOKUP($U109,翻訳!I:I,翻訳!$D:$D,"",0)&amp;""</f>
        <v>normal</v>
      </c>
      <c r="D109" s="37" t="s">
        <v>191</v>
      </c>
      <c r="E109" s="25" t="str">
        <f>_xlfn.XLOOKUP($U109,翻訳!I:I,翻訳!$F:$F,"",0)&amp;""</f>
        <v>Copy multiple columns of a table</v>
      </c>
      <c r="F109" s="25" t="str">
        <f>_xlfn.XLOOKUP($U109,翻訳!I:I,翻訳!$G:$G,"",0)&amp;""</f>
        <v/>
      </c>
      <c r="G109" s="8" t="s">
        <v>436</v>
      </c>
      <c r="J109" t="s">
        <v>456</v>
      </c>
      <c r="K109" s="21">
        <f t="shared" si="114"/>
        <v>3</v>
      </c>
      <c r="L109" s="21" t="str">
        <f t="shared" si="115"/>
        <v>ymc</v>
      </c>
      <c r="M109" s="21" t="str">
        <f t="shared" si="57"/>
        <v>1211099932</v>
      </c>
      <c r="N109" s="21" t="str">
        <f t="shared" si="116"/>
        <v>!!ymc</v>
      </c>
      <c r="O109" s="22" t="str">
        <f>IF(L109="","",IF(AND(ISERROR(VLOOKUP(M109,M$1:M108,1,0)),ISERROR(VLOOKUP(M109,M110:M$258,1,0))),"ok","▲NG"))</f>
        <v>ok</v>
      </c>
      <c r="P109" s="22" t="str">
        <f t="shared" si="117"/>
        <v>y</v>
      </c>
      <c r="Q109" s="22" t="str">
        <f t="shared" si="118"/>
        <v/>
      </c>
      <c r="R109" s="23" t="str">
        <f t="shared" si="119"/>
        <v>map("ymc", "!!ymc")</v>
      </c>
      <c r="S109" s="23" t="str">
        <f t="shared" si="120"/>
        <v/>
      </c>
      <c r="U109" s="38" t="str">
        <f t="shared" si="54"/>
        <v>121-109-99</v>
      </c>
      <c r="V109" s="39">
        <f t="shared" si="53"/>
        <v>121</v>
      </c>
      <c r="W109" s="39">
        <f t="shared" si="121"/>
        <v>109</v>
      </c>
      <c r="X109" s="39">
        <f t="shared" si="121"/>
        <v>99</v>
      </c>
      <c r="Y109" s="39" t="str">
        <f t="shared" si="121"/>
        <v/>
      </c>
      <c r="Z109" s="39" t="str">
        <f t="shared" si="121"/>
        <v/>
      </c>
      <c r="AA109" s="39" t="str">
        <f t="shared" si="121"/>
        <v/>
      </c>
      <c r="AB109" s="39" t="str">
        <f t="shared" si="121"/>
        <v/>
      </c>
      <c r="AC109" s="39" t="str">
        <f t="shared" si="121"/>
        <v/>
      </c>
      <c r="AD109" s="39" t="str">
        <f t="shared" si="121"/>
        <v/>
      </c>
      <c r="AE109" s="39" t="str">
        <f t="shared" si="121"/>
        <v/>
      </c>
      <c r="AF109" s="39" t="str">
        <f t="shared" si="121"/>
        <v/>
      </c>
      <c r="AG109" s="39" t="str">
        <f t="shared" si="121"/>
        <v/>
      </c>
      <c r="AH109" s="38" t="s">
        <v>704</v>
      </c>
    </row>
    <row r="110" spans="2:34">
      <c r="B110" s="1" t="s">
        <v>555</v>
      </c>
      <c r="C110" s="25" t="str">
        <f>_xlfn.XLOOKUP($U110,翻訳!I:I,翻訳!$D:$D,"",0)&amp;""</f>
        <v>normal</v>
      </c>
      <c r="D110" s="37" t="s">
        <v>193</v>
      </c>
      <c r="E110" s="25" t="str">
        <f>_xlfn.XLOOKUP($U110,翻訳!I:I,翻訳!$F:$F,"",0)&amp;""</f>
        <v>Capture current page</v>
      </c>
      <c r="F110" s="25" t="str">
        <f>_xlfn.XLOOKUP($U110,翻訳!I:I,翻訳!$G:$G,"",0)&amp;""</f>
        <v>現在表示中の領域をキャプチャ</v>
      </c>
      <c r="G110" s="8" t="s">
        <v>436</v>
      </c>
      <c r="K110" s="21">
        <f t="shared" si="114"/>
        <v>2</v>
      </c>
      <c r="L110" s="21" t="str">
        <f t="shared" si="115"/>
        <v>yg</v>
      </c>
      <c r="M110" s="21" t="str">
        <f t="shared" si="57"/>
        <v>1211033232</v>
      </c>
      <c r="N110" s="21" t="str">
        <f t="shared" si="116"/>
        <v>!!yg</v>
      </c>
      <c r="O110" s="22" t="str">
        <f>IF(L110="","",IF(AND(ISERROR(VLOOKUP(M110,M$1:M109,1,0)),ISERROR(VLOOKUP(M110,M111:M$258,1,0))),"ok","▲NG"))</f>
        <v>ok</v>
      </c>
      <c r="P110" s="22" t="str">
        <f t="shared" si="117"/>
        <v>y</v>
      </c>
      <c r="Q110" s="22" t="str">
        <f t="shared" si="118"/>
        <v/>
      </c>
      <c r="R110" s="23" t="str">
        <f t="shared" si="119"/>
        <v>map("yg", "!!yg")</v>
      </c>
      <c r="S110" s="23" t="str">
        <f t="shared" si="120"/>
        <v/>
      </c>
      <c r="U110" s="38" t="str">
        <f t="shared" si="54"/>
        <v>121-103</v>
      </c>
      <c r="V110" s="39">
        <f t="shared" si="53"/>
        <v>121</v>
      </c>
      <c r="W110" s="39">
        <f t="shared" si="121"/>
        <v>103</v>
      </c>
      <c r="X110" s="39" t="str">
        <f t="shared" si="121"/>
        <v/>
      </c>
      <c r="Y110" s="39" t="str">
        <f t="shared" si="121"/>
        <v/>
      </c>
      <c r="Z110" s="39" t="str">
        <f t="shared" si="121"/>
        <v/>
      </c>
      <c r="AA110" s="39" t="str">
        <f t="shared" si="121"/>
        <v/>
      </c>
      <c r="AB110" s="39" t="str">
        <f t="shared" si="121"/>
        <v/>
      </c>
      <c r="AC110" s="39" t="str">
        <f t="shared" si="121"/>
        <v/>
      </c>
      <c r="AD110" s="39" t="str">
        <f t="shared" si="121"/>
        <v/>
      </c>
      <c r="AE110" s="39" t="str">
        <f t="shared" si="121"/>
        <v/>
      </c>
      <c r="AF110" s="39" t="str">
        <f t="shared" si="121"/>
        <v/>
      </c>
      <c r="AG110" s="39" t="str">
        <f t="shared" si="121"/>
        <v/>
      </c>
      <c r="AH110" s="38" t="s">
        <v>704</v>
      </c>
    </row>
    <row r="111" spans="2:34">
      <c r="B111" s="1" t="s">
        <v>555</v>
      </c>
      <c r="C111" s="25" t="str">
        <f>_xlfn.XLOOKUP($U111,翻訳!I:I,翻訳!$D:$D,"",0)&amp;""</f>
        <v>normal</v>
      </c>
      <c r="D111" s="37" t="s">
        <v>195</v>
      </c>
      <c r="E111" s="25" t="str">
        <f>_xlfn.XLOOKUP($U111,翻訳!I:I,翻訳!$F:$F,"",0)&amp;""</f>
        <v>Copy a link URL to the clipboard</v>
      </c>
      <c r="F111" s="25" t="str">
        <f>_xlfn.XLOOKUP($U111,翻訳!I:I,翻訳!$G:$G,"",0)&amp;""</f>
        <v/>
      </c>
      <c r="G111" s="8" t="s">
        <v>436</v>
      </c>
      <c r="J111" t="s">
        <v>456</v>
      </c>
      <c r="K111" s="21">
        <f t="shared" si="114"/>
        <v>2</v>
      </c>
      <c r="L111" s="21" t="str">
        <f t="shared" si="115"/>
        <v>ya</v>
      </c>
      <c r="M111" s="21" t="str">
        <f t="shared" si="57"/>
        <v>121973232</v>
      </c>
      <c r="N111" s="21" t="str">
        <f t="shared" si="116"/>
        <v>!!ya</v>
      </c>
      <c r="O111" s="22" t="str">
        <f>IF(L111="","",IF(AND(ISERROR(VLOOKUP(M111,M$1:M110,1,0)),ISERROR(VLOOKUP(M111,M112:M$258,1,0))),"ok","▲NG"))</f>
        <v>ok</v>
      </c>
      <c r="P111" s="22" t="str">
        <f t="shared" si="117"/>
        <v>y</v>
      </c>
      <c r="Q111" s="22" t="str">
        <f t="shared" si="118"/>
        <v/>
      </c>
      <c r="R111" s="23" t="str">
        <f t="shared" si="119"/>
        <v>map("ya", "!!ya")</v>
      </c>
      <c r="S111" s="23" t="str">
        <f t="shared" si="120"/>
        <v/>
      </c>
      <c r="U111" s="38" t="str">
        <f t="shared" si="54"/>
        <v>121-97</v>
      </c>
      <c r="V111" s="39">
        <f t="shared" si="53"/>
        <v>121</v>
      </c>
      <c r="W111" s="39">
        <f t="shared" si="121"/>
        <v>97</v>
      </c>
      <c r="X111" s="39" t="str">
        <f t="shared" si="121"/>
        <v/>
      </c>
      <c r="Y111" s="39" t="str">
        <f t="shared" si="121"/>
        <v/>
      </c>
      <c r="Z111" s="39" t="str">
        <f t="shared" si="121"/>
        <v/>
      </c>
      <c r="AA111" s="39" t="str">
        <f t="shared" si="121"/>
        <v/>
      </c>
      <c r="AB111" s="39" t="str">
        <f t="shared" si="121"/>
        <v/>
      </c>
      <c r="AC111" s="39" t="str">
        <f t="shared" si="121"/>
        <v/>
      </c>
      <c r="AD111" s="39" t="str">
        <f t="shared" si="121"/>
        <v/>
      </c>
      <c r="AE111" s="39" t="str">
        <f t="shared" si="121"/>
        <v/>
      </c>
      <c r="AF111" s="39" t="str">
        <f t="shared" si="121"/>
        <v/>
      </c>
      <c r="AG111" s="39" t="str">
        <f t="shared" si="121"/>
        <v/>
      </c>
      <c r="AH111" s="38" t="s">
        <v>704</v>
      </c>
    </row>
    <row r="112" spans="2:34">
      <c r="B112" s="1" t="s">
        <v>555</v>
      </c>
      <c r="C112" s="25" t="str">
        <f>_xlfn.XLOOKUP($U112,翻訳!I:I,翻訳!$D:$D,"",0)&amp;""</f>
        <v>normal</v>
      </c>
      <c r="D112" s="37" t="s">
        <v>197</v>
      </c>
      <c r="E112" s="25" t="str">
        <f>_xlfn.XLOOKUP($U112,翻訳!I:I,翻訳!$F:$F,"",0)&amp;""</f>
        <v>Copy a column of a table</v>
      </c>
      <c r="F112" s="25" t="str">
        <f>_xlfn.XLOOKUP($U112,翻訳!I:I,翻訳!$G:$G,"",0)&amp;""</f>
        <v/>
      </c>
      <c r="G112" s="8" t="s">
        <v>436</v>
      </c>
      <c r="J112" t="s">
        <v>456</v>
      </c>
      <c r="K112" s="21">
        <f t="shared" si="114"/>
        <v>2</v>
      </c>
      <c r="L112" s="21" t="str">
        <f t="shared" si="115"/>
        <v>yc</v>
      </c>
      <c r="M112" s="21" t="str">
        <f t="shared" si="57"/>
        <v>121993232</v>
      </c>
      <c r="N112" s="21" t="str">
        <f t="shared" si="116"/>
        <v>!!yc</v>
      </c>
      <c r="O112" s="22" t="str">
        <f>IF(L112="","",IF(AND(ISERROR(VLOOKUP(M112,M$1:M111,1,0)),ISERROR(VLOOKUP(M112,M113:M$258,1,0))),"ok","▲NG"))</f>
        <v>ok</v>
      </c>
      <c r="P112" s="22" t="str">
        <f t="shared" si="117"/>
        <v>y</v>
      </c>
      <c r="Q112" s="22" t="str">
        <f t="shared" si="118"/>
        <v/>
      </c>
      <c r="R112" s="23" t="str">
        <f t="shared" si="119"/>
        <v>map("yc", "!!yc")</v>
      </c>
      <c r="S112" s="23" t="str">
        <f t="shared" si="120"/>
        <v/>
      </c>
      <c r="U112" s="38" t="str">
        <f t="shared" si="54"/>
        <v>121-99</v>
      </c>
      <c r="V112" s="39">
        <f t="shared" si="53"/>
        <v>121</v>
      </c>
      <c r="W112" s="39">
        <f t="shared" si="121"/>
        <v>99</v>
      </c>
      <c r="X112" s="39" t="str">
        <f t="shared" si="121"/>
        <v/>
      </c>
      <c r="Y112" s="39" t="str">
        <f t="shared" si="121"/>
        <v/>
      </c>
      <c r="Z112" s="39" t="str">
        <f t="shared" si="121"/>
        <v/>
      </c>
      <c r="AA112" s="39" t="str">
        <f t="shared" si="121"/>
        <v/>
      </c>
      <c r="AB112" s="39" t="str">
        <f t="shared" si="121"/>
        <v/>
      </c>
      <c r="AC112" s="39" t="str">
        <f t="shared" si="121"/>
        <v/>
      </c>
      <c r="AD112" s="39" t="str">
        <f t="shared" si="121"/>
        <v/>
      </c>
      <c r="AE112" s="39" t="str">
        <f t="shared" si="121"/>
        <v/>
      </c>
      <c r="AF112" s="39" t="str">
        <f t="shared" si="121"/>
        <v/>
      </c>
      <c r="AG112" s="39" t="str">
        <f t="shared" si="121"/>
        <v/>
      </c>
      <c r="AH112" s="38" t="s">
        <v>704</v>
      </c>
    </row>
    <row r="113" spans="2:34">
      <c r="B113" s="1" t="s">
        <v>555</v>
      </c>
      <c r="C113" s="25" t="str">
        <f>_xlfn.XLOOKUP($U113,翻訳!I:I,翻訳!$D:$D,"",0)&amp;""</f>
        <v>normal</v>
      </c>
      <c r="D113" s="37" t="s">
        <v>199</v>
      </c>
      <c r="E113" s="25" t="str">
        <f>_xlfn.XLOOKUP($U113,翻訳!I:I,翻訳!$F:$F,"",0)&amp;""</f>
        <v>Copy pre text</v>
      </c>
      <c r="F113" s="25" t="str">
        <f>_xlfn.XLOOKUP($U113,翻訳!I:I,翻訳!$G:$G,"",0)&amp;""</f>
        <v/>
      </c>
      <c r="G113" s="8" t="s">
        <v>436</v>
      </c>
      <c r="J113" t="s">
        <v>456</v>
      </c>
      <c r="K113" s="21">
        <f t="shared" si="114"/>
        <v>2</v>
      </c>
      <c r="L113" s="21" t="str">
        <f t="shared" si="115"/>
        <v>yq</v>
      </c>
      <c r="M113" s="21" t="str">
        <f t="shared" si="57"/>
        <v>1211133232</v>
      </c>
      <c r="N113" s="21" t="str">
        <f t="shared" si="116"/>
        <v>!!yq</v>
      </c>
      <c r="O113" s="22" t="str">
        <f>IF(L113="","",IF(AND(ISERROR(VLOOKUP(M113,M$1:M112,1,0)),ISERROR(VLOOKUP(M113,M114:M$258,1,0))),"ok","▲NG"))</f>
        <v>ok</v>
      </c>
      <c r="P113" s="22" t="str">
        <f t="shared" si="117"/>
        <v>y</v>
      </c>
      <c r="Q113" s="22" t="str">
        <f t="shared" si="118"/>
        <v/>
      </c>
      <c r="R113" s="23" t="str">
        <f t="shared" si="119"/>
        <v>map("yq", "!!yq")</v>
      </c>
      <c r="S113" s="23" t="str">
        <f t="shared" si="120"/>
        <v/>
      </c>
      <c r="U113" s="38" t="str">
        <f t="shared" si="54"/>
        <v>121-113</v>
      </c>
      <c r="V113" s="39">
        <f t="shared" si="53"/>
        <v>121</v>
      </c>
      <c r="W113" s="39">
        <f t="shared" si="121"/>
        <v>113</v>
      </c>
      <c r="X113" s="39" t="str">
        <f t="shared" si="121"/>
        <v/>
      </c>
      <c r="Y113" s="39" t="str">
        <f t="shared" si="121"/>
        <v/>
      </c>
      <c r="Z113" s="39" t="str">
        <f t="shared" si="121"/>
        <v/>
      </c>
      <c r="AA113" s="39" t="str">
        <f t="shared" si="121"/>
        <v/>
      </c>
      <c r="AB113" s="39" t="str">
        <f t="shared" si="121"/>
        <v/>
      </c>
      <c r="AC113" s="39" t="str">
        <f t="shared" si="121"/>
        <v/>
      </c>
      <c r="AD113" s="39" t="str">
        <f t="shared" si="121"/>
        <v/>
      </c>
      <c r="AE113" s="39" t="str">
        <f t="shared" si="121"/>
        <v/>
      </c>
      <c r="AF113" s="39" t="str">
        <f t="shared" si="121"/>
        <v/>
      </c>
      <c r="AG113" s="39" t="str">
        <f t="shared" si="121"/>
        <v/>
      </c>
      <c r="AH113" s="38" t="s">
        <v>704</v>
      </c>
    </row>
    <row r="114" spans="2:34">
      <c r="B114" s="1" t="s">
        <v>555</v>
      </c>
      <c r="C114" s="25" t="str">
        <f>_xlfn.XLOOKUP($U114,翻訳!I:I,翻訳!$D:$D,"",0)&amp;""</f>
        <v>normal</v>
      </c>
      <c r="D114" s="37" t="s">
        <v>201</v>
      </c>
      <c r="E114" s="25" t="str">
        <f>_xlfn.XLOOKUP($U114,翻訳!I:I,翻訳!$F:$F,"",0)&amp;""</f>
        <v>Yank text of an input</v>
      </c>
      <c r="F114" s="25" t="str">
        <f>_xlfn.XLOOKUP($U114,翻訳!I:I,翻訳!$G:$G,"",0)&amp;""</f>
        <v/>
      </c>
      <c r="G114" s="8" t="s">
        <v>437</v>
      </c>
      <c r="K114" s="21">
        <f t="shared" si="114"/>
        <v>2</v>
      </c>
      <c r="L114" s="21" t="str">
        <f t="shared" si="115"/>
        <v/>
      </c>
      <c r="M114" s="21" t="str">
        <f t="shared" si="57"/>
        <v/>
      </c>
      <c r="N114" s="21" t="str">
        <f t="shared" si="116"/>
        <v>!!yi</v>
      </c>
      <c r="O114" s="22" t="str">
        <f>IF(L114="","",IF(AND(ISERROR(VLOOKUP(M114,M$1:M113,1,0)),ISERROR(VLOOKUP(M114,M115:M$258,1,0))),"ok","▲NG"))</f>
        <v/>
      </c>
      <c r="P114" s="22" t="str">
        <f t="shared" si="117"/>
        <v/>
      </c>
      <c r="Q114" s="22" t="str">
        <f t="shared" si="118"/>
        <v/>
      </c>
      <c r="R114" s="23" t="str">
        <f t="shared" si="119"/>
        <v/>
      </c>
      <c r="S114" s="23" t="str">
        <f t="shared" si="120"/>
        <v/>
      </c>
      <c r="U114" s="38" t="str">
        <f t="shared" si="54"/>
        <v>121-105</v>
      </c>
      <c r="V114" s="39">
        <f t="shared" si="53"/>
        <v>121</v>
      </c>
      <c r="W114" s="39">
        <f t="shared" si="121"/>
        <v>105</v>
      </c>
      <c r="X114" s="39" t="str">
        <f t="shared" si="121"/>
        <v/>
      </c>
      <c r="Y114" s="39" t="str">
        <f t="shared" si="121"/>
        <v/>
      </c>
      <c r="Z114" s="39" t="str">
        <f t="shared" si="121"/>
        <v/>
      </c>
      <c r="AA114" s="39" t="str">
        <f t="shared" si="121"/>
        <v/>
      </c>
      <c r="AB114" s="39" t="str">
        <f t="shared" si="121"/>
        <v/>
      </c>
      <c r="AC114" s="39" t="str">
        <f t="shared" si="121"/>
        <v/>
      </c>
      <c r="AD114" s="39" t="str">
        <f t="shared" si="121"/>
        <v/>
      </c>
      <c r="AE114" s="39" t="str">
        <f t="shared" si="121"/>
        <v/>
      </c>
      <c r="AF114" s="39" t="str">
        <f t="shared" si="121"/>
        <v/>
      </c>
      <c r="AG114" s="39" t="str">
        <f t="shared" si="121"/>
        <v/>
      </c>
      <c r="AH114" s="38" t="s">
        <v>704</v>
      </c>
    </row>
    <row r="115" spans="2:34">
      <c r="B115" s="1" t="s">
        <v>555</v>
      </c>
      <c r="C115" s="25" t="str">
        <f>_xlfn.XLOOKUP($U115,翻訳!I:I,翻訳!$D:$D,"",0)&amp;""</f>
        <v>normal</v>
      </c>
      <c r="D115" s="37" t="s">
        <v>203</v>
      </c>
      <c r="E115" s="25" t="str">
        <f>_xlfn.XLOOKUP($U115,翻訳!I:I,翻訳!$F:$F,"",0)&amp;""</f>
        <v>Copy current page's source</v>
      </c>
      <c r="F115" s="25" t="str">
        <f>_xlfn.XLOOKUP($U115,翻訳!I:I,翻訳!$G:$G,"",0)&amp;""</f>
        <v/>
      </c>
      <c r="G115" s="8" t="s">
        <v>437</v>
      </c>
      <c r="K115" s="21">
        <f t="shared" si="114"/>
        <v>2</v>
      </c>
      <c r="L115" s="21" t="str">
        <f t="shared" si="115"/>
        <v/>
      </c>
      <c r="M115" s="21" t="str">
        <f t="shared" si="57"/>
        <v/>
      </c>
      <c r="N115" s="21" t="str">
        <f t="shared" si="116"/>
        <v>!!ys</v>
      </c>
      <c r="O115" s="22" t="str">
        <f>IF(L115="","",IF(AND(ISERROR(VLOOKUP(M115,M$1:M114,1,0)),ISERROR(VLOOKUP(M115,M116:M$258,1,0))),"ok","▲NG"))</f>
        <v/>
      </c>
      <c r="P115" s="22" t="str">
        <f t="shared" si="117"/>
        <v/>
      </c>
      <c r="Q115" s="22" t="str">
        <f t="shared" si="118"/>
        <v/>
      </c>
      <c r="R115" s="23" t="str">
        <f t="shared" si="119"/>
        <v/>
      </c>
      <c r="S115" s="23" t="str">
        <f t="shared" si="120"/>
        <v/>
      </c>
      <c r="U115" s="38" t="str">
        <f t="shared" si="54"/>
        <v>121-115</v>
      </c>
      <c r="V115" s="39">
        <f t="shared" si="53"/>
        <v>121</v>
      </c>
      <c r="W115" s="39">
        <f t="shared" si="121"/>
        <v>115</v>
      </c>
      <c r="X115" s="39" t="str">
        <f t="shared" si="121"/>
        <v/>
      </c>
      <c r="Y115" s="39" t="str">
        <f t="shared" si="121"/>
        <v/>
      </c>
      <c r="Z115" s="39" t="str">
        <f t="shared" si="121"/>
        <v/>
      </c>
      <c r="AA115" s="39" t="str">
        <f t="shared" si="121"/>
        <v/>
      </c>
      <c r="AB115" s="39" t="str">
        <f t="shared" si="121"/>
        <v/>
      </c>
      <c r="AC115" s="39" t="str">
        <f t="shared" si="121"/>
        <v/>
      </c>
      <c r="AD115" s="39" t="str">
        <f t="shared" si="121"/>
        <v/>
      </c>
      <c r="AE115" s="39" t="str">
        <f t="shared" si="121"/>
        <v/>
      </c>
      <c r="AF115" s="39" t="str">
        <f t="shared" si="121"/>
        <v/>
      </c>
      <c r="AG115" s="39" t="str">
        <f t="shared" si="121"/>
        <v/>
      </c>
      <c r="AH115" s="38" t="s">
        <v>704</v>
      </c>
    </row>
    <row r="116" spans="2:34">
      <c r="B116" s="1" t="s">
        <v>555</v>
      </c>
      <c r="C116" s="25" t="str">
        <f>_xlfn.XLOOKUP($U116,翻訳!I:I,翻訳!$D:$D,"",0)&amp;""</f>
        <v>normal</v>
      </c>
      <c r="D116" s="37" t="s">
        <v>205</v>
      </c>
      <c r="E116" s="25" t="str">
        <f>_xlfn.XLOOKUP($U116,翻訳!I:I,翻訳!$F:$F,"",0)&amp;""</f>
        <v>Copy current settings</v>
      </c>
      <c r="F116" s="25" t="str">
        <f>_xlfn.XLOOKUP($U116,翻訳!I:I,翻訳!$G:$G,"",0)&amp;""</f>
        <v/>
      </c>
      <c r="G116" s="8" t="s">
        <v>436</v>
      </c>
      <c r="H116" s="7" t="s">
        <v>609</v>
      </c>
      <c r="I116" s="7"/>
      <c r="K116" s="21">
        <f t="shared" si="114"/>
        <v>2</v>
      </c>
      <c r="L116" s="21" t="str">
        <f t="shared" si="115"/>
        <v>y@e</v>
      </c>
      <c r="M116" s="21" t="str">
        <f t="shared" si="57"/>
        <v>1216410132</v>
      </c>
      <c r="N116" s="21" t="str">
        <f t="shared" si="116"/>
        <v>!!yj</v>
      </c>
      <c r="O116" s="22" t="str">
        <f>IF(L116="","",IF(AND(ISERROR(VLOOKUP(M116,M$1:M115,1,0)),ISERROR(VLOOKUP(M116,M117:M$258,1,0))),"ok","▲NG"))</f>
        <v>ok</v>
      </c>
      <c r="P116" s="22" t="str">
        <f t="shared" si="117"/>
        <v>y</v>
      </c>
      <c r="Q116" s="22" t="str">
        <f t="shared" si="118"/>
        <v>y@</v>
      </c>
      <c r="R116" s="23" t="str">
        <f t="shared" si="119"/>
        <v>map("y@e", "!!yj")</v>
      </c>
      <c r="S116" s="23" t="str">
        <f t="shared" si="120"/>
        <v/>
      </c>
      <c r="U116" s="38" t="str">
        <f t="shared" si="54"/>
        <v>121-106</v>
      </c>
      <c r="V116" s="39">
        <f t="shared" si="53"/>
        <v>121</v>
      </c>
      <c r="W116" s="39">
        <f t="shared" si="121"/>
        <v>106</v>
      </c>
      <c r="X116" s="39" t="str">
        <f t="shared" si="121"/>
        <v/>
      </c>
      <c r="Y116" s="39" t="str">
        <f t="shared" si="121"/>
        <v/>
      </c>
      <c r="Z116" s="39" t="str">
        <f t="shared" si="121"/>
        <v/>
      </c>
      <c r="AA116" s="39" t="str">
        <f t="shared" si="121"/>
        <v/>
      </c>
      <c r="AB116" s="39" t="str">
        <f t="shared" si="121"/>
        <v/>
      </c>
      <c r="AC116" s="39" t="str">
        <f t="shared" si="121"/>
        <v/>
      </c>
      <c r="AD116" s="39" t="str">
        <f t="shared" si="121"/>
        <v/>
      </c>
      <c r="AE116" s="39" t="str">
        <f t="shared" si="121"/>
        <v/>
      </c>
      <c r="AF116" s="39" t="str">
        <f t="shared" si="121"/>
        <v/>
      </c>
      <c r="AG116" s="39" t="str">
        <f t="shared" si="121"/>
        <v/>
      </c>
      <c r="AH116" s="38" t="s">
        <v>704</v>
      </c>
    </row>
    <row r="117" spans="2:34">
      <c r="B117" s="1" t="s">
        <v>555</v>
      </c>
      <c r="C117" s="25" t="str">
        <f>_xlfn.XLOOKUP($U117,翻訳!I:I,翻訳!$D:$D,"",0)&amp;""</f>
        <v>normal</v>
      </c>
      <c r="D117" s="37" t="s">
        <v>207</v>
      </c>
      <c r="E117" s="25" t="str">
        <f>_xlfn.XLOOKUP($U117,翻訳!I:I,翻訳!$F:$F,"",0)&amp;""</f>
        <v>Copy current page's URL</v>
      </c>
      <c r="F117" s="25" t="str">
        <f>_xlfn.XLOOKUP($U117,翻訳!I:I,翻訳!$G:$G,"",0)&amp;""</f>
        <v/>
      </c>
      <c r="G117" s="8" t="s">
        <v>436</v>
      </c>
      <c r="K117" s="21">
        <f t="shared" si="114"/>
        <v>2</v>
      </c>
      <c r="L117" s="21" t="str">
        <f t="shared" si="115"/>
        <v>yy</v>
      </c>
      <c r="M117" s="21" t="str">
        <f t="shared" si="57"/>
        <v>1211213232</v>
      </c>
      <c r="N117" s="21" t="str">
        <f t="shared" si="116"/>
        <v>!!yy</v>
      </c>
      <c r="O117" s="22" t="str">
        <f>IF(L117="","",IF(AND(ISERROR(VLOOKUP(M117,M$1:M116,1,0)),ISERROR(VLOOKUP(M117,M118:M$258,1,0))),"ok","▲NG"))</f>
        <v>ok</v>
      </c>
      <c r="P117" s="22" t="str">
        <f t="shared" si="117"/>
        <v>y</v>
      </c>
      <c r="Q117" s="22" t="str">
        <f t="shared" si="118"/>
        <v/>
      </c>
      <c r="R117" s="23" t="str">
        <f t="shared" si="119"/>
        <v>map("yy", "!!yy")</v>
      </c>
      <c r="S117" s="23" t="str">
        <f t="shared" si="120"/>
        <v/>
      </c>
      <c r="U117" s="38" t="str">
        <f t="shared" si="54"/>
        <v>121-121</v>
      </c>
      <c r="V117" s="39">
        <f t="shared" si="53"/>
        <v>121</v>
      </c>
      <c r="W117" s="39">
        <f t="shared" si="121"/>
        <v>121</v>
      </c>
      <c r="X117" s="39" t="str">
        <f t="shared" si="121"/>
        <v/>
      </c>
      <c r="Y117" s="39" t="str">
        <f t="shared" si="121"/>
        <v/>
      </c>
      <c r="Z117" s="39" t="str">
        <f t="shared" si="121"/>
        <v/>
      </c>
      <c r="AA117" s="39" t="str">
        <f t="shared" si="121"/>
        <v/>
      </c>
      <c r="AB117" s="39" t="str">
        <f t="shared" si="121"/>
        <v/>
      </c>
      <c r="AC117" s="39" t="str">
        <f t="shared" si="121"/>
        <v/>
      </c>
      <c r="AD117" s="39" t="str">
        <f t="shared" si="121"/>
        <v/>
      </c>
      <c r="AE117" s="39" t="str">
        <f t="shared" si="121"/>
        <v/>
      </c>
      <c r="AF117" s="39" t="str">
        <f t="shared" si="121"/>
        <v/>
      </c>
      <c r="AG117" s="39" t="str">
        <f t="shared" si="121"/>
        <v/>
      </c>
      <c r="AH117" s="38" t="s">
        <v>704</v>
      </c>
    </row>
    <row r="118" spans="2:34">
      <c r="B118" s="1" t="s">
        <v>555</v>
      </c>
      <c r="C118" s="25" t="str">
        <f>_xlfn.XLOOKUP($U118,翻訳!I:I,翻訳!$D:$D,"",0)&amp;""</f>
        <v>normal</v>
      </c>
      <c r="D118" s="37" t="s">
        <v>209</v>
      </c>
      <c r="E118" s="25" t="str">
        <f>_xlfn.XLOOKUP($U118,翻訳!I:I,翻訳!$F:$F,"",0)&amp;""</f>
        <v>Copy all tabs's url</v>
      </c>
      <c r="F118" s="25" t="str">
        <f>_xlfn.XLOOKUP($U118,翻訳!I:I,翻訳!$G:$G,"",0)&amp;""</f>
        <v/>
      </c>
      <c r="G118" s="8" t="s">
        <v>436</v>
      </c>
      <c r="K118" s="21">
        <f t="shared" si="114"/>
        <v>2</v>
      </c>
      <c r="L118" s="21" t="str">
        <f t="shared" si="115"/>
        <v>yY</v>
      </c>
      <c r="M118" s="21" t="str">
        <f t="shared" si="57"/>
        <v>121893232</v>
      </c>
      <c r="N118" s="21" t="str">
        <f t="shared" si="116"/>
        <v>!!yY</v>
      </c>
      <c r="O118" s="22" t="str">
        <f>IF(L118="","",IF(AND(ISERROR(VLOOKUP(M118,M$1:M117,1,0)),ISERROR(VLOOKUP(M118,M119:M$258,1,0))),"ok","▲NG"))</f>
        <v>ok</v>
      </c>
      <c r="P118" s="22" t="str">
        <f t="shared" si="117"/>
        <v>y</v>
      </c>
      <c r="Q118" s="22" t="str">
        <f t="shared" si="118"/>
        <v/>
      </c>
      <c r="R118" s="23" t="str">
        <f t="shared" si="119"/>
        <v>map("yY", "!!yY")</v>
      </c>
      <c r="S118" s="23" t="str">
        <f t="shared" si="120"/>
        <v/>
      </c>
      <c r="U118" s="38" t="str">
        <f t="shared" si="54"/>
        <v>121-89</v>
      </c>
      <c r="V118" s="39">
        <f t="shared" si="53"/>
        <v>121</v>
      </c>
      <c r="W118" s="39">
        <f t="shared" si="121"/>
        <v>89</v>
      </c>
      <c r="X118" s="39" t="str">
        <f t="shared" si="121"/>
        <v/>
      </c>
      <c r="Y118" s="39" t="str">
        <f t="shared" si="121"/>
        <v/>
      </c>
      <c r="Z118" s="39" t="str">
        <f t="shared" si="121"/>
        <v/>
      </c>
      <c r="AA118" s="39" t="str">
        <f t="shared" si="121"/>
        <v/>
      </c>
      <c r="AB118" s="39" t="str">
        <f t="shared" si="121"/>
        <v/>
      </c>
      <c r="AC118" s="39" t="str">
        <f t="shared" si="121"/>
        <v/>
      </c>
      <c r="AD118" s="39" t="str">
        <f t="shared" si="121"/>
        <v/>
      </c>
      <c r="AE118" s="39" t="str">
        <f t="shared" si="121"/>
        <v/>
      </c>
      <c r="AF118" s="39" t="str">
        <f t="shared" si="121"/>
        <v/>
      </c>
      <c r="AG118" s="39" t="str">
        <f t="shared" si="121"/>
        <v/>
      </c>
      <c r="AH118" s="38" t="s">
        <v>704</v>
      </c>
    </row>
    <row r="119" spans="2:34">
      <c r="B119" s="1" t="s">
        <v>555</v>
      </c>
      <c r="C119" s="25" t="str">
        <f>_xlfn.XLOOKUP($U119,翻訳!I:I,翻訳!$D:$D,"",0)&amp;""</f>
        <v>normal</v>
      </c>
      <c r="D119" s="37" t="s">
        <v>211</v>
      </c>
      <c r="E119" s="25" t="str">
        <f>_xlfn.XLOOKUP($U119,翻訳!I:I,翻訳!$F:$F,"",0)&amp;""</f>
        <v>Copy current page's host</v>
      </c>
      <c r="F119" s="25" t="str">
        <f>_xlfn.XLOOKUP($U119,翻訳!I:I,翻訳!$G:$G,"",0)&amp;""</f>
        <v/>
      </c>
      <c r="G119" s="8" t="s">
        <v>436</v>
      </c>
      <c r="K119" s="21">
        <f t="shared" si="114"/>
        <v>2</v>
      </c>
      <c r="L119" s="21" t="str">
        <f t="shared" si="115"/>
        <v>yh</v>
      </c>
      <c r="M119" s="21" t="str">
        <f t="shared" si="57"/>
        <v>1211043232</v>
      </c>
      <c r="N119" s="21" t="str">
        <f t="shared" si="116"/>
        <v>!!yh</v>
      </c>
      <c r="O119" s="22" t="str">
        <f>IF(L119="","",IF(AND(ISERROR(VLOOKUP(M119,M$1:M118,1,0)),ISERROR(VLOOKUP(M119,M120:M$258,1,0))),"ok","▲NG"))</f>
        <v>ok</v>
      </c>
      <c r="P119" s="22" t="str">
        <f t="shared" si="117"/>
        <v>y</v>
      </c>
      <c r="Q119" s="22" t="str">
        <f t="shared" si="118"/>
        <v/>
      </c>
      <c r="R119" s="23" t="str">
        <f t="shared" si="119"/>
        <v>map("yh", "!!yh")</v>
      </c>
      <c r="S119" s="23" t="str">
        <f t="shared" si="120"/>
        <v/>
      </c>
      <c r="U119" s="38" t="str">
        <f t="shared" si="54"/>
        <v>121-104</v>
      </c>
      <c r="V119" s="39">
        <f t="shared" si="53"/>
        <v>121</v>
      </c>
      <c r="W119" s="39">
        <f t="shared" si="121"/>
        <v>104</v>
      </c>
      <c r="X119" s="39" t="str">
        <f t="shared" si="121"/>
        <v/>
      </c>
      <c r="Y119" s="39" t="str">
        <f t="shared" si="121"/>
        <v/>
      </c>
      <c r="Z119" s="39" t="str">
        <f t="shared" si="121"/>
        <v/>
      </c>
      <c r="AA119" s="39" t="str">
        <f t="shared" si="121"/>
        <v/>
      </c>
      <c r="AB119" s="39" t="str">
        <f t="shared" si="121"/>
        <v/>
      </c>
      <c r="AC119" s="39" t="str">
        <f t="shared" si="121"/>
        <v/>
      </c>
      <c r="AD119" s="39" t="str">
        <f t="shared" si="121"/>
        <v/>
      </c>
      <c r="AE119" s="39" t="str">
        <f t="shared" si="121"/>
        <v/>
      </c>
      <c r="AF119" s="39" t="str">
        <f t="shared" si="121"/>
        <v/>
      </c>
      <c r="AG119" s="39" t="str">
        <f t="shared" si="121"/>
        <v/>
      </c>
      <c r="AH119" s="38" t="s">
        <v>704</v>
      </c>
    </row>
    <row r="120" spans="2:34">
      <c r="B120" s="1" t="s">
        <v>555</v>
      </c>
      <c r="C120" s="25" t="str">
        <f>_xlfn.XLOOKUP($U120,翻訳!I:I,翻訳!$D:$D,"",0)&amp;""</f>
        <v>normal</v>
      </c>
      <c r="D120" s="37" t="s">
        <v>213</v>
      </c>
      <c r="E120" s="25" t="str">
        <f>_xlfn.XLOOKUP($U120,翻訳!I:I,翻訳!$F:$F,"",0)&amp;""</f>
        <v>Copy current page's title</v>
      </c>
      <c r="F120" s="25" t="str">
        <f>_xlfn.XLOOKUP($U120,翻訳!I:I,翻訳!$G:$G,"",0)&amp;""</f>
        <v/>
      </c>
      <c r="G120" s="8" t="s">
        <v>436</v>
      </c>
      <c r="K120" s="21">
        <f t="shared" si="114"/>
        <v>2</v>
      </c>
      <c r="L120" s="21" t="str">
        <f t="shared" si="115"/>
        <v>yl</v>
      </c>
      <c r="M120" s="21" t="str">
        <f t="shared" si="57"/>
        <v>1211083232</v>
      </c>
      <c r="N120" s="21" t="str">
        <f t="shared" si="116"/>
        <v>!!yl</v>
      </c>
      <c r="O120" s="22" t="str">
        <f>IF(L120="","",IF(AND(ISERROR(VLOOKUP(M120,M$1:M119,1,0)),ISERROR(VLOOKUP(M120,M121:M$258,1,0))),"ok","▲NG"))</f>
        <v>ok</v>
      </c>
      <c r="P120" s="22" t="str">
        <f t="shared" si="117"/>
        <v>y</v>
      </c>
      <c r="Q120" s="22" t="str">
        <f t="shared" si="118"/>
        <v/>
      </c>
      <c r="R120" s="23" t="str">
        <f t="shared" si="119"/>
        <v>map("yl", "!!yl")</v>
      </c>
      <c r="S120" s="23" t="str">
        <f t="shared" si="120"/>
        <v/>
      </c>
      <c r="U120" s="38" t="str">
        <f t="shared" si="54"/>
        <v>121-108</v>
      </c>
      <c r="V120" s="39">
        <f t="shared" si="53"/>
        <v>121</v>
      </c>
      <c r="W120" s="39">
        <f t="shared" si="121"/>
        <v>108</v>
      </c>
      <c r="X120" s="39" t="str">
        <f t="shared" si="121"/>
        <v/>
      </c>
      <c r="Y120" s="39" t="str">
        <f t="shared" si="121"/>
        <v/>
      </c>
      <c r="Z120" s="39" t="str">
        <f t="shared" si="121"/>
        <v/>
      </c>
      <c r="AA120" s="39" t="str">
        <f t="shared" si="121"/>
        <v/>
      </c>
      <c r="AB120" s="39" t="str">
        <f t="shared" si="121"/>
        <v/>
      </c>
      <c r="AC120" s="39" t="str">
        <f t="shared" si="121"/>
        <v/>
      </c>
      <c r="AD120" s="39" t="str">
        <f t="shared" si="121"/>
        <v/>
      </c>
      <c r="AE120" s="39" t="str">
        <f t="shared" si="121"/>
        <v/>
      </c>
      <c r="AF120" s="39" t="str">
        <f t="shared" si="121"/>
        <v/>
      </c>
      <c r="AG120" s="39" t="str">
        <f t="shared" si="121"/>
        <v/>
      </c>
      <c r="AH120" s="38" t="s">
        <v>704</v>
      </c>
    </row>
    <row r="121" spans="2:34">
      <c r="B121" s="1" t="s">
        <v>555</v>
      </c>
      <c r="C121" s="25" t="str">
        <f>_xlfn.XLOOKUP($U121,翻訳!I:I,翻訳!$D:$D,"",0)&amp;""</f>
        <v>normal</v>
      </c>
      <c r="D121" s="37" t="s">
        <v>215</v>
      </c>
      <c r="E121" s="25" t="str">
        <f>_xlfn.XLOOKUP($U121,翻訳!I:I,翻訳!$F:$F,"",0)&amp;""</f>
        <v>Copy all query history of OmniQuery.</v>
      </c>
      <c r="F121" s="25" t="str">
        <f>_xlfn.XLOOKUP($U121,翻訳!I:I,翻訳!$G:$G,"",0)&amp;""</f>
        <v/>
      </c>
      <c r="G121" s="8" t="s">
        <v>437</v>
      </c>
      <c r="K121" s="21">
        <f t="shared" si="114"/>
        <v>2</v>
      </c>
      <c r="L121" s="21" t="str">
        <f t="shared" si="115"/>
        <v/>
      </c>
      <c r="M121" s="21" t="str">
        <f t="shared" si="57"/>
        <v/>
      </c>
      <c r="N121" s="21" t="str">
        <f t="shared" si="116"/>
        <v>!!yQ</v>
      </c>
      <c r="O121" s="22" t="str">
        <f>IF(L121="","",IF(AND(ISERROR(VLOOKUP(M121,M$1:M120,1,0)),ISERROR(VLOOKUP(M121,M122:M$258,1,0))),"ok","▲NG"))</f>
        <v/>
      </c>
      <c r="P121" s="22" t="str">
        <f t="shared" si="117"/>
        <v/>
      </c>
      <c r="Q121" s="22" t="str">
        <f t="shared" si="118"/>
        <v/>
      </c>
      <c r="R121" s="23" t="str">
        <f t="shared" si="119"/>
        <v/>
      </c>
      <c r="S121" s="23" t="str">
        <f t="shared" si="120"/>
        <v/>
      </c>
      <c r="U121" s="38" t="str">
        <f t="shared" si="54"/>
        <v>121-81</v>
      </c>
      <c r="V121" s="39">
        <f t="shared" si="53"/>
        <v>121</v>
      </c>
      <c r="W121" s="39">
        <f t="shared" si="121"/>
        <v>81</v>
      </c>
      <c r="X121" s="39" t="str">
        <f t="shared" si="121"/>
        <v/>
      </c>
      <c r="Y121" s="39" t="str">
        <f t="shared" si="121"/>
        <v/>
      </c>
      <c r="Z121" s="39" t="str">
        <f t="shared" si="121"/>
        <v/>
      </c>
      <c r="AA121" s="39" t="str">
        <f t="shared" si="121"/>
        <v/>
      </c>
      <c r="AB121" s="39" t="str">
        <f t="shared" si="121"/>
        <v/>
      </c>
      <c r="AC121" s="39" t="str">
        <f t="shared" si="121"/>
        <v/>
      </c>
      <c r="AD121" s="39" t="str">
        <f t="shared" si="121"/>
        <v/>
      </c>
      <c r="AE121" s="39" t="str">
        <f t="shared" si="121"/>
        <v/>
      </c>
      <c r="AF121" s="39" t="str">
        <f t="shared" si="121"/>
        <v/>
      </c>
      <c r="AG121" s="39" t="str">
        <f t="shared" si="121"/>
        <v/>
      </c>
      <c r="AH121" s="38" t="s">
        <v>704</v>
      </c>
    </row>
    <row r="122" spans="2:34" ht="30">
      <c r="B122" s="1" t="s">
        <v>555</v>
      </c>
      <c r="C122" s="25" t="str">
        <f>_xlfn.XLOOKUP($U122,翻訳!I:I,翻訳!$D:$D,"",0)&amp;""</f>
        <v>normal</v>
      </c>
      <c r="D122" s="37" t="s">
        <v>217</v>
      </c>
      <c r="E122" s="25" t="str">
        <f>_xlfn.XLOOKUP($U122,翻訳!I:I,翻訳!$F:$F,"",0)&amp;""</f>
        <v>Copy form data in JSON on current page</v>
      </c>
      <c r="F122" s="25" t="str">
        <f>_xlfn.XLOOKUP($U122,翻訳!I:I,翻訳!$G:$G,"",0)&amp;""</f>
        <v>ページ内の入力フォームすべてについて、JSON形式で入力内容をコピーします。</v>
      </c>
      <c r="G122" s="8" t="s">
        <v>436</v>
      </c>
      <c r="K122" s="21">
        <f t="shared" si="114"/>
        <v>2</v>
      </c>
      <c r="L122" s="21" t="str">
        <f t="shared" si="115"/>
        <v>yf</v>
      </c>
      <c r="M122" s="21" t="str">
        <f t="shared" si="57"/>
        <v>1211023232</v>
      </c>
      <c r="N122" s="21" t="str">
        <f t="shared" si="116"/>
        <v>!!yf</v>
      </c>
      <c r="O122" s="22" t="str">
        <f>IF(L122="","",IF(AND(ISERROR(VLOOKUP(M122,M$1:M121,1,0)),ISERROR(VLOOKUP(M122,M123:M$258,1,0))),"ok","▲NG"))</f>
        <v>ok</v>
      </c>
      <c r="P122" s="22" t="str">
        <f t="shared" si="117"/>
        <v>y</v>
      </c>
      <c r="Q122" s="22" t="str">
        <f t="shared" si="118"/>
        <v/>
      </c>
      <c r="R122" s="23" t="str">
        <f t="shared" si="119"/>
        <v>map("yf", "!!yf")</v>
      </c>
      <c r="S122" s="23" t="str">
        <f t="shared" si="120"/>
        <v/>
      </c>
      <c r="U122" s="38" t="str">
        <f t="shared" si="54"/>
        <v>121-102</v>
      </c>
      <c r="V122" s="39">
        <f t="shared" si="53"/>
        <v>121</v>
      </c>
      <c r="W122" s="39">
        <f t="shared" si="121"/>
        <v>102</v>
      </c>
      <c r="X122" s="39" t="str">
        <f t="shared" si="121"/>
        <v/>
      </c>
      <c r="Y122" s="39" t="str">
        <f t="shared" si="121"/>
        <v/>
      </c>
      <c r="Z122" s="39" t="str">
        <f t="shared" si="121"/>
        <v/>
      </c>
      <c r="AA122" s="39" t="str">
        <f t="shared" si="121"/>
        <v/>
      </c>
      <c r="AB122" s="39" t="str">
        <f t="shared" si="121"/>
        <v/>
      </c>
      <c r="AC122" s="39" t="str">
        <f t="shared" si="121"/>
        <v/>
      </c>
      <c r="AD122" s="39" t="str">
        <f t="shared" si="121"/>
        <v/>
      </c>
      <c r="AE122" s="39" t="str">
        <f t="shared" si="121"/>
        <v/>
      </c>
      <c r="AF122" s="39" t="str">
        <f t="shared" si="121"/>
        <v/>
      </c>
      <c r="AG122" s="39" t="str">
        <f t="shared" si="121"/>
        <v/>
      </c>
      <c r="AH122" s="38" t="s">
        <v>704</v>
      </c>
    </row>
    <row r="123" spans="2:34" ht="45">
      <c r="B123" s="1" t="s">
        <v>555</v>
      </c>
      <c r="C123" s="25" t="str">
        <f>_xlfn.XLOOKUP($U123,翻訳!I:I,翻訳!$D:$D,"",0)&amp;""</f>
        <v>normal</v>
      </c>
      <c r="D123" s="37" t="s">
        <v>219</v>
      </c>
      <c r="E123" s="25" t="str">
        <f>_xlfn.XLOOKUP($U123,翻訳!I:I,翻訳!$F:$F,"",0)&amp;""</f>
        <v>Copy form data for POST on current page</v>
      </c>
      <c r="F123" s="25" t="str">
        <f>_xlfn.XLOOKUP($U123,翻訳!I:I,翻訳!$G:$G,"",0)&amp;""</f>
        <v>ページ内の入力フォームすべてについて、コンテンツタイプ application/x-www-form-urlencoded の形式で入力内容をコピーします。</v>
      </c>
      <c r="G123" s="8" t="s">
        <v>437</v>
      </c>
      <c r="K123" s="21">
        <f t="shared" si="114"/>
        <v>2</v>
      </c>
      <c r="L123" s="21" t="str">
        <f t="shared" si="115"/>
        <v/>
      </c>
      <c r="M123" s="21" t="str">
        <f t="shared" si="57"/>
        <v/>
      </c>
      <c r="N123" s="21" t="str">
        <f t="shared" si="116"/>
        <v>!!yp</v>
      </c>
      <c r="O123" s="22" t="str">
        <f>IF(L123="","",IF(AND(ISERROR(VLOOKUP(M123,M$1:M122,1,0)),ISERROR(VLOOKUP(M123,M124:M$258,1,0))),"ok","▲NG"))</f>
        <v/>
      </c>
      <c r="P123" s="22" t="str">
        <f t="shared" si="117"/>
        <v/>
      </c>
      <c r="Q123" s="22" t="str">
        <f t="shared" si="118"/>
        <v/>
      </c>
      <c r="R123" s="23" t="str">
        <f t="shared" si="119"/>
        <v/>
      </c>
      <c r="S123" s="23" t="str">
        <f t="shared" si="120"/>
        <v/>
      </c>
      <c r="U123" s="38" t="str">
        <f t="shared" si="54"/>
        <v>121-112</v>
      </c>
      <c r="V123" s="39">
        <f t="shared" si="53"/>
        <v>121</v>
      </c>
      <c r="W123" s="39">
        <f t="shared" si="121"/>
        <v>112</v>
      </c>
      <c r="X123" s="39" t="str">
        <f t="shared" si="121"/>
        <v/>
      </c>
      <c r="Y123" s="39" t="str">
        <f t="shared" si="121"/>
        <v/>
      </c>
      <c r="Z123" s="39" t="str">
        <f t="shared" si="121"/>
        <v/>
      </c>
      <c r="AA123" s="39" t="str">
        <f t="shared" si="121"/>
        <v/>
      </c>
      <c r="AB123" s="39" t="str">
        <f t="shared" si="121"/>
        <v/>
      </c>
      <c r="AC123" s="39" t="str">
        <f t="shared" si="121"/>
        <v/>
      </c>
      <c r="AD123" s="39" t="str">
        <f t="shared" si="121"/>
        <v/>
      </c>
      <c r="AE123" s="39" t="str">
        <f t="shared" si="121"/>
        <v/>
      </c>
      <c r="AF123" s="39" t="str">
        <f t="shared" si="121"/>
        <v/>
      </c>
      <c r="AG123" s="39" t="str">
        <f t="shared" si="121"/>
        <v/>
      </c>
      <c r="AH123" s="38" t="s">
        <v>704</v>
      </c>
    </row>
    <row r="124" spans="2:34">
      <c r="B124" s="1" t="s">
        <v>555</v>
      </c>
      <c r="C124" s="25" t="str">
        <f>_xlfn.XLOOKUP($U124,翻訳!I:I,翻訳!$D:$D,"",0)&amp;""</f>
        <v>normal</v>
      </c>
      <c r="D124" s="37" t="s">
        <v>221</v>
      </c>
      <c r="E124" s="25" t="str">
        <f>_xlfn.XLOOKUP($U124,翻訳!I:I,翻訳!$F:$F,"",0)&amp;""</f>
        <v>Copy current downloading URL</v>
      </c>
      <c r="F124" s="25" t="str">
        <f>_xlfn.XLOOKUP($U124,翻訳!I:I,翻訳!$G:$G,"",0)&amp;""</f>
        <v/>
      </c>
      <c r="G124" s="8" t="s">
        <v>436</v>
      </c>
      <c r="K124" s="21">
        <f t="shared" si="114"/>
        <v>2</v>
      </c>
      <c r="L124" s="21" t="str">
        <f t="shared" si="115"/>
        <v>yd</v>
      </c>
      <c r="M124" s="21" t="str">
        <f t="shared" si="57"/>
        <v>1211003232</v>
      </c>
      <c r="N124" s="21" t="str">
        <f t="shared" si="116"/>
        <v>!!yd</v>
      </c>
      <c r="O124" s="22" t="str">
        <f>IF(L124="","",IF(AND(ISERROR(VLOOKUP(M124,M$1:M123,1,0)),ISERROR(VLOOKUP(M124,M125:M$258,1,0))),"ok","▲NG"))</f>
        <v>ok</v>
      </c>
      <c r="P124" s="22" t="str">
        <f t="shared" si="117"/>
        <v>y</v>
      </c>
      <c r="Q124" s="22" t="str">
        <f t="shared" si="118"/>
        <v/>
      </c>
      <c r="R124" s="23" t="str">
        <f t="shared" si="119"/>
        <v>map("yd", "!!yd")</v>
      </c>
      <c r="S124" s="23" t="str">
        <f t="shared" si="120"/>
        <v/>
      </c>
      <c r="U124" s="38" t="str">
        <f t="shared" si="54"/>
        <v>121-100</v>
      </c>
      <c r="V124" s="39">
        <f t="shared" ref="V124:V187" si="122">IFERROR(CODE(MID($D124,V$1,1)),"")</f>
        <v>121</v>
      </c>
      <c r="W124" s="39">
        <f t="shared" si="121"/>
        <v>100</v>
      </c>
      <c r="X124" s="39" t="str">
        <f t="shared" si="121"/>
        <v/>
      </c>
      <c r="Y124" s="39" t="str">
        <f t="shared" si="121"/>
        <v/>
      </c>
      <c r="Z124" s="39" t="str">
        <f t="shared" si="121"/>
        <v/>
      </c>
      <c r="AA124" s="39" t="str">
        <f t="shared" si="121"/>
        <v/>
      </c>
      <c r="AB124" s="39" t="str">
        <f t="shared" si="121"/>
        <v/>
      </c>
      <c r="AC124" s="39" t="str">
        <f t="shared" si="121"/>
        <v/>
      </c>
      <c r="AD124" s="39" t="str">
        <f t="shared" si="121"/>
        <v/>
      </c>
      <c r="AE124" s="39" t="str">
        <f t="shared" si="121"/>
        <v/>
      </c>
      <c r="AF124" s="39" t="str">
        <f t="shared" si="121"/>
        <v/>
      </c>
      <c r="AG124" s="39" t="str">
        <f t="shared" si="121"/>
        <v/>
      </c>
      <c r="AH124" s="38" t="s">
        <v>704</v>
      </c>
    </row>
    <row r="125" spans="2:34">
      <c r="B125" s="1" t="s">
        <v>555</v>
      </c>
      <c r="C125" s="25" t="str">
        <f>_xlfn.XLOOKUP($U125,翻訳!I:I,翻訳!$D:$D,"",0)&amp;""</f>
        <v>normal</v>
      </c>
      <c r="D125" s="37" t="s">
        <v>223</v>
      </c>
      <c r="E125" s="25" t="str">
        <f>_xlfn.XLOOKUP($U125,翻訳!I:I,翻訳!$F:$F,"",0)&amp;""</f>
        <v>Query word with Hints</v>
      </c>
      <c r="F125" s="25" t="str">
        <f>_xlfn.XLOOKUP($U125,翻訳!I:I,翻訳!$G:$G,"",0)&amp;""</f>
        <v/>
      </c>
      <c r="G125" s="8" t="s">
        <v>436</v>
      </c>
      <c r="H125" s="4" t="s">
        <v>631</v>
      </c>
      <c r="J125" t="s">
        <v>668</v>
      </c>
      <c r="K125" s="21">
        <f t="shared" si="114"/>
        <v>2</v>
      </c>
      <c r="L125" s="21" t="str">
        <f t="shared" si="115"/>
        <v>;q</v>
      </c>
      <c r="M125" s="21" t="str">
        <f t="shared" si="57"/>
        <v>591133232</v>
      </c>
      <c r="N125" s="21" t="str">
        <f t="shared" si="116"/>
        <v>!!cq</v>
      </c>
      <c r="O125" s="22" t="str">
        <f>IF(L125="","",IF(AND(ISERROR(VLOOKUP(M125,M$1:M124,1,0)),ISERROR(VLOOKUP(M125,M126:M$258,1,0))),"ok","▲NG"))</f>
        <v>ok</v>
      </c>
      <c r="P125" s="22" t="str">
        <f t="shared" si="117"/>
        <v>;</v>
      </c>
      <c r="Q125" s="22" t="str">
        <f t="shared" si="118"/>
        <v>;q</v>
      </c>
      <c r="R125" s="23" t="str">
        <f t="shared" si="119"/>
        <v>map(";q", "!!cq")</v>
      </c>
      <c r="S125" s="23" t="str">
        <f t="shared" si="120"/>
        <v/>
      </c>
      <c r="U125" s="38" t="str">
        <f t="shared" si="54"/>
        <v>99-113</v>
      </c>
      <c r="V125" s="39">
        <f t="shared" si="122"/>
        <v>99</v>
      </c>
      <c r="W125" s="39">
        <f t="shared" si="121"/>
        <v>113</v>
      </c>
      <c r="X125" s="39" t="str">
        <f t="shared" si="121"/>
        <v/>
      </c>
      <c r="Y125" s="39" t="str">
        <f t="shared" si="121"/>
        <v/>
      </c>
      <c r="Z125" s="39" t="str">
        <f t="shared" si="121"/>
        <v/>
      </c>
      <c r="AA125" s="39" t="str">
        <f t="shared" si="121"/>
        <v/>
      </c>
      <c r="AB125" s="39" t="str">
        <f t="shared" si="121"/>
        <v/>
      </c>
      <c r="AC125" s="39" t="str">
        <f t="shared" si="121"/>
        <v/>
      </c>
      <c r="AD125" s="39" t="str">
        <f t="shared" si="121"/>
        <v/>
      </c>
      <c r="AE125" s="39" t="str">
        <f t="shared" si="121"/>
        <v/>
      </c>
      <c r="AF125" s="39" t="str">
        <f t="shared" si="121"/>
        <v/>
      </c>
      <c r="AG125" s="39" t="str">
        <f t="shared" si="121"/>
        <v/>
      </c>
      <c r="AH125" s="38" t="s">
        <v>704</v>
      </c>
    </row>
    <row r="126" spans="2:34">
      <c r="B126" s="1" t="s">
        <v>555</v>
      </c>
      <c r="C126" s="25" t="str">
        <f>_xlfn.XLOOKUP($U126,翻訳!I:I,翻訳!$D:$D,"",0)&amp;""</f>
        <v>normal</v>
      </c>
      <c r="D126" s="37" t="s">
        <v>225</v>
      </c>
      <c r="E126" s="25" t="str">
        <f>_xlfn.XLOOKUP($U126,翻訳!I:I,翻訳!$F:$F,"",0)&amp;""</f>
        <v>Open selected link or link from clipboard</v>
      </c>
      <c r="F126" s="25" t="str">
        <f>_xlfn.XLOOKUP($U126,翻訳!I:I,翻訳!$G:$G,"",0)&amp;""</f>
        <v/>
      </c>
      <c r="G126" s="8" t="s">
        <v>437</v>
      </c>
      <c r="K126" s="21">
        <f t="shared" si="114"/>
        <v>2</v>
      </c>
      <c r="L126" s="21" t="str">
        <f t="shared" si="115"/>
        <v/>
      </c>
      <c r="M126" s="21" t="str">
        <f t="shared" si="57"/>
        <v/>
      </c>
      <c r="N126" s="21" t="str">
        <f t="shared" si="116"/>
        <v>!!cc</v>
      </c>
      <c r="O126" s="22" t="str">
        <f>IF(L126="","",IF(AND(ISERROR(VLOOKUP(M126,M$1:M125,1,0)),ISERROR(VLOOKUP(M126,M127:M$258,1,0))),"ok","▲NG"))</f>
        <v/>
      </c>
      <c r="P126" s="22" t="str">
        <f t="shared" si="117"/>
        <v/>
      </c>
      <c r="Q126" s="22" t="str">
        <f t="shared" si="118"/>
        <v/>
      </c>
      <c r="R126" s="23" t="str">
        <f t="shared" si="119"/>
        <v/>
      </c>
      <c r="S126" s="23" t="str">
        <f t="shared" si="120"/>
        <v/>
      </c>
      <c r="U126" s="38" t="str">
        <f t="shared" si="54"/>
        <v>99-99</v>
      </c>
      <c r="V126" s="39">
        <f t="shared" si="122"/>
        <v>99</v>
      </c>
      <c r="W126" s="39">
        <f t="shared" si="121"/>
        <v>99</v>
      </c>
      <c r="X126" s="39" t="str">
        <f t="shared" si="121"/>
        <v/>
      </c>
      <c r="Y126" s="39" t="str">
        <f t="shared" si="121"/>
        <v/>
      </c>
      <c r="Z126" s="39" t="str">
        <f t="shared" si="121"/>
        <v/>
      </c>
      <c r="AA126" s="39" t="str">
        <f t="shared" si="121"/>
        <v/>
      </c>
      <c r="AB126" s="39" t="str">
        <f t="shared" si="121"/>
        <v/>
      </c>
      <c r="AC126" s="39" t="str">
        <f t="shared" si="121"/>
        <v/>
      </c>
      <c r="AD126" s="39" t="str">
        <f t="shared" si="121"/>
        <v/>
      </c>
      <c r="AE126" s="39" t="str">
        <f t="shared" si="121"/>
        <v/>
      </c>
      <c r="AF126" s="39" t="str">
        <f t="shared" si="121"/>
        <v/>
      </c>
      <c r="AG126" s="39" t="str">
        <f t="shared" si="121"/>
        <v/>
      </c>
      <c r="AH126" s="38" t="s">
        <v>704</v>
      </c>
    </row>
    <row r="127" spans="2:34" ht="30">
      <c r="B127" s="1" t="s">
        <v>555</v>
      </c>
      <c r="C127" s="25" t="str">
        <f>_xlfn.XLOOKUP($U127,翻訳!I:I,翻訳!$D:$D,"",0)&amp;""</f>
        <v>normal</v>
      </c>
      <c r="D127" s="37" t="s">
        <v>227</v>
      </c>
      <c r="E127" s="25" t="str">
        <f>_xlfn.XLOOKUP($U127,翻訳!I:I,翻訳!$F:$F,"",0)&amp;""</f>
        <v>Paste html on current page</v>
      </c>
      <c r="F127" s="25" t="str">
        <f>_xlfn.XLOOKUP($U127,翻訳!I:I,翻訳!$G:$G,"",0)&amp;""</f>
        <v>クリップボードのテキストを現在のページのHTMLソースとして反映する</v>
      </c>
      <c r="G127" s="8" t="s">
        <v>437</v>
      </c>
      <c r="K127" s="21">
        <f t="shared" si="114"/>
        <v>3</v>
      </c>
      <c r="L127" s="21" t="str">
        <f t="shared" si="115"/>
        <v/>
      </c>
      <c r="M127" s="21" t="str">
        <f t="shared" si="57"/>
        <v/>
      </c>
      <c r="N127" s="21" t="str">
        <f t="shared" si="116"/>
        <v>!!;pp</v>
      </c>
      <c r="O127" s="22" t="str">
        <f>IF(L127="","",IF(AND(ISERROR(VLOOKUP(M127,M$1:M126,1,0)),ISERROR(VLOOKUP(M127,M128:M$258,1,0))),"ok","▲NG"))</f>
        <v/>
      </c>
      <c r="P127" s="22" t="str">
        <f t="shared" si="117"/>
        <v/>
      </c>
      <c r="Q127" s="22" t="str">
        <f t="shared" si="118"/>
        <v/>
      </c>
      <c r="R127" s="23" t="str">
        <f t="shared" si="119"/>
        <v/>
      </c>
      <c r="S127" s="23" t="str">
        <f t="shared" si="120"/>
        <v/>
      </c>
      <c r="U127" s="38" t="str">
        <f t="shared" si="54"/>
        <v>59-112-112</v>
      </c>
      <c r="V127" s="39">
        <f t="shared" si="122"/>
        <v>59</v>
      </c>
      <c r="W127" s="39">
        <f t="shared" si="121"/>
        <v>112</v>
      </c>
      <c r="X127" s="39">
        <f t="shared" si="121"/>
        <v>112</v>
      </c>
      <c r="Y127" s="39" t="str">
        <f t="shared" si="121"/>
        <v/>
      </c>
      <c r="Z127" s="39" t="str">
        <f t="shared" si="121"/>
        <v/>
      </c>
      <c r="AA127" s="39" t="str">
        <f t="shared" si="121"/>
        <v/>
      </c>
      <c r="AB127" s="39" t="str">
        <f t="shared" si="121"/>
        <v/>
      </c>
      <c r="AC127" s="39" t="str">
        <f t="shared" si="121"/>
        <v/>
      </c>
      <c r="AD127" s="39" t="str">
        <f t="shared" si="121"/>
        <v/>
      </c>
      <c r="AE127" s="39" t="str">
        <f t="shared" si="121"/>
        <v/>
      </c>
      <c r="AF127" s="39" t="str">
        <f t="shared" si="121"/>
        <v/>
      </c>
      <c r="AG127" s="39" t="str">
        <f t="shared" si="121"/>
        <v/>
      </c>
      <c r="AH127" s="38" t="s">
        <v>704</v>
      </c>
    </row>
    <row r="128" spans="2:34">
      <c r="B128" s="1" t="s">
        <v>555</v>
      </c>
      <c r="C128" s="25" t="str">
        <f>_xlfn.XLOOKUP($U128,翻訳!I:I,翻訳!$D:$D,"",0)&amp;""</f>
        <v>normal</v>
      </c>
      <c r="D128" s="37" t="s">
        <v>229</v>
      </c>
      <c r="E128" s="25" t="str">
        <f>_xlfn.XLOOKUP($U128,翻訳!I:I,翻訳!$F:$F,"",0)&amp;""</f>
        <v>Restore settings data from clipboard</v>
      </c>
      <c r="F128" s="25" t="str">
        <f>_xlfn.XLOOKUP($U128,翻訳!I:I,翻訳!$G:$G,"",0)&amp;""</f>
        <v/>
      </c>
      <c r="G128" s="8" t="s">
        <v>436</v>
      </c>
      <c r="H128" s="7" t="s">
        <v>630</v>
      </c>
      <c r="K128" s="21">
        <f t="shared" si="114"/>
        <v>3</v>
      </c>
      <c r="L128" s="21" t="str">
        <f t="shared" si="115"/>
        <v>@re</v>
      </c>
      <c r="M128" s="21" t="str">
        <f t="shared" si="57"/>
        <v>6411410132</v>
      </c>
      <c r="N128" s="21" t="str">
        <f t="shared" si="116"/>
        <v>!!;pj</v>
      </c>
      <c r="O128" s="22" t="str">
        <f>IF(L128="","",IF(AND(ISERROR(VLOOKUP(M128,M$1:M127,1,0)),ISERROR(VLOOKUP(M128,M129:M$258,1,0))),"ok","▲NG"))</f>
        <v>ok</v>
      </c>
      <c r="P128" s="22" t="str">
        <f t="shared" si="117"/>
        <v>@</v>
      </c>
      <c r="Q128" s="22" t="str">
        <f t="shared" si="118"/>
        <v>@r</v>
      </c>
      <c r="R128" s="23" t="str">
        <f t="shared" si="119"/>
        <v>map("@re", "!!;pj")</v>
      </c>
      <c r="S128" s="23" t="str">
        <f t="shared" si="120"/>
        <v/>
      </c>
      <c r="U128" s="38" t="str">
        <f t="shared" si="54"/>
        <v>59-112-106</v>
      </c>
      <c r="V128" s="39">
        <f t="shared" si="122"/>
        <v>59</v>
      </c>
      <c r="W128" s="39">
        <f t="shared" si="121"/>
        <v>112</v>
      </c>
      <c r="X128" s="39">
        <f t="shared" si="121"/>
        <v>106</v>
      </c>
      <c r="Y128" s="39" t="str">
        <f t="shared" si="121"/>
        <v/>
      </c>
      <c r="Z128" s="39" t="str">
        <f t="shared" si="121"/>
        <v/>
      </c>
      <c r="AA128" s="39" t="str">
        <f t="shared" si="121"/>
        <v/>
      </c>
      <c r="AB128" s="39" t="str">
        <f t="shared" si="121"/>
        <v/>
      </c>
      <c r="AC128" s="39" t="str">
        <f t="shared" si="121"/>
        <v/>
      </c>
      <c r="AD128" s="39" t="str">
        <f t="shared" si="121"/>
        <v/>
      </c>
      <c r="AE128" s="39" t="str">
        <f t="shared" ref="W128:AG151" si="123">IFERROR(CODE(MID($D128,AE$1,1)),"")</f>
        <v/>
      </c>
      <c r="AF128" s="39" t="str">
        <f t="shared" si="123"/>
        <v/>
      </c>
      <c r="AG128" s="39" t="str">
        <f t="shared" si="123"/>
        <v/>
      </c>
      <c r="AH128" s="38" t="s">
        <v>704</v>
      </c>
    </row>
    <row r="129" spans="2:34" ht="30">
      <c r="B129" s="1" t="s">
        <v>555</v>
      </c>
      <c r="C129" s="25" t="str">
        <f>_xlfn.XLOOKUP($U129,翻訳!I:I,翻訳!$D:$D,"",0)&amp;""</f>
        <v>normal</v>
      </c>
      <c r="D129" s="37" t="s">
        <v>231</v>
      </c>
      <c r="E129" s="25" t="str">
        <f>_xlfn.XLOOKUP($U129,翻訳!I:I,翻訳!$F:$F,"",0)&amp;""</f>
        <v>Fill form with data from yf</v>
      </c>
      <c r="F129" s="25" t="str">
        <f>_xlfn.XLOOKUP($U129,翻訳!I:I,翻訳!$G:$G,"",0)&amp;""</f>
        <v>入力フォームをヒントから選択し、クリップボードのデータ（yfコマンドでコピーした形式）を反映する。</v>
      </c>
      <c r="G129" s="8" t="s">
        <v>436</v>
      </c>
      <c r="K129" s="21">
        <f t="shared" si="114"/>
        <v>3</v>
      </c>
      <c r="L129" s="21" t="str">
        <f t="shared" si="115"/>
        <v>;pf</v>
      </c>
      <c r="M129" s="21" t="str">
        <f t="shared" si="57"/>
        <v>5911210232</v>
      </c>
      <c r="N129" s="21" t="str">
        <f t="shared" si="116"/>
        <v>!!;pf</v>
      </c>
      <c r="O129" s="22" t="str">
        <f>IF(L129="","",IF(AND(ISERROR(VLOOKUP(M129,M$1:M128,1,0)),ISERROR(VLOOKUP(M129,M130:M$258,1,0))),"ok","▲NG"))</f>
        <v>ok</v>
      </c>
      <c r="P129" s="22" t="str">
        <f t="shared" si="117"/>
        <v>;</v>
      </c>
      <c r="Q129" s="22" t="str">
        <f t="shared" si="118"/>
        <v/>
      </c>
      <c r="R129" s="23" t="str">
        <f t="shared" si="119"/>
        <v>map(";pf", "!!;pf")</v>
      </c>
      <c r="S129" s="23" t="str">
        <f t="shared" si="120"/>
        <v/>
      </c>
      <c r="U129" s="38" t="str">
        <f t="shared" si="54"/>
        <v>59-112-102</v>
      </c>
      <c r="V129" s="39">
        <f t="shared" si="122"/>
        <v>59</v>
      </c>
      <c r="W129" s="39">
        <f t="shared" si="123"/>
        <v>112</v>
      </c>
      <c r="X129" s="39">
        <f t="shared" si="123"/>
        <v>102</v>
      </c>
      <c r="Y129" s="39" t="str">
        <f t="shared" si="123"/>
        <v/>
      </c>
      <c r="Z129" s="39" t="str">
        <f t="shared" si="123"/>
        <v/>
      </c>
      <c r="AA129" s="39" t="str">
        <f t="shared" si="123"/>
        <v/>
      </c>
      <c r="AB129" s="39" t="str">
        <f t="shared" si="123"/>
        <v/>
      </c>
      <c r="AC129" s="39" t="str">
        <f t="shared" si="123"/>
        <v/>
      </c>
      <c r="AD129" s="39" t="str">
        <f t="shared" si="123"/>
        <v/>
      </c>
      <c r="AE129" s="39" t="str">
        <f t="shared" si="123"/>
        <v/>
      </c>
      <c r="AF129" s="39" t="str">
        <f t="shared" si="123"/>
        <v/>
      </c>
      <c r="AG129" s="39" t="str">
        <f t="shared" si="123"/>
        <v/>
      </c>
      <c r="AH129" s="38" t="s">
        <v>704</v>
      </c>
    </row>
    <row r="130" spans="2:34">
      <c r="B130" s="16"/>
      <c r="C130" s="16"/>
      <c r="D130" s="16"/>
      <c r="E130" s="18"/>
      <c r="F130" s="18"/>
      <c r="G130" s="19"/>
      <c r="H130" s="17"/>
      <c r="I130" s="17"/>
      <c r="J130" s="16"/>
      <c r="K130" s="17"/>
      <c r="L130" s="17"/>
      <c r="M130" s="17"/>
      <c r="N130" s="17"/>
      <c r="O130" s="17"/>
      <c r="P130" s="17"/>
      <c r="Q130" s="17"/>
      <c r="R130" s="20"/>
      <c r="S130" s="20"/>
      <c r="U130" s="38" t="str">
        <f t="shared" si="54"/>
        <v/>
      </c>
      <c r="V130" s="39" t="str">
        <f t="shared" si="122"/>
        <v/>
      </c>
      <c r="W130" s="39" t="str">
        <f t="shared" si="123"/>
        <v/>
      </c>
      <c r="X130" s="39" t="str">
        <f t="shared" si="123"/>
        <v/>
      </c>
      <c r="Y130" s="39" t="str">
        <f t="shared" si="123"/>
        <v/>
      </c>
      <c r="Z130" s="39" t="str">
        <f t="shared" si="123"/>
        <v/>
      </c>
      <c r="AA130" s="39" t="str">
        <f t="shared" si="123"/>
        <v/>
      </c>
      <c r="AB130" s="39" t="str">
        <f t="shared" si="123"/>
        <v/>
      </c>
      <c r="AC130" s="39" t="str">
        <f t="shared" si="123"/>
        <v/>
      </c>
      <c r="AD130" s="39" t="str">
        <f t="shared" si="123"/>
        <v/>
      </c>
      <c r="AE130" s="39" t="str">
        <f t="shared" si="123"/>
        <v/>
      </c>
      <c r="AF130" s="39" t="str">
        <f t="shared" si="123"/>
        <v/>
      </c>
      <c r="AG130" s="39" t="str">
        <f t="shared" si="123"/>
        <v/>
      </c>
      <c r="AH130" s="38" t="s">
        <v>704</v>
      </c>
    </row>
    <row r="131" spans="2:34" ht="45">
      <c r="B131" s="1" t="s">
        <v>556</v>
      </c>
      <c r="C131" s="25" t="str">
        <f>_xlfn.XLOOKUP($U131,翻訳!I:I,翻訳!$D:$D,"",0)&amp;""</f>
        <v>normal</v>
      </c>
      <c r="D131" s="37" t="s">
        <v>234</v>
      </c>
      <c r="E131" s="25" t="str">
        <f>_xlfn.XLOOKUP($U131,翻訳!I:I,翻訳!$F:$F,"",0)&amp;""</f>
        <v>Open a URL in current tab</v>
      </c>
      <c r="F131" s="25" t="str">
        <f>_xlfn.XLOOKUP($U131,翻訳!I:I,翻訳!$G:$G,"",0)&amp;""</f>
        <v>オムニバーを表示し、現在開いているタブとブックマーク、履歴の中から選択して現在のタブで開いて移動する。選択せず文字列を入れて決定した場合は現在のタブでGoogle検索。</v>
      </c>
      <c r="G131" s="8" t="s">
        <v>436</v>
      </c>
      <c r="J131" t="s">
        <v>530</v>
      </c>
      <c r="K131" s="21">
        <f t="shared" ref="K131" si="124">LEN(D131)</f>
        <v>2</v>
      </c>
      <c r="L131" s="21" t="str">
        <f t="shared" ref="L131" si="125">IF(G131="○",IF(H131="",D131,H131),"")</f>
        <v>go</v>
      </c>
      <c r="M131" s="21" t="str">
        <f t="shared" si="57"/>
        <v>1031113232</v>
      </c>
      <c r="N131" s="21" t="str">
        <f t="shared" ref="N131" si="126">"!!"&amp;D131</f>
        <v>!!go</v>
      </c>
      <c r="O131" s="22" t="str">
        <f>IF(L131="","",IF(AND(ISERROR(VLOOKUP(M131,M$1:M130,1,0)),ISERROR(VLOOKUP(M131,M132:M$258,1,0))),"ok","▲NG"))</f>
        <v>ok</v>
      </c>
      <c r="P131" s="22" t="str">
        <f t="shared" ref="P131" si="127">IF(L131="","",LEFT(L131,1))</f>
        <v>g</v>
      </c>
      <c r="Q131" s="22" t="str">
        <f t="shared" ref="Q131" si="128">IF(H131="","",LEFT(H131,2))</f>
        <v/>
      </c>
      <c r="R131" s="23" t="str">
        <f t="shared" ref="R131" si="129">IF(""=L131,"","map("""&amp;L131&amp;""", """&amp;N131&amp;""")")</f>
        <v>map("go", "!!go")</v>
      </c>
      <c r="S131" s="23" t="str">
        <f t="shared" ref="S131" si="130">IF(""=I131,"","map("""&amp;I131&amp;""", """&amp;N131&amp;""")")</f>
        <v/>
      </c>
      <c r="U131" s="38" t="str">
        <f t="shared" ref="U131:U194" si="131">_xlfn.TEXTJOIN("-",TRUE,V131:AG131)</f>
        <v>103-111</v>
      </c>
      <c r="V131" s="39">
        <f t="shared" si="122"/>
        <v>103</v>
      </c>
      <c r="W131" s="39">
        <f t="shared" si="123"/>
        <v>111</v>
      </c>
      <c r="X131" s="39" t="str">
        <f t="shared" si="123"/>
        <v/>
      </c>
      <c r="Y131" s="39" t="str">
        <f t="shared" si="123"/>
        <v/>
      </c>
      <c r="Z131" s="39" t="str">
        <f t="shared" si="123"/>
        <v/>
      </c>
      <c r="AA131" s="39" t="str">
        <f t="shared" si="123"/>
        <v/>
      </c>
      <c r="AB131" s="39" t="str">
        <f t="shared" si="123"/>
        <v/>
      </c>
      <c r="AC131" s="39" t="str">
        <f t="shared" si="123"/>
        <v/>
      </c>
      <c r="AD131" s="39" t="str">
        <f t="shared" si="123"/>
        <v/>
      </c>
      <c r="AE131" s="39" t="str">
        <f t="shared" si="123"/>
        <v/>
      </c>
      <c r="AF131" s="39" t="str">
        <f t="shared" si="123"/>
        <v/>
      </c>
      <c r="AG131" s="39" t="str">
        <f t="shared" si="123"/>
        <v/>
      </c>
      <c r="AH131" s="38" t="s">
        <v>704</v>
      </c>
    </row>
    <row r="132" spans="2:34">
      <c r="B132" s="1" t="s">
        <v>556</v>
      </c>
      <c r="C132" s="25" t="str">
        <f>_xlfn.XLOOKUP($U132,翻訳!I:I,翻訳!$D:$D,"",0)&amp;""</f>
        <v>normal</v>
      </c>
      <c r="D132" s="37" t="s">
        <v>236</v>
      </c>
      <c r="E132" s="25" t="str">
        <f>_xlfn.XLOOKUP($U132,翻訳!I:I,翻訳!$F:$F,"",0)&amp;""</f>
        <v>Open omnibar for word translation</v>
      </c>
      <c r="F132" s="25" t="str">
        <f>_xlfn.XLOOKUP($U132,翻訳!I:I,翻訳!$G:$G,"",0)&amp;""</f>
        <v/>
      </c>
      <c r="G132" s="8" t="s">
        <v>436</v>
      </c>
      <c r="K132" s="21">
        <f t="shared" ref="K132:K165" si="132">LEN(D132)</f>
        <v>1</v>
      </c>
      <c r="L132" s="21" t="str">
        <f t="shared" ref="L132:L165" si="133">IF(G132="○",IF(H132="",D132,H132),"")</f>
        <v>Q</v>
      </c>
      <c r="M132" s="21" t="str">
        <f t="shared" si="57"/>
        <v>81323232</v>
      </c>
      <c r="N132" s="21" t="str">
        <f t="shared" ref="N132:N165" si="134">"!!"&amp;D132</f>
        <v>!!Q</v>
      </c>
      <c r="O132" s="22" t="str">
        <f>IF(L132="","",IF(AND(ISERROR(VLOOKUP(M132,M$1:M131,1,0)),ISERROR(VLOOKUP(M132,M133:M$258,1,0))),"ok","▲NG"))</f>
        <v>ok</v>
      </c>
      <c r="P132" s="22" t="str">
        <f t="shared" ref="P132:P165" si="135">IF(L132="","",LEFT(L132,1))</f>
        <v>Q</v>
      </c>
      <c r="Q132" s="22" t="str">
        <f t="shared" ref="Q132:Q165" si="136">IF(H132="","",LEFT(H132,2))</f>
        <v/>
      </c>
      <c r="R132" s="23" t="str">
        <f t="shared" ref="R132:R165" si="137">IF(""=L132,"","map("""&amp;L132&amp;""", """&amp;N132&amp;""")")</f>
        <v>map("Q", "!!Q")</v>
      </c>
      <c r="S132" s="23" t="str">
        <f t="shared" ref="S132:S165" si="138">IF(""=I132,"","map("""&amp;I132&amp;""", """&amp;N132&amp;""")")</f>
        <v/>
      </c>
      <c r="U132" s="38" t="str">
        <f t="shared" si="131"/>
        <v>81</v>
      </c>
      <c r="V132" s="39">
        <f t="shared" si="122"/>
        <v>81</v>
      </c>
      <c r="W132" s="39" t="str">
        <f t="shared" si="123"/>
        <v/>
      </c>
      <c r="X132" s="39" t="str">
        <f t="shared" si="123"/>
        <v/>
      </c>
      <c r="Y132" s="39" t="str">
        <f t="shared" si="123"/>
        <v/>
      </c>
      <c r="Z132" s="39" t="str">
        <f t="shared" si="123"/>
        <v/>
      </c>
      <c r="AA132" s="39" t="str">
        <f t="shared" si="123"/>
        <v/>
      </c>
      <c r="AB132" s="39" t="str">
        <f t="shared" si="123"/>
        <v/>
      </c>
      <c r="AC132" s="39" t="str">
        <f t="shared" si="123"/>
        <v/>
      </c>
      <c r="AD132" s="39" t="str">
        <f t="shared" si="123"/>
        <v/>
      </c>
      <c r="AE132" s="39" t="str">
        <f t="shared" si="123"/>
        <v/>
      </c>
      <c r="AF132" s="39" t="str">
        <f t="shared" si="123"/>
        <v/>
      </c>
      <c r="AG132" s="39" t="str">
        <f t="shared" si="123"/>
        <v/>
      </c>
      <c r="AH132" s="38" t="s">
        <v>704</v>
      </c>
    </row>
    <row r="133" spans="2:34" ht="30">
      <c r="B133" s="1" t="s">
        <v>556</v>
      </c>
      <c r="C133" s="25" t="str">
        <f>_xlfn.XLOOKUP($U133,翻訳!I:I,翻訳!$D:$D,"",0)&amp;""</f>
        <v>normal</v>
      </c>
      <c r="D133" s="37" t="s">
        <v>238</v>
      </c>
      <c r="E133" s="25" t="str">
        <f>_xlfn.XLOOKUP($U133,翻訳!I:I,翻訳!$F:$F,"",0)&amp;""</f>
        <v>Bookmark current page to selected folder</v>
      </c>
      <c r="F133" s="25" t="str">
        <f>_xlfn.XLOOKUP($U133,翻訳!I:I,翻訳!$G:$G,"",0)&amp;""</f>
        <v>オムニバーを表示し、ブックマークフォルダを候補に表示し、選択したフォルダに現在のページを追加する</v>
      </c>
      <c r="G133" s="8" t="s">
        <v>436</v>
      </c>
      <c r="K133" s="21">
        <f t="shared" si="132"/>
        <v>2</v>
      </c>
      <c r="L133" s="21" t="str">
        <f t="shared" si="133"/>
        <v>ab</v>
      </c>
      <c r="M133" s="21" t="str">
        <f t="shared" si="57"/>
        <v>97983232</v>
      </c>
      <c r="N133" s="21" t="str">
        <f t="shared" si="134"/>
        <v>!!ab</v>
      </c>
      <c r="O133" s="22" t="str">
        <f>IF(L133="","",IF(AND(ISERROR(VLOOKUP(M133,M$1:M132,1,0)),ISERROR(VLOOKUP(M133,M134:M$258,1,0))),"ok","▲NG"))</f>
        <v>ok</v>
      </c>
      <c r="P133" s="22" t="str">
        <f t="shared" si="135"/>
        <v>a</v>
      </c>
      <c r="Q133" s="22" t="str">
        <f t="shared" si="136"/>
        <v/>
      </c>
      <c r="R133" s="23" t="str">
        <f t="shared" si="137"/>
        <v>map("ab", "!!ab")</v>
      </c>
      <c r="S133" s="23" t="str">
        <f t="shared" si="138"/>
        <v/>
      </c>
      <c r="U133" s="38" t="str">
        <f t="shared" si="131"/>
        <v>97-98</v>
      </c>
      <c r="V133" s="39">
        <f t="shared" si="122"/>
        <v>97</v>
      </c>
      <c r="W133" s="39">
        <f t="shared" si="123"/>
        <v>98</v>
      </c>
      <c r="X133" s="39" t="str">
        <f t="shared" si="123"/>
        <v/>
      </c>
      <c r="Y133" s="39" t="str">
        <f t="shared" si="123"/>
        <v/>
      </c>
      <c r="Z133" s="39" t="str">
        <f t="shared" si="123"/>
        <v/>
      </c>
      <c r="AA133" s="39" t="str">
        <f t="shared" si="123"/>
        <v/>
      </c>
      <c r="AB133" s="39" t="str">
        <f t="shared" si="123"/>
        <v/>
      </c>
      <c r="AC133" s="39" t="str">
        <f t="shared" si="123"/>
        <v/>
      </c>
      <c r="AD133" s="39" t="str">
        <f t="shared" si="123"/>
        <v/>
      </c>
      <c r="AE133" s="39" t="str">
        <f t="shared" si="123"/>
        <v/>
      </c>
      <c r="AF133" s="39" t="str">
        <f t="shared" si="123"/>
        <v/>
      </c>
      <c r="AG133" s="39" t="str">
        <f t="shared" si="123"/>
        <v/>
      </c>
      <c r="AH133" s="38" t="s">
        <v>704</v>
      </c>
    </row>
    <row r="134" spans="2:34">
      <c r="B134" s="1" t="s">
        <v>556</v>
      </c>
      <c r="C134" s="25" t="str">
        <f>_xlfn.XLOOKUP($U134,翻訳!I:I,翻訳!$D:$D,"",0)&amp;""</f>
        <v>normal</v>
      </c>
      <c r="D134" s="37" t="s">
        <v>240</v>
      </c>
      <c r="E134" s="25" t="str">
        <f>_xlfn.XLOOKUP($U134,翻訳!I:I,翻訳!$F:$F,"",0)&amp;""</f>
        <v>Open incognito window</v>
      </c>
      <c r="F134" s="25" t="str">
        <f>_xlfn.XLOOKUP($U134,翻訳!I:I,翻訳!$G:$G,"",0)&amp;""</f>
        <v>現在のページを新しいシークレットウィンドウで開く</v>
      </c>
      <c r="G134" s="8" t="s">
        <v>436</v>
      </c>
      <c r="H134" s="4" t="s">
        <v>669</v>
      </c>
      <c r="K134" s="21">
        <f t="shared" si="132"/>
        <v>2</v>
      </c>
      <c r="L134" s="21" t="str">
        <f t="shared" si="133"/>
        <v>gp</v>
      </c>
      <c r="M134" s="21" t="str">
        <f t="shared" si="57"/>
        <v>1031123232</v>
      </c>
      <c r="N134" s="21" t="str">
        <f t="shared" si="134"/>
        <v>!!oi</v>
      </c>
      <c r="O134" s="22" t="str">
        <f>IF(L134="","",IF(AND(ISERROR(VLOOKUP(M134,M$1:M133,1,0)),ISERROR(VLOOKUP(M134,M135:M$258,1,0))),"ok","▲NG"))</f>
        <v>ok</v>
      </c>
      <c r="P134" s="22" t="str">
        <f t="shared" si="135"/>
        <v>g</v>
      </c>
      <c r="Q134" s="22" t="str">
        <f t="shared" si="136"/>
        <v>gp</v>
      </c>
      <c r="R134" s="23" t="str">
        <f t="shared" si="137"/>
        <v>map("gp", "!!oi")</v>
      </c>
      <c r="S134" s="23" t="str">
        <f t="shared" si="138"/>
        <v/>
      </c>
      <c r="U134" s="38" t="str">
        <f t="shared" si="131"/>
        <v>111-105</v>
      </c>
      <c r="V134" s="39">
        <f t="shared" si="122"/>
        <v>111</v>
      </c>
      <c r="W134" s="39">
        <f t="shared" si="123"/>
        <v>105</v>
      </c>
      <c r="X134" s="39" t="str">
        <f t="shared" si="123"/>
        <v/>
      </c>
      <c r="Y134" s="39" t="str">
        <f t="shared" si="123"/>
        <v/>
      </c>
      <c r="Z134" s="39" t="str">
        <f t="shared" si="123"/>
        <v/>
      </c>
      <c r="AA134" s="39" t="str">
        <f t="shared" si="123"/>
        <v/>
      </c>
      <c r="AB134" s="39" t="str">
        <f t="shared" si="123"/>
        <v/>
      </c>
      <c r="AC134" s="39" t="str">
        <f t="shared" si="123"/>
        <v/>
      </c>
      <c r="AD134" s="39" t="str">
        <f t="shared" si="123"/>
        <v/>
      </c>
      <c r="AE134" s="39" t="str">
        <f t="shared" si="123"/>
        <v/>
      </c>
      <c r="AF134" s="39" t="str">
        <f t="shared" si="123"/>
        <v/>
      </c>
      <c r="AG134" s="39" t="str">
        <f t="shared" si="123"/>
        <v/>
      </c>
      <c r="AH134" s="38" t="s">
        <v>704</v>
      </c>
    </row>
    <row r="135" spans="2:34">
      <c r="B135" s="1" t="s">
        <v>556</v>
      </c>
      <c r="C135" s="25" t="str">
        <f>_xlfn.XLOOKUP($U135,翻訳!I:I,翻訳!$D:$D,"",0)&amp;""</f>
        <v>normal</v>
      </c>
      <c r="D135" s="37" t="s">
        <v>242</v>
      </c>
      <c r="E135" s="25" t="str">
        <f>_xlfn.XLOOKUP($U135,翻訳!I:I,翻訳!$F:$F,"",0)&amp;""</f>
        <v>Open URL from vim-like marks</v>
      </c>
      <c r="F135" s="25" t="str">
        <f>_xlfn.XLOOKUP($U135,翻訳!I:I,翻訳!$G:$G,"",0)&amp;""</f>
        <v/>
      </c>
      <c r="G135" s="8" t="s">
        <v>436</v>
      </c>
      <c r="K135" s="21">
        <f t="shared" si="132"/>
        <v>2</v>
      </c>
      <c r="L135" s="21" t="str">
        <f t="shared" si="133"/>
        <v>om</v>
      </c>
      <c r="M135" s="21" t="str">
        <f t="shared" si="57"/>
        <v>1111093232</v>
      </c>
      <c r="N135" s="21" t="str">
        <f t="shared" si="134"/>
        <v>!!om</v>
      </c>
      <c r="O135" s="22" t="str">
        <f>IF(L135="","",IF(AND(ISERROR(VLOOKUP(M135,M$1:M134,1,0)),ISERROR(VLOOKUP(M135,M136:M$258,1,0))),"ok","▲NG"))</f>
        <v>ok</v>
      </c>
      <c r="P135" s="22" t="str">
        <f t="shared" si="135"/>
        <v>o</v>
      </c>
      <c r="Q135" s="22" t="str">
        <f t="shared" si="136"/>
        <v/>
      </c>
      <c r="R135" s="23" t="str">
        <f t="shared" si="137"/>
        <v>map("om", "!!om")</v>
      </c>
      <c r="S135" s="23" t="str">
        <f t="shared" si="138"/>
        <v/>
      </c>
      <c r="U135" s="38" t="str">
        <f t="shared" si="131"/>
        <v>111-109</v>
      </c>
      <c r="V135" s="39">
        <f t="shared" si="122"/>
        <v>111</v>
      </c>
      <c r="W135" s="39">
        <f t="shared" si="123"/>
        <v>109</v>
      </c>
      <c r="X135" s="39" t="str">
        <f t="shared" si="123"/>
        <v/>
      </c>
      <c r="Y135" s="39" t="str">
        <f t="shared" si="123"/>
        <v/>
      </c>
      <c r="Z135" s="39" t="str">
        <f t="shared" si="123"/>
        <v/>
      </c>
      <c r="AA135" s="39" t="str">
        <f t="shared" si="123"/>
        <v/>
      </c>
      <c r="AB135" s="39" t="str">
        <f t="shared" si="123"/>
        <v/>
      </c>
      <c r="AC135" s="39" t="str">
        <f t="shared" si="123"/>
        <v/>
      </c>
      <c r="AD135" s="39" t="str">
        <f t="shared" si="123"/>
        <v/>
      </c>
      <c r="AE135" s="39" t="str">
        <f t="shared" si="123"/>
        <v/>
      </c>
      <c r="AF135" s="39" t="str">
        <f t="shared" si="123"/>
        <v/>
      </c>
      <c r="AG135" s="39" t="str">
        <f t="shared" si="123"/>
        <v/>
      </c>
      <c r="AH135" s="38" t="s">
        <v>704</v>
      </c>
    </row>
    <row r="136" spans="2:34">
      <c r="B136" s="1" t="s">
        <v>556</v>
      </c>
      <c r="C136" s="25" t="str">
        <f>_xlfn.XLOOKUP($U136,翻訳!I:I,翻訳!$D:$D,"",0)&amp;""</f>
        <v>normal</v>
      </c>
      <c r="D136" s="37" t="s">
        <v>246</v>
      </c>
      <c r="E136" s="25" t="str">
        <f>_xlfn.XLOOKUP($U136,翻訳!I:I,翻訳!$F:$F,"",0)&amp;""</f>
        <v>Open Search with alias g</v>
      </c>
      <c r="F136" s="25" t="str">
        <f>_xlfn.XLOOKUP($U136,翻訳!I:I,翻訳!$G:$G,"",0)&amp;""</f>
        <v>オムニバーを表示し、エイリアス g (google) で検索を開始</v>
      </c>
      <c r="G136" s="8" t="s">
        <v>436</v>
      </c>
      <c r="K136" s="21">
        <f t="shared" si="132"/>
        <v>2</v>
      </c>
      <c r="L136" s="21" t="str">
        <f t="shared" si="133"/>
        <v>og</v>
      </c>
      <c r="M136" s="21" t="str">
        <f t="shared" si="57"/>
        <v>1111033232</v>
      </c>
      <c r="N136" s="21" t="str">
        <f t="shared" si="134"/>
        <v>!!og</v>
      </c>
      <c r="O136" s="22" t="str">
        <f>IF(L136="","",IF(AND(ISERROR(VLOOKUP(M136,M$1:M135,1,0)),ISERROR(VLOOKUP(M136,M137:M$258,1,0))),"ok","▲NG"))</f>
        <v>ok</v>
      </c>
      <c r="P136" s="22" t="str">
        <f t="shared" si="135"/>
        <v>o</v>
      </c>
      <c r="Q136" s="22" t="str">
        <f t="shared" si="136"/>
        <v/>
      </c>
      <c r="R136" s="23" t="str">
        <f t="shared" si="137"/>
        <v>map("og", "!!og")</v>
      </c>
      <c r="S136" s="23" t="str">
        <f t="shared" si="138"/>
        <v/>
      </c>
      <c r="U136" s="38" t="str">
        <f t="shared" si="131"/>
        <v>111-103</v>
      </c>
      <c r="V136" s="39">
        <f t="shared" si="122"/>
        <v>111</v>
      </c>
      <c r="W136" s="39">
        <f t="shared" si="123"/>
        <v>103</v>
      </c>
      <c r="X136" s="39" t="str">
        <f t="shared" si="123"/>
        <v/>
      </c>
      <c r="Y136" s="39" t="str">
        <f t="shared" si="123"/>
        <v/>
      </c>
      <c r="Z136" s="39" t="str">
        <f t="shared" si="123"/>
        <v/>
      </c>
      <c r="AA136" s="39" t="str">
        <f t="shared" si="123"/>
        <v/>
      </c>
      <c r="AB136" s="39" t="str">
        <f t="shared" si="123"/>
        <v/>
      </c>
      <c r="AC136" s="39" t="str">
        <f t="shared" si="123"/>
        <v/>
      </c>
      <c r="AD136" s="39" t="str">
        <f t="shared" si="123"/>
        <v/>
      </c>
      <c r="AE136" s="39" t="str">
        <f t="shared" si="123"/>
        <v/>
      </c>
      <c r="AF136" s="39" t="str">
        <f t="shared" si="123"/>
        <v/>
      </c>
      <c r="AG136" s="39" t="str">
        <f t="shared" si="123"/>
        <v/>
      </c>
      <c r="AH136" s="38" t="s">
        <v>704</v>
      </c>
    </row>
    <row r="137" spans="2:34" ht="30">
      <c r="B137" s="1" t="s">
        <v>556</v>
      </c>
      <c r="C137" s="25" t="str">
        <f>_xlfn.XLOOKUP($U137,翻訳!I:I,翻訳!$D:$D,"",0)&amp;""</f>
        <v>normal</v>
      </c>
      <c r="D137" s="37" t="s">
        <v>248</v>
      </c>
      <c r="E137" s="25" t="str">
        <f>_xlfn.XLOOKUP($U137,翻訳!I:I,翻訳!$F:$F,"",0)&amp;""</f>
        <v>Open Search with alias d</v>
      </c>
      <c r="F137" s="25" t="str">
        <f>_xlfn.XLOOKUP($U137,翻訳!I:I,翻訳!$G:$G,"",0)&amp;""</f>
        <v>オムニバーを表示し、エイリアス d (duckduckgo) で検索を開始</v>
      </c>
      <c r="G137" s="8" t="s">
        <v>605</v>
      </c>
      <c r="K137" s="21">
        <f t="shared" si="132"/>
        <v>2</v>
      </c>
      <c r="L137" s="21" t="str">
        <f t="shared" si="133"/>
        <v/>
      </c>
      <c r="M137" s="21" t="str">
        <f t="shared" si="57"/>
        <v/>
      </c>
      <c r="N137" s="21" t="str">
        <f t="shared" si="134"/>
        <v>!!od</v>
      </c>
      <c r="O137" s="22" t="str">
        <f>IF(L137="","",IF(AND(ISERROR(VLOOKUP(M137,M$1:M136,1,0)),ISERROR(VLOOKUP(M137,M138:M$258,1,0))),"ok","▲NG"))</f>
        <v/>
      </c>
      <c r="P137" s="22" t="str">
        <f t="shared" si="135"/>
        <v/>
      </c>
      <c r="Q137" s="22" t="str">
        <f t="shared" si="136"/>
        <v/>
      </c>
      <c r="R137" s="23" t="str">
        <f t="shared" si="137"/>
        <v/>
      </c>
      <c r="S137" s="23" t="str">
        <f t="shared" si="138"/>
        <v/>
      </c>
      <c r="U137" s="38" t="str">
        <f t="shared" si="131"/>
        <v>111-100</v>
      </c>
      <c r="V137" s="39">
        <f t="shared" si="122"/>
        <v>111</v>
      </c>
      <c r="W137" s="39">
        <f t="shared" si="123"/>
        <v>100</v>
      </c>
      <c r="X137" s="39" t="str">
        <f t="shared" si="123"/>
        <v/>
      </c>
      <c r="Y137" s="39" t="str">
        <f t="shared" si="123"/>
        <v/>
      </c>
      <c r="Z137" s="39" t="str">
        <f t="shared" si="123"/>
        <v/>
      </c>
      <c r="AA137" s="39" t="str">
        <f t="shared" si="123"/>
        <v/>
      </c>
      <c r="AB137" s="39" t="str">
        <f t="shared" si="123"/>
        <v/>
      </c>
      <c r="AC137" s="39" t="str">
        <f t="shared" si="123"/>
        <v/>
      </c>
      <c r="AD137" s="39" t="str">
        <f t="shared" si="123"/>
        <v/>
      </c>
      <c r="AE137" s="39" t="str">
        <f t="shared" si="123"/>
        <v/>
      </c>
      <c r="AF137" s="39" t="str">
        <f t="shared" si="123"/>
        <v/>
      </c>
      <c r="AG137" s="39" t="str">
        <f t="shared" si="123"/>
        <v/>
      </c>
      <c r="AH137" s="38" t="s">
        <v>704</v>
      </c>
    </row>
    <row r="138" spans="2:34">
      <c r="B138" s="1" t="s">
        <v>556</v>
      </c>
      <c r="C138" s="25" t="str">
        <f>_xlfn.XLOOKUP($U138,翻訳!I:I,翻訳!$D:$D,"",0)&amp;""</f>
        <v>normal</v>
      </c>
      <c r="D138" s="37" t="s">
        <v>244</v>
      </c>
      <c r="E138" s="25" t="str">
        <f>_xlfn.XLOOKUP($U138,翻訳!I:I,翻訳!$F:$F,"",0)&amp;""</f>
        <v>Open Search with alias b</v>
      </c>
      <c r="F138" s="25" t="str">
        <f>_xlfn.XLOOKUP($U138,翻訳!I:I,翻訳!$G:$G,"",0)&amp;""</f>
        <v>オムニバーを表示し、エイリアス b (baidu) で検索を開始</v>
      </c>
      <c r="G138" s="8" t="s">
        <v>605</v>
      </c>
      <c r="K138" s="21">
        <f t="shared" si="132"/>
        <v>2</v>
      </c>
      <c r="L138" s="21" t="str">
        <f t="shared" si="133"/>
        <v/>
      </c>
      <c r="M138" s="21" t="str">
        <f t="shared" si="57"/>
        <v/>
      </c>
      <c r="N138" s="21" t="str">
        <f t="shared" si="134"/>
        <v>!!ob</v>
      </c>
      <c r="O138" s="22" t="str">
        <f>IF(L138="","",IF(AND(ISERROR(VLOOKUP(M138,M$1:M137,1,0)),ISERROR(VLOOKUP(M138,M139:M$258,1,0))),"ok","▲NG"))</f>
        <v/>
      </c>
      <c r="P138" s="22" t="str">
        <f t="shared" si="135"/>
        <v/>
      </c>
      <c r="Q138" s="22" t="str">
        <f t="shared" si="136"/>
        <v/>
      </c>
      <c r="R138" s="23" t="str">
        <f t="shared" si="137"/>
        <v/>
      </c>
      <c r="S138" s="23" t="str">
        <f t="shared" si="138"/>
        <v/>
      </c>
      <c r="U138" s="38" t="str">
        <f t="shared" si="131"/>
        <v>111-98</v>
      </c>
      <c r="V138" s="39">
        <f t="shared" si="122"/>
        <v>111</v>
      </c>
      <c r="W138" s="39">
        <f t="shared" si="123"/>
        <v>98</v>
      </c>
      <c r="X138" s="39" t="str">
        <f t="shared" si="123"/>
        <v/>
      </c>
      <c r="Y138" s="39" t="str">
        <f t="shared" si="123"/>
        <v/>
      </c>
      <c r="Z138" s="39" t="str">
        <f t="shared" si="123"/>
        <v/>
      </c>
      <c r="AA138" s="39" t="str">
        <f t="shared" si="123"/>
        <v/>
      </c>
      <c r="AB138" s="39" t="str">
        <f t="shared" si="123"/>
        <v/>
      </c>
      <c r="AC138" s="39" t="str">
        <f t="shared" si="123"/>
        <v/>
      </c>
      <c r="AD138" s="39" t="str">
        <f t="shared" si="123"/>
        <v/>
      </c>
      <c r="AE138" s="39" t="str">
        <f t="shared" si="123"/>
        <v/>
      </c>
      <c r="AF138" s="39" t="str">
        <f t="shared" si="123"/>
        <v/>
      </c>
      <c r="AG138" s="39" t="str">
        <f t="shared" si="123"/>
        <v/>
      </c>
      <c r="AH138" s="38" t="s">
        <v>704</v>
      </c>
    </row>
    <row r="139" spans="2:34">
      <c r="B139" s="1" t="s">
        <v>556</v>
      </c>
      <c r="C139" s="25" t="str">
        <f>_xlfn.XLOOKUP($U139,翻訳!I:I,翻訳!$D:$D,"",0)&amp;""</f>
        <v>normal</v>
      </c>
      <c r="D139" s="37" t="s">
        <v>652</v>
      </c>
      <c r="E139" s="25" t="str">
        <f>_xlfn.XLOOKUP($U139,翻訳!I:I,翻訳!$F:$F,"",0)&amp;""</f>
        <v>Open Search with alias e</v>
      </c>
      <c r="F139" s="25" t="str">
        <f>_xlfn.XLOOKUP($U139,翻訳!I:I,翻訳!$G:$G,"",0)&amp;""</f>
        <v>オムニバーを表示し、エイリアス e (wikipedia) で検索を開始</v>
      </c>
      <c r="G139" s="8" t="s">
        <v>605</v>
      </c>
      <c r="K139" s="21">
        <f t="shared" si="132"/>
        <v>2</v>
      </c>
      <c r="L139" s="21" t="str">
        <f t="shared" si="133"/>
        <v/>
      </c>
      <c r="M139" s="21" t="str">
        <f t="shared" si="57"/>
        <v/>
      </c>
      <c r="N139" s="21" t="str">
        <f t="shared" si="134"/>
        <v>!!oe</v>
      </c>
      <c r="O139" s="22" t="str">
        <f>IF(L139="","",IF(AND(ISERROR(VLOOKUP(M139,M$1:M138,1,0)),ISERROR(VLOOKUP(M139,M140:M$258,1,0))),"ok","▲NG"))</f>
        <v/>
      </c>
      <c r="P139" s="22" t="str">
        <f t="shared" si="135"/>
        <v/>
      </c>
      <c r="Q139" s="22" t="str">
        <f t="shared" si="136"/>
        <v/>
      </c>
      <c r="R139" s="23" t="str">
        <f t="shared" si="137"/>
        <v/>
      </c>
      <c r="S139" s="23" t="str">
        <f t="shared" si="138"/>
        <v/>
      </c>
      <c r="U139" s="38" t="str">
        <f t="shared" si="131"/>
        <v>111-101</v>
      </c>
      <c r="V139" s="39">
        <f t="shared" si="122"/>
        <v>111</v>
      </c>
      <c r="W139" s="39">
        <f t="shared" si="123"/>
        <v>101</v>
      </c>
      <c r="X139" s="39" t="str">
        <f t="shared" si="123"/>
        <v/>
      </c>
      <c r="Y139" s="39" t="str">
        <f t="shared" si="123"/>
        <v/>
      </c>
      <c r="Z139" s="39" t="str">
        <f t="shared" si="123"/>
        <v/>
      </c>
      <c r="AA139" s="39" t="str">
        <f t="shared" si="123"/>
        <v/>
      </c>
      <c r="AB139" s="39" t="str">
        <f t="shared" si="123"/>
        <v/>
      </c>
      <c r="AC139" s="39" t="str">
        <f t="shared" si="123"/>
        <v/>
      </c>
      <c r="AD139" s="39" t="str">
        <f t="shared" si="123"/>
        <v/>
      </c>
      <c r="AE139" s="39" t="str">
        <f t="shared" si="123"/>
        <v/>
      </c>
      <c r="AF139" s="39" t="str">
        <f t="shared" si="123"/>
        <v/>
      </c>
      <c r="AG139" s="39" t="str">
        <f t="shared" si="123"/>
        <v/>
      </c>
      <c r="AH139" s="38" t="s">
        <v>704</v>
      </c>
    </row>
    <row r="140" spans="2:34">
      <c r="B140" s="1" t="s">
        <v>556</v>
      </c>
      <c r="C140" s="25" t="str">
        <f>_xlfn.XLOOKUP($U140,翻訳!I:I,翻訳!$D:$D,"",0)&amp;""</f>
        <v>normal</v>
      </c>
      <c r="D140" s="37" t="s">
        <v>250</v>
      </c>
      <c r="E140" s="25" t="str">
        <f>_xlfn.XLOOKUP($U140,翻訳!I:I,翻訳!$F:$F,"",0)&amp;""</f>
        <v>Open Search with alias w</v>
      </c>
      <c r="F140" s="25" t="str">
        <f>_xlfn.XLOOKUP($U140,翻訳!I:I,翻訳!$G:$G,"",0)&amp;""</f>
        <v>オムニバーを表示し、エイリアス w (bing) で検索を開始</v>
      </c>
      <c r="G140" s="8" t="s">
        <v>436</v>
      </c>
      <c r="K140" s="21">
        <f t="shared" si="132"/>
        <v>2</v>
      </c>
      <c r="L140" s="21" t="str">
        <f t="shared" si="133"/>
        <v>ow</v>
      </c>
      <c r="M140" s="21" t="str">
        <f t="shared" ref="M140:M205" si="139">IF(L140="","",CODE(LEFT(L140,1))&amp;CODE((MID(L140&amp;" ",2,1)))&amp;CODE((MID(L140&amp;"  ",3,1)))&amp;CODE((MID(L140&amp;"   ",4,1))))</f>
        <v>1111193232</v>
      </c>
      <c r="N140" s="21" t="str">
        <f t="shared" si="134"/>
        <v>!!ow</v>
      </c>
      <c r="O140" s="22" t="str">
        <f>IF(L140="","",IF(AND(ISERROR(VLOOKUP(M140,M$1:M139,1,0)),ISERROR(VLOOKUP(M140,M141:M$258,1,0))),"ok","▲NG"))</f>
        <v>ok</v>
      </c>
      <c r="P140" s="22" t="str">
        <f t="shared" si="135"/>
        <v>o</v>
      </c>
      <c r="Q140" s="22" t="str">
        <f t="shared" si="136"/>
        <v/>
      </c>
      <c r="R140" s="23" t="str">
        <f t="shared" si="137"/>
        <v>map("ow", "!!ow")</v>
      </c>
      <c r="S140" s="23" t="str">
        <f t="shared" si="138"/>
        <v/>
      </c>
      <c r="U140" s="38" t="str">
        <f t="shared" si="131"/>
        <v>111-119</v>
      </c>
      <c r="V140" s="39">
        <f t="shared" si="122"/>
        <v>111</v>
      </c>
      <c r="W140" s="39">
        <f t="shared" si="123"/>
        <v>119</v>
      </c>
      <c r="X140" s="39" t="str">
        <f t="shared" si="123"/>
        <v/>
      </c>
      <c r="Y140" s="39" t="str">
        <f t="shared" si="123"/>
        <v/>
      </c>
      <c r="Z140" s="39" t="str">
        <f t="shared" si="123"/>
        <v/>
      </c>
      <c r="AA140" s="39" t="str">
        <f t="shared" si="123"/>
        <v/>
      </c>
      <c r="AB140" s="39" t="str">
        <f t="shared" si="123"/>
        <v/>
      </c>
      <c r="AC140" s="39" t="str">
        <f t="shared" si="123"/>
        <v/>
      </c>
      <c r="AD140" s="39" t="str">
        <f t="shared" si="123"/>
        <v/>
      </c>
      <c r="AE140" s="39" t="str">
        <f t="shared" si="123"/>
        <v/>
      </c>
      <c r="AF140" s="39" t="str">
        <f t="shared" si="123"/>
        <v/>
      </c>
      <c r="AG140" s="39" t="str">
        <f t="shared" si="123"/>
        <v/>
      </c>
      <c r="AH140" s="38" t="s">
        <v>704</v>
      </c>
    </row>
    <row r="141" spans="2:34" ht="30">
      <c r="B141" s="1" t="s">
        <v>556</v>
      </c>
      <c r="C141" s="25" t="str">
        <f>_xlfn.XLOOKUP($U141,翻訳!I:I,翻訳!$D:$D,"",0)&amp;""</f>
        <v>normal</v>
      </c>
      <c r="D141" s="37" t="s">
        <v>654</v>
      </c>
      <c r="E141" s="25" t="str">
        <f>_xlfn.XLOOKUP($U141,翻訳!I:I,翻訳!$F:$F,"",0)&amp;""</f>
        <v>Open Search with alias s</v>
      </c>
      <c r="F141" s="25" t="str">
        <f>_xlfn.XLOOKUP($U141,翻訳!I:I,翻訳!$G:$G,"",0)&amp;""</f>
        <v>オムニバーを表示し、エイリアス s (stackoverflow) で検索を開始</v>
      </c>
      <c r="G141" s="8" t="s">
        <v>436</v>
      </c>
      <c r="K141" s="21">
        <f t="shared" si="132"/>
        <v>2</v>
      </c>
      <c r="L141" s="21" t="str">
        <f t="shared" si="133"/>
        <v>os</v>
      </c>
      <c r="M141" s="21" t="str">
        <f t="shared" si="139"/>
        <v>1111153232</v>
      </c>
      <c r="N141" s="21" t="str">
        <f t="shared" si="134"/>
        <v>!!os</v>
      </c>
      <c r="O141" s="22" t="str">
        <f>IF(L141="","",IF(AND(ISERROR(VLOOKUP(M141,M$1:M140,1,0)),ISERROR(VLOOKUP(M141,M142:M$258,1,0))),"ok","▲NG"))</f>
        <v>ok</v>
      </c>
      <c r="P141" s="22" t="str">
        <f t="shared" si="135"/>
        <v>o</v>
      </c>
      <c r="Q141" s="22" t="str">
        <f t="shared" si="136"/>
        <v/>
      </c>
      <c r="R141" s="23" t="str">
        <f t="shared" si="137"/>
        <v>map("os", "!!os")</v>
      </c>
      <c r="S141" s="23" t="str">
        <f t="shared" si="138"/>
        <v/>
      </c>
      <c r="U141" s="38" t="str">
        <f t="shared" si="131"/>
        <v>111-115</v>
      </c>
      <c r="V141" s="39">
        <f t="shared" si="122"/>
        <v>111</v>
      </c>
      <c r="W141" s="39">
        <f t="shared" si="123"/>
        <v>115</v>
      </c>
      <c r="X141" s="39" t="str">
        <f t="shared" si="123"/>
        <v/>
      </c>
      <c r="Y141" s="39" t="str">
        <f t="shared" si="123"/>
        <v/>
      </c>
      <c r="Z141" s="39" t="str">
        <f t="shared" si="123"/>
        <v/>
      </c>
      <c r="AA141" s="39" t="str">
        <f t="shared" si="123"/>
        <v/>
      </c>
      <c r="AB141" s="39" t="str">
        <f t="shared" si="123"/>
        <v/>
      </c>
      <c r="AC141" s="39" t="str">
        <f t="shared" si="123"/>
        <v/>
      </c>
      <c r="AD141" s="39" t="str">
        <f t="shared" si="123"/>
        <v/>
      </c>
      <c r="AE141" s="39" t="str">
        <f t="shared" si="123"/>
        <v/>
      </c>
      <c r="AF141" s="39" t="str">
        <f t="shared" si="123"/>
        <v/>
      </c>
      <c r="AG141" s="39" t="str">
        <f t="shared" si="123"/>
        <v/>
      </c>
      <c r="AH141" s="38" t="s">
        <v>704</v>
      </c>
    </row>
    <row r="142" spans="2:34">
      <c r="B142" s="1" t="s">
        <v>556</v>
      </c>
      <c r="C142" s="25" t="str">
        <f>_xlfn.XLOOKUP($U142,翻訳!I:I,翻訳!$D:$D,"",0)&amp;""</f>
        <v>normal</v>
      </c>
      <c r="D142" s="37" t="s">
        <v>252</v>
      </c>
      <c r="E142" s="25" t="str">
        <f>_xlfn.XLOOKUP($U142,翻訳!I:I,翻訳!$F:$F,"",0)&amp;""</f>
        <v>Open Search with alias y</v>
      </c>
      <c r="F142" s="25" t="str">
        <f>_xlfn.XLOOKUP($U142,翻訳!I:I,翻訳!$G:$G,"",0)&amp;""</f>
        <v>オムニバーを表示し、エイリアス y (youtube) で検索を開始</v>
      </c>
      <c r="G142" s="8" t="s">
        <v>436</v>
      </c>
      <c r="K142" s="21">
        <f t="shared" si="132"/>
        <v>2</v>
      </c>
      <c r="L142" s="21" t="str">
        <f t="shared" si="133"/>
        <v>oy</v>
      </c>
      <c r="M142" s="21" t="str">
        <f t="shared" si="139"/>
        <v>1111213232</v>
      </c>
      <c r="N142" s="21" t="str">
        <f t="shared" si="134"/>
        <v>!!oy</v>
      </c>
      <c r="O142" s="22" t="str">
        <f>IF(L142="","",IF(AND(ISERROR(VLOOKUP(M142,M$1:M141,1,0)),ISERROR(VLOOKUP(M142,M143:M$258,1,0))),"ok","▲NG"))</f>
        <v>ok</v>
      </c>
      <c r="P142" s="22" t="str">
        <f t="shared" si="135"/>
        <v>o</v>
      </c>
      <c r="Q142" s="22" t="str">
        <f t="shared" si="136"/>
        <v/>
      </c>
      <c r="R142" s="23" t="str">
        <f t="shared" si="137"/>
        <v>map("oy", "!!oy")</v>
      </c>
      <c r="S142" s="23" t="str">
        <f t="shared" si="138"/>
        <v/>
      </c>
      <c r="U142" s="38" t="str">
        <f t="shared" si="131"/>
        <v>111-121</v>
      </c>
      <c r="V142" s="39">
        <f t="shared" si="122"/>
        <v>111</v>
      </c>
      <c r="W142" s="39">
        <f t="shared" si="123"/>
        <v>121</v>
      </c>
      <c r="X142" s="39" t="str">
        <f t="shared" si="123"/>
        <v/>
      </c>
      <c r="Y142" s="39" t="str">
        <f t="shared" si="123"/>
        <v/>
      </c>
      <c r="Z142" s="39" t="str">
        <f t="shared" si="123"/>
        <v/>
      </c>
      <c r="AA142" s="39" t="str">
        <f t="shared" si="123"/>
        <v/>
      </c>
      <c r="AB142" s="39" t="str">
        <f t="shared" si="123"/>
        <v/>
      </c>
      <c r="AC142" s="39" t="str">
        <f t="shared" si="123"/>
        <v/>
      </c>
      <c r="AD142" s="39" t="str">
        <f t="shared" si="123"/>
        <v/>
      </c>
      <c r="AE142" s="39" t="str">
        <f t="shared" si="123"/>
        <v/>
      </c>
      <c r="AF142" s="39" t="str">
        <f t="shared" si="123"/>
        <v/>
      </c>
      <c r="AG142" s="39" t="str">
        <f t="shared" si="123"/>
        <v/>
      </c>
      <c r="AH142" s="38" t="s">
        <v>704</v>
      </c>
    </row>
    <row r="143" spans="2:34">
      <c r="B143" s="1" t="s">
        <v>556</v>
      </c>
      <c r="C143" s="25" t="str">
        <f>_xlfn.XLOOKUP($U143,翻訳!I:I,翻訳!$D:$D,"",0)&amp;""</f>
        <v>normal</v>
      </c>
      <c r="D143" s="37" t="s">
        <v>254</v>
      </c>
      <c r="E143" s="25" t="str">
        <f>_xlfn.XLOOKUP($U143,翻訳!I:I,翻訳!$F:$F,"",0)&amp;""</f>
        <v>Open recently closed URL</v>
      </c>
      <c r="F143" s="25" t="str">
        <f>_xlfn.XLOOKUP($U143,翻訳!I:I,翻訳!$G:$G,"",0)&amp;""</f>
        <v/>
      </c>
      <c r="G143" s="8" t="s">
        <v>436</v>
      </c>
      <c r="K143" s="21">
        <f t="shared" si="132"/>
        <v>2</v>
      </c>
      <c r="L143" s="21" t="str">
        <f t="shared" si="133"/>
        <v>ox</v>
      </c>
      <c r="M143" s="21" t="str">
        <f t="shared" si="139"/>
        <v>1111203232</v>
      </c>
      <c r="N143" s="21" t="str">
        <f t="shared" si="134"/>
        <v>!!ox</v>
      </c>
      <c r="O143" s="22" t="str">
        <f>IF(L143="","",IF(AND(ISERROR(VLOOKUP(M143,M$1:M142,1,0)),ISERROR(VLOOKUP(M143,M144:M$258,1,0))),"ok","▲NG"))</f>
        <v>ok</v>
      </c>
      <c r="P143" s="22" t="str">
        <f t="shared" si="135"/>
        <v>o</v>
      </c>
      <c r="Q143" s="22" t="str">
        <f t="shared" si="136"/>
        <v/>
      </c>
      <c r="R143" s="23" t="str">
        <f t="shared" si="137"/>
        <v>map("ox", "!!ox")</v>
      </c>
      <c r="S143" s="23" t="str">
        <f t="shared" si="138"/>
        <v/>
      </c>
      <c r="U143" s="38" t="str">
        <f t="shared" si="131"/>
        <v>111-120</v>
      </c>
      <c r="V143" s="39">
        <f t="shared" si="122"/>
        <v>111</v>
      </c>
      <c r="W143" s="39">
        <f t="shared" si="123"/>
        <v>120</v>
      </c>
      <c r="X143" s="39" t="str">
        <f t="shared" si="123"/>
        <v/>
      </c>
      <c r="Y143" s="39" t="str">
        <f t="shared" si="123"/>
        <v/>
      </c>
      <c r="Z143" s="39" t="str">
        <f t="shared" si="123"/>
        <v/>
      </c>
      <c r="AA143" s="39" t="str">
        <f t="shared" si="123"/>
        <v/>
      </c>
      <c r="AB143" s="39" t="str">
        <f t="shared" si="123"/>
        <v/>
      </c>
      <c r="AC143" s="39" t="str">
        <f t="shared" si="123"/>
        <v/>
      </c>
      <c r="AD143" s="39" t="str">
        <f t="shared" si="123"/>
        <v/>
      </c>
      <c r="AE143" s="39" t="str">
        <f t="shared" si="123"/>
        <v/>
      </c>
      <c r="AF143" s="39" t="str">
        <f t="shared" si="123"/>
        <v/>
      </c>
      <c r="AG143" s="39" t="str">
        <f t="shared" si="123"/>
        <v/>
      </c>
      <c r="AH143" s="38" t="s">
        <v>704</v>
      </c>
    </row>
    <row r="144" spans="2:34">
      <c r="B144" s="1" t="s">
        <v>556</v>
      </c>
      <c r="C144" s="25" t="str">
        <f>_xlfn.XLOOKUP($U144,翻訳!I:I,翻訳!$D:$D,"",0)&amp;""</f>
        <v>normal</v>
      </c>
      <c r="D144" s="37" t="s">
        <v>256</v>
      </c>
      <c r="E144" s="25" t="str">
        <f>_xlfn.XLOOKUP($U144,翻訳!I:I,翻訳!$F:$F,"",0)&amp;""</f>
        <v>Open URL from history</v>
      </c>
      <c r="F144" s="25" t="str">
        <f>_xlfn.XLOOKUP($U144,翻訳!I:I,翻訳!$G:$G,"",0)&amp;""</f>
        <v>訪問回数ランキングの履歴リスト</v>
      </c>
      <c r="G144" s="8" t="s">
        <v>436</v>
      </c>
      <c r="K144" s="21">
        <f t="shared" si="132"/>
        <v>2</v>
      </c>
      <c r="L144" s="21" t="str">
        <f t="shared" si="133"/>
        <v>oh</v>
      </c>
      <c r="M144" s="21" t="str">
        <f t="shared" si="139"/>
        <v>1111043232</v>
      </c>
      <c r="N144" s="21" t="str">
        <f t="shared" si="134"/>
        <v>!!oh</v>
      </c>
      <c r="O144" s="22" t="str">
        <f>IF(L144="","",IF(AND(ISERROR(VLOOKUP(M144,M$1:M143,1,0)),ISERROR(VLOOKUP(M144,M145:M$258,1,0))),"ok","▲NG"))</f>
        <v>ok</v>
      </c>
      <c r="P144" s="22" t="str">
        <f t="shared" si="135"/>
        <v>o</v>
      </c>
      <c r="Q144" s="22" t="str">
        <f t="shared" si="136"/>
        <v/>
      </c>
      <c r="R144" s="23" t="str">
        <f t="shared" si="137"/>
        <v>map("oh", "!!oh")</v>
      </c>
      <c r="S144" s="23" t="str">
        <f t="shared" si="138"/>
        <v/>
      </c>
      <c r="U144" s="38" t="str">
        <f t="shared" si="131"/>
        <v>111-104</v>
      </c>
      <c r="V144" s="39">
        <f t="shared" si="122"/>
        <v>111</v>
      </c>
      <c r="W144" s="39">
        <f t="shared" si="123"/>
        <v>104</v>
      </c>
      <c r="X144" s="39" t="str">
        <f t="shared" si="123"/>
        <v/>
      </c>
      <c r="Y144" s="39" t="str">
        <f t="shared" si="123"/>
        <v/>
      </c>
      <c r="Z144" s="39" t="str">
        <f t="shared" si="123"/>
        <v/>
      </c>
      <c r="AA144" s="39" t="str">
        <f t="shared" si="123"/>
        <v/>
      </c>
      <c r="AB144" s="39" t="str">
        <f t="shared" si="123"/>
        <v/>
      </c>
      <c r="AC144" s="39" t="str">
        <f t="shared" si="123"/>
        <v/>
      </c>
      <c r="AD144" s="39" t="str">
        <f t="shared" si="123"/>
        <v/>
      </c>
      <c r="AE144" s="39" t="str">
        <f t="shared" si="123"/>
        <v/>
      </c>
      <c r="AF144" s="39" t="str">
        <f t="shared" si="123"/>
        <v/>
      </c>
      <c r="AG144" s="39" t="str">
        <f t="shared" si="123"/>
        <v/>
      </c>
      <c r="AH144" s="38" t="s">
        <v>704</v>
      </c>
    </row>
    <row r="145" spans="2:34">
      <c r="B145" s="1" t="s">
        <v>556</v>
      </c>
      <c r="C145" s="25" t="str">
        <f>_xlfn.XLOOKUP($U145,翻訳!I:I,翻訳!$D:$D,"",0)&amp;""</f>
        <v>normal</v>
      </c>
      <c r="D145" s="37" t="s">
        <v>257</v>
      </c>
      <c r="E145" s="25" t="str">
        <f>_xlfn.XLOOKUP($U145,翻訳!I:I,翻訳!$F:$F,"",0)&amp;""</f>
        <v>Open opened URL in current tab</v>
      </c>
      <c r="F145" s="25" t="str">
        <f>_xlfn.XLOOKUP($U145,翻訳!I:I,翻訳!$G:$G,"",0)&amp;""</f>
        <v>現在のタブの中で遷移してきた履歴のリスト</v>
      </c>
      <c r="G145" s="8" t="s">
        <v>436</v>
      </c>
      <c r="H145" s="4" t="s">
        <v>641</v>
      </c>
      <c r="K145" s="21">
        <f t="shared" si="132"/>
        <v>1</v>
      </c>
      <c r="L145" s="21" t="str">
        <f t="shared" si="133"/>
        <v>oH</v>
      </c>
      <c r="M145" s="21" t="str">
        <f t="shared" si="139"/>
        <v>111723232</v>
      </c>
      <c r="N145" s="21" t="str">
        <f t="shared" si="134"/>
        <v>!!H</v>
      </c>
      <c r="O145" s="22" t="str">
        <f>IF(L145="","",IF(AND(ISERROR(VLOOKUP(M145,M$1:M144,1,0)),ISERROR(VLOOKUP(M145,M146:M$258,1,0))),"ok","▲NG"))</f>
        <v>ok</v>
      </c>
      <c r="P145" s="22" t="str">
        <f t="shared" si="135"/>
        <v>o</v>
      </c>
      <c r="Q145" s="22" t="str">
        <f t="shared" si="136"/>
        <v>oH</v>
      </c>
      <c r="R145" s="23" t="str">
        <f t="shared" si="137"/>
        <v>map("oH", "!!H")</v>
      </c>
      <c r="S145" s="23" t="str">
        <f t="shared" si="138"/>
        <v/>
      </c>
      <c r="U145" s="38" t="str">
        <f t="shared" si="131"/>
        <v>72</v>
      </c>
      <c r="V145" s="39">
        <f t="shared" si="122"/>
        <v>72</v>
      </c>
      <c r="W145" s="39" t="str">
        <f t="shared" si="123"/>
        <v/>
      </c>
      <c r="X145" s="39" t="str">
        <f t="shared" si="123"/>
        <v/>
      </c>
      <c r="Y145" s="39" t="str">
        <f t="shared" si="123"/>
        <v/>
      </c>
      <c r="Z145" s="39" t="str">
        <f t="shared" si="123"/>
        <v/>
      </c>
      <c r="AA145" s="39" t="str">
        <f t="shared" si="123"/>
        <v/>
      </c>
      <c r="AB145" s="39" t="str">
        <f t="shared" si="123"/>
        <v/>
      </c>
      <c r="AC145" s="39" t="str">
        <f t="shared" si="123"/>
        <v/>
      </c>
      <c r="AD145" s="39" t="str">
        <f t="shared" si="123"/>
        <v/>
      </c>
      <c r="AE145" s="39" t="str">
        <f t="shared" si="123"/>
        <v/>
      </c>
      <c r="AF145" s="39" t="str">
        <f t="shared" si="123"/>
        <v/>
      </c>
      <c r="AG145" s="39" t="str">
        <f t="shared" si="123"/>
        <v/>
      </c>
      <c r="AH145" s="38" t="s">
        <v>704</v>
      </c>
    </row>
    <row r="146" spans="2:34">
      <c r="B146" s="1" t="s">
        <v>556</v>
      </c>
      <c r="C146" s="25" t="str">
        <f>_xlfn.XLOOKUP($U146,翻訳!I:I,翻訳!$D:$D,"",0)&amp;""</f>
        <v>normal</v>
      </c>
      <c r="D146" s="37" t="s">
        <v>259</v>
      </c>
      <c r="E146" s="25" t="str">
        <f>_xlfn.XLOOKUP($U146,翻訳!I:I,翻訳!$F:$F,"",0)&amp;""</f>
        <v>Open commands</v>
      </c>
      <c r="F146" s="25" t="str">
        <f>_xlfn.XLOOKUP($U146,翻訳!I:I,翻訳!$G:$G,"",0)&amp;""</f>
        <v/>
      </c>
      <c r="G146" s="8" t="s">
        <v>436</v>
      </c>
      <c r="K146" s="21">
        <f t="shared" si="132"/>
        <v>1</v>
      </c>
      <c r="L146" s="21" t="str">
        <f t="shared" si="133"/>
        <v>:</v>
      </c>
      <c r="M146" s="21" t="str">
        <f t="shared" si="139"/>
        <v>58323232</v>
      </c>
      <c r="N146" s="21" t="str">
        <f t="shared" si="134"/>
        <v>!!:</v>
      </c>
      <c r="O146" s="22" t="str">
        <f>IF(L146="","",IF(AND(ISERROR(VLOOKUP(M146,M$1:M145,1,0)),ISERROR(VLOOKUP(M146,M147:M$258,1,0))),"ok","▲NG"))</f>
        <v>ok</v>
      </c>
      <c r="P146" s="22" t="str">
        <f t="shared" si="135"/>
        <v>:</v>
      </c>
      <c r="Q146" s="22" t="str">
        <f t="shared" si="136"/>
        <v/>
      </c>
      <c r="R146" s="23" t="str">
        <f t="shared" si="137"/>
        <v>map(":", "!!:")</v>
      </c>
      <c r="S146" s="23" t="str">
        <f t="shared" si="138"/>
        <v/>
      </c>
      <c r="U146" s="38" t="str">
        <f t="shared" si="131"/>
        <v>58</v>
      </c>
      <c r="V146" s="39">
        <f t="shared" si="122"/>
        <v>58</v>
      </c>
      <c r="W146" s="39" t="str">
        <f t="shared" si="123"/>
        <v/>
      </c>
      <c r="X146" s="39" t="str">
        <f t="shared" si="123"/>
        <v/>
      </c>
      <c r="Y146" s="39" t="str">
        <f t="shared" si="123"/>
        <v/>
      </c>
      <c r="Z146" s="39" t="str">
        <f t="shared" si="123"/>
        <v/>
      </c>
      <c r="AA146" s="39" t="str">
        <f t="shared" si="123"/>
        <v/>
      </c>
      <c r="AB146" s="39" t="str">
        <f t="shared" si="123"/>
        <v/>
      </c>
      <c r="AC146" s="39" t="str">
        <f t="shared" si="123"/>
        <v/>
      </c>
      <c r="AD146" s="39" t="str">
        <f t="shared" si="123"/>
        <v/>
      </c>
      <c r="AE146" s="39" t="str">
        <f t="shared" si="123"/>
        <v/>
      </c>
      <c r="AF146" s="39" t="str">
        <f t="shared" si="123"/>
        <v/>
      </c>
      <c r="AG146" s="39" t="str">
        <f t="shared" si="123"/>
        <v/>
      </c>
      <c r="AH146" s="38" t="s">
        <v>704</v>
      </c>
    </row>
    <row r="147" spans="2:34" ht="45">
      <c r="B147" s="1" t="s">
        <v>556</v>
      </c>
      <c r="C147" s="25" t="str">
        <f>_xlfn.XLOOKUP($U147,翻訳!I:I,翻訳!$D:$D,"",0)&amp;""</f>
        <v>normal</v>
      </c>
      <c r="D147" s="37" t="s">
        <v>261</v>
      </c>
      <c r="E147" s="25" t="str">
        <f>_xlfn.XLOOKUP($U147,翻訳!I:I,翻訳!$F:$F,"",0)&amp;""</f>
        <v>Open a URL</v>
      </c>
      <c r="F147" s="25" t="str">
        <f>_xlfn.XLOOKUP($U147,翻訳!I:I,翻訳!$G:$G,"",0)&amp;""</f>
        <v>オムニバーを表示し、現在開いているタブとブックマーク、履歴の中から選択して新規タブで開いて移動する。選択せず文字列を入れて決定した場合は新規タブでGoogle検索。</v>
      </c>
      <c r="G147" s="8" t="s">
        <v>436</v>
      </c>
      <c r="H147" s="4" t="s">
        <v>532</v>
      </c>
      <c r="J147" t="s">
        <v>531</v>
      </c>
      <c r="K147" s="21">
        <f t="shared" si="132"/>
        <v>1</v>
      </c>
      <c r="L147" s="21" t="str">
        <f t="shared" si="133"/>
        <v>a</v>
      </c>
      <c r="M147" s="21" t="str">
        <f t="shared" si="139"/>
        <v>97323232</v>
      </c>
      <c r="N147" s="21" t="str">
        <f t="shared" si="134"/>
        <v>!!t</v>
      </c>
      <c r="O147" s="22" t="str">
        <f>IF(L147="","",IF(AND(ISERROR(VLOOKUP(M147,M$1:M146,1,0)),ISERROR(VLOOKUP(M147,M148:M$258,1,0))),"ok","▲NG"))</f>
        <v>ok</v>
      </c>
      <c r="P147" s="22" t="str">
        <f t="shared" si="135"/>
        <v>a</v>
      </c>
      <c r="Q147" s="22" t="str">
        <f t="shared" si="136"/>
        <v>a</v>
      </c>
      <c r="R147" s="23" t="str">
        <f t="shared" si="137"/>
        <v>map("a", "!!t")</v>
      </c>
      <c r="S147" s="23" t="str">
        <f t="shared" si="138"/>
        <v/>
      </c>
      <c r="U147" s="38" t="str">
        <f t="shared" si="131"/>
        <v>116</v>
      </c>
      <c r="V147" s="39">
        <f t="shared" si="122"/>
        <v>116</v>
      </c>
      <c r="W147" s="39" t="str">
        <f t="shared" si="123"/>
        <v/>
      </c>
      <c r="X147" s="39" t="str">
        <f t="shared" si="123"/>
        <v/>
      </c>
      <c r="Y147" s="39" t="str">
        <f t="shared" si="123"/>
        <v/>
      </c>
      <c r="Z147" s="39" t="str">
        <f t="shared" si="123"/>
        <v/>
      </c>
      <c r="AA147" s="39" t="str">
        <f t="shared" si="123"/>
        <v/>
      </c>
      <c r="AB147" s="39" t="str">
        <f t="shared" si="123"/>
        <v/>
      </c>
      <c r="AC147" s="39" t="str">
        <f t="shared" si="123"/>
        <v/>
      </c>
      <c r="AD147" s="39" t="str">
        <f t="shared" si="123"/>
        <v/>
      </c>
      <c r="AE147" s="39" t="str">
        <f t="shared" si="123"/>
        <v/>
      </c>
      <c r="AF147" s="39" t="str">
        <f t="shared" si="123"/>
        <v/>
      </c>
      <c r="AG147" s="39" t="str">
        <f t="shared" si="123"/>
        <v/>
      </c>
      <c r="AH147" s="38" t="s">
        <v>704</v>
      </c>
    </row>
    <row r="148" spans="2:34" ht="30">
      <c r="B148" s="1" t="s">
        <v>556</v>
      </c>
      <c r="C148" s="25" t="str">
        <f>_xlfn.XLOOKUP($U148,翻訳!I:I,翻訳!$D:$D,"",0)&amp;""</f>
        <v>normal</v>
      </c>
      <c r="D148" s="37" t="s">
        <v>263</v>
      </c>
      <c r="E148" s="25" t="str">
        <f>_xlfn.XLOOKUP($U148,翻訳!I:I,翻訳!$F:$F,"",0)&amp;""</f>
        <v>Open a bookmark</v>
      </c>
      <c r="F148" s="25" t="str">
        <f>_xlfn.XLOOKUP($U148,翻訳!I:I,翻訳!$G:$G,"",0)&amp;""</f>
        <v>オムニバーを表示し、ブックマークの中から選択して新規タブで開いて移動する。</v>
      </c>
      <c r="G148" s="8" t="s">
        <v>436</v>
      </c>
      <c r="K148" s="21">
        <f t="shared" si="132"/>
        <v>1</v>
      </c>
      <c r="L148" s="21" t="str">
        <f t="shared" si="133"/>
        <v>b</v>
      </c>
      <c r="M148" s="21" t="str">
        <f t="shared" si="139"/>
        <v>98323232</v>
      </c>
      <c r="N148" s="21" t="str">
        <f t="shared" si="134"/>
        <v>!!b</v>
      </c>
      <c r="O148" s="22" t="str">
        <f>IF(L148="","",IF(AND(ISERROR(VLOOKUP(M148,M$1:M147,1,0)),ISERROR(VLOOKUP(M148,M149:M$258,1,0))),"ok","▲NG"))</f>
        <v>ok</v>
      </c>
      <c r="P148" s="22" t="str">
        <f t="shared" si="135"/>
        <v>b</v>
      </c>
      <c r="Q148" s="22" t="str">
        <f t="shared" si="136"/>
        <v/>
      </c>
      <c r="R148" s="23" t="str">
        <f t="shared" si="137"/>
        <v>map("b", "!!b")</v>
      </c>
      <c r="S148" s="23" t="str">
        <f t="shared" si="138"/>
        <v/>
      </c>
      <c r="U148" s="38" t="str">
        <f t="shared" si="131"/>
        <v>98</v>
      </c>
      <c r="V148" s="39">
        <f t="shared" si="122"/>
        <v>98</v>
      </c>
      <c r="W148" s="39" t="str">
        <f t="shared" si="123"/>
        <v/>
      </c>
      <c r="X148" s="39" t="str">
        <f t="shared" si="123"/>
        <v/>
      </c>
      <c r="Y148" s="39" t="str">
        <f t="shared" si="123"/>
        <v/>
      </c>
      <c r="Z148" s="39" t="str">
        <f t="shared" si="123"/>
        <v/>
      </c>
      <c r="AA148" s="39" t="str">
        <f t="shared" si="123"/>
        <v/>
      </c>
      <c r="AB148" s="39" t="str">
        <f t="shared" si="123"/>
        <v/>
      </c>
      <c r="AC148" s="39" t="str">
        <f t="shared" si="123"/>
        <v/>
      </c>
      <c r="AD148" s="39" t="str">
        <f t="shared" si="123"/>
        <v/>
      </c>
      <c r="AE148" s="39" t="str">
        <f t="shared" si="123"/>
        <v/>
      </c>
      <c r="AF148" s="39" t="str">
        <f t="shared" si="123"/>
        <v/>
      </c>
      <c r="AG148" s="39" t="str">
        <f t="shared" si="123"/>
        <v/>
      </c>
      <c r="AH148" s="38" t="s">
        <v>704</v>
      </c>
    </row>
    <row r="149" spans="2:34">
      <c r="B149" s="1" t="s">
        <v>556</v>
      </c>
      <c r="C149" s="25" t="str">
        <f>_xlfn.XLOOKUP($U149,翻訳!I:I,翻訳!$D:$D,"",0)&amp;""</f>
        <v>omnibar</v>
      </c>
      <c r="D149" s="37" t="s">
        <v>265</v>
      </c>
      <c r="E149" s="25" t="str">
        <f>_xlfn.XLOOKUP($U149,翻訳!I:I,翻訳!$F:$F,"",0)&amp;""</f>
        <v>Delete focused item from bookmark or history</v>
      </c>
      <c r="F149" s="25" t="str">
        <f>_xlfn.XLOOKUP($U149,翻訳!I:I,翻訳!$G:$G,"",0)&amp;""</f>
        <v/>
      </c>
      <c r="G149" s="8" t="s">
        <v>624</v>
      </c>
      <c r="K149" s="21">
        <f t="shared" si="132"/>
        <v>8</v>
      </c>
      <c r="L149" s="21" t="str">
        <f t="shared" si="133"/>
        <v/>
      </c>
      <c r="M149" s="21" t="str">
        <f t="shared" si="139"/>
        <v/>
      </c>
      <c r="N149" s="21" t="str">
        <f t="shared" si="134"/>
        <v>!!&lt;Ctrl-d&gt;</v>
      </c>
      <c r="O149" s="22" t="str">
        <f>IF(L149="","",IF(AND(ISERROR(VLOOKUP(M149,M$1:M148,1,0)),ISERROR(VLOOKUP(M149,M150:M$258,1,0))),"ok","▲NG"))</f>
        <v/>
      </c>
      <c r="P149" s="22" t="str">
        <f t="shared" si="135"/>
        <v/>
      </c>
      <c r="Q149" s="22" t="str">
        <f t="shared" si="136"/>
        <v/>
      </c>
      <c r="R149" s="23" t="str">
        <f t="shared" si="137"/>
        <v/>
      </c>
      <c r="S149" s="23" t="str">
        <f t="shared" si="138"/>
        <v/>
      </c>
      <c r="U149" s="38" t="str">
        <f t="shared" si="131"/>
        <v>60-67-116-114-108-45-100-62</v>
      </c>
      <c r="V149" s="39">
        <f t="shared" si="122"/>
        <v>60</v>
      </c>
      <c r="W149" s="39">
        <f t="shared" si="123"/>
        <v>67</v>
      </c>
      <c r="X149" s="39">
        <f t="shared" si="123"/>
        <v>116</v>
      </c>
      <c r="Y149" s="39">
        <f t="shared" si="123"/>
        <v>114</v>
      </c>
      <c r="Z149" s="39">
        <f t="shared" si="123"/>
        <v>108</v>
      </c>
      <c r="AA149" s="39">
        <f t="shared" si="123"/>
        <v>45</v>
      </c>
      <c r="AB149" s="39">
        <f t="shared" si="123"/>
        <v>100</v>
      </c>
      <c r="AC149" s="39">
        <f t="shared" si="123"/>
        <v>62</v>
      </c>
      <c r="AD149" s="39" t="str">
        <f t="shared" si="123"/>
        <v/>
      </c>
      <c r="AE149" s="39" t="str">
        <f t="shared" si="123"/>
        <v/>
      </c>
      <c r="AF149" s="39" t="str">
        <f t="shared" si="123"/>
        <v/>
      </c>
      <c r="AG149" s="39" t="str">
        <f t="shared" si="123"/>
        <v/>
      </c>
      <c r="AH149" s="38" t="s">
        <v>704</v>
      </c>
    </row>
    <row r="150" spans="2:34">
      <c r="B150" s="1" t="s">
        <v>556</v>
      </c>
      <c r="C150" s="25" t="str">
        <f>_xlfn.XLOOKUP($U150,翻訳!I:I,翻訳!$D:$D,"",0)&amp;""</f>
        <v>normal</v>
      </c>
      <c r="D150" s="37" t="s">
        <v>44</v>
      </c>
      <c r="E150" s="25" t="str">
        <f>_xlfn.XLOOKUP($U150,翻訳!I:I,翻訳!$F:$F,"",0)&amp;""</f>
        <v>Go to edit box with vim editor</v>
      </c>
      <c r="F150" s="25" t="str">
        <f>_xlfn.XLOOKUP($U150,翻訳!I:I,翻訳!$G:$G,"",0)&amp;""</f>
        <v>Iと同じ</v>
      </c>
      <c r="G150" s="8" t="s">
        <v>624</v>
      </c>
      <c r="K150" s="21">
        <f t="shared" si="132"/>
        <v>8</v>
      </c>
      <c r="L150" s="21" t="str">
        <f t="shared" si="133"/>
        <v/>
      </c>
      <c r="M150" s="21" t="str">
        <f t="shared" si="139"/>
        <v/>
      </c>
      <c r="N150" s="21" t="str">
        <f t="shared" si="134"/>
        <v>!!&lt;Ctrl-i&gt;</v>
      </c>
      <c r="O150" s="22" t="str">
        <f>IF(L150="","",IF(AND(ISERROR(VLOOKUP(M150,M$1:M149,1,0)),ISERROR(VLOOKUP(M150,M151:M$258,1,0))),"ok","▲NG"))</f>
        <v/>
      </c>
      <c r="P150" s="22" t="str">
        <f t="shared" si="135"/>
        <v/>
      </c>
      <c r="Q150" s="22" t="str">
        <f t="shared" si="136"/>
        <v/>
      </c>
      <c r="R150" s="23" t="str">
        <f t="shared" si="137"/>
        <v/>
      </c>
      <c r="S150" s="23" t="str">
        <f t="shared" si="138"/>
        <v/>
      </c>
      <c r="U150" s="38" t="str">
        <f t="shared" si="131"/>
        <v>60-67-116-114-108-45-105-62</v>
      </c>
      <c r="V150" s="39">
        <f t="shared" si="122"/>
        <v>60</v>
      </c>
      <c r="W150" s="39">
        <f t="shared" si="123"/>
        <v>67</v>
      </c>
      <c r="X150" s="39">
        <f t="shared" si="123"/>
        <v>116</v>
      </c>
      <c r="Y150" s="39">
        <f t="shared" si="123"/>
        <v>114</v>
      </c>
      <c r="Z150" s="39">
        <f t="shared" si="123"/>
        <v>108</v>
      </c>
      <c r="AA150" s="39">
        <f t="shared" si="123"/>
        <v>45</v>
      </c>
      <c r="AB150" s="39">
        <f t="shared" si="123"/>
        <v>105</v>
      </c>
      <c r="AC150" s="39">
        <f t="shared" si="123"/>
        <v>62</v>
      </c>
      <c r="AD150" s="39" t="str">
        <f t="shared" si="123"/>
        <v/>
      </c>
      <c r="AE150" s="39" t="str">
        <f t="shared" si="123"/>
        <v/>
      </c>
      <c r="AF150" s="39" t="str">
        <f t="shared" si="123"/>
        <v/>
      </c>
      <c r="AG150" s="39" t="str">
        <f t="shared" si="123"/>
        <v/>
      </c>
      <c r="AH150" s="38" t="s">
        <v>704</v>
      </c>
    </row>
    <row r="151" spans="2:34" ht="30">
      <c r="B151" s="1" t="s">
        <v>556</v>
      </c>
      <c r="C151" s="25" t="str">
        <f>_xlfn.XLOOKUP($U151,翻訳!I:I,翻訳!$D:$D,"",0)&amp;""</f>
        <v>normal</v>
      </c>
      <c r="D151" s="37" t="s">
        <v>38</v>
      </c>
      <c r="E151" s="25" t="str">
        <f>_xlfn.XLOOKUP($U151,翻訳!I:I,翻訳!$F:$F,"",0)&amp;""</f>
        <v>Mouse out elements.</v>
      </c>
      <c r="F151" s="25" t="str">
        <f>_xlfn.XLOOKUP($U151,翻訳!I:I,翻訳!$G:$G,"",0)&amp;""</f>
        <v>現在表示中の領域にある要素にヒントを表示して mouseout イベントを実行。</v>
      </c>
      <c r="G151" s="8" t="s">
        <v>624</v>
      </c>
      <c r="K151" s="21">
        <f t="shared" si="132"/>
        <v>8</v>
      </c>
      <c r="L151" s="21" t="str">
        <f t="shared" si="133"/>
        <v/>
      </c>
      <c r="M151" s="21" t="str">
        <f t="shared" si="139"/>
        <v/>
      </c>
      <c r="N151" s="21" t="str">
        <f t="shared" si="134"/>
        <v>!!&lt;Ctrl-j&gt;</v>
      </c>
      <c r="O151" s="22" t="str">
        <f>IF(L151="","",IF(AND(ISERROR(VLOOKUP(M151,M$1:M150,1,0)),ISERROR(VLOOKUP(M151,M152:M$258,1,0))),"ok","▲NG"))</f>
        <v/>
      </c>
      <c r="P151" s="22" t="str">
        <f t="shared" si="135"/>
        <v/>
      </c>
      <c r="Q151" s="22" t="str">
        <f t="shared" si="136"/>
        <v/>
      </c>
      <c r="R151" s="23" t="str">
        <f t="shared" si="137"/>
        <v/>
      </c>
      <c r="S151" s="23" t="str">
        <f t="shared" si="138"/>
        <v/>
      </c>
      <c r="U151" s="38" t="str">
        <f t="shared" si="131"/>
        <v>60-67-116-114-108-45-106-62</v>
      </c>
      <c r="V151" s="39">
        <f t="shared" si="122"/>
        <v>60</v>
      </c>
      <c r="W151" s="39">
        <f t="shared" si="123"/>
        <v>67</v>
      </c>
      <c r="X151" s="39">
        <f t="shared" si="123"/>
        <v>116</v>
      </c>
      <c r="Y151" s="39">
        <f t="shared" si="123"/>
        <v>114</v>
      </c>
      <c r="Z151" s="39">
        <f t="shared" si="123"/>
        <v>108</v>
      </c>
      <c r="AA151" s="39">
        <f t="shared" si="123"/>
        <v>45</v>
      </c>
      <c r="AB151" s="39">
        <f t="shared" si="123"/>
        <v>106</v>
      </c>
      <c r="AC151" s="39">
        <f t="shared" si="123"/>
        <v>62</v>
      </c>
      <c r="AD151" s="39" t="str">
        <f t="shared" si="123"/>
        <v/>
      </c>
      <c r="AE151" s="39" t="str">
        <f t="shared" si="123"/>
        <v/>
      </c>
      <c r="AF151" s="39" t="str">
        <f t="shared" si="123"/>
        <v/>
      </c>
      <c r="AG151" s="39" t="str">
        <f t="shared" ref="W151:AG175" si="140">IFERROR(CODE(MID($D151,AG$1,1)),"")</f>
        <v/>
      </c>
      <c r="AH151" s="38" t="s">
        <v>704</v>
      </c>
    </row>
    <row r="152" spans="2:34">
      <c r="B152" s="1" t="s">
        <v>556</v>
      </c>
      <c r="C152" s="25" t="str">
        <f>_xlfn.XLOOKUP($U152,翻訳!I:I,翻訳!$D:$D,"",0)&amp;""</f>
        <v>omnibar</v>
      </c>
      <c r="D152" s="37" t="s">
        <v>269</v>
      </c>
      <c r="E152" s="25" t="str">
        <f>_xlfn.XLOOKUP($U152,翻訳!I:I,翻訳!$F:$F,"",0)&amp;""</f>
        <v>Show results of next page</v>
      </c>
      <c r="F152" s="25" t="str">
        <f>_xlfn.XLOOKUP($U152,翻訳!I:I,翻訳!$G:$G,"",0)&amp;""</f>
        <v/>
      </c>
      <c r="G152" s="8" t="s">
        <v>624</v>
      </c>
      <c r="K152" s="21">
        <f t="shared" si="132"/>
        <v>8</v>
      </c>
      <c r="L152" s="21" t="str">
        <f t="shared" si="133"/>
        <v/>
      </c>
      <c r="M152" s="21" t="str">
        <f t="shared" si="139"/>
        <v/>
      </c>
      <c r="N152" s="21" t="str">
        <f t="shared" si="134"/>
        <v>!!&lt;Ctrl-.&gt;</v>
      </c>
      <c r="O152" s="22" t="str">
        <f>IF(L152="","",IF(AND(ISERROR(VLOOKUP(M152,M$1:M151,1,0)),ISERROR(VLOOKUP(M152,M153:M$258,1,0))),"ok","▲NG"))</f>
        <v/>
      </c>
      <c r="P152" s="22" t="str">
        <f t="shared" si="135"/>
        <v/>
      </c>
      <c r="Q152" s="22" t="str">
        <f t="shared" si="136"/>
        <v/>
      </c>
      <c r="R152" s="23" t="str">
        <f t="shared" si="137"/>
        <v/>
      </c>
      <c r="S152" s="23" t="str">
        <f t="shared" si="138"/>
        <v/>
      </c>
      <c r="U152" s="38" t="str">
        <f t="shared" si="131"/>
        <v>60-67-116-114-108-45-46-62</v>
      </c>
      <c r="V152" s="39">
        <f t="shared" si="122"/>
        <v>60</v>
      </c>
      <c r="W152" s="39">
        <f t="shared" si="140"/>
        <v>67</v>
      </c>
      <c r="X152" s="39">
        <f t="shared" si="140"/>
        <v>116</v>
      </c>
      <c r="Y152" s="39">
        <f t="shared" si="140"/>
        <v>114</v>
      </c>
      <c r="Z152" s="39">
        <f t="shared" si="140"/>
        <v>108</v>
      </c>
      <c r="AA152" s="39">
        <f t="shared" si="140"/>
        <v>45</v>
      </c>
      <c r="AB152" s="39">
        <f t="shared" si="140"/>
        <v>46</v>
      </c>
      <c r="AC152" s="39">
        <f t="shared" si="140"/>
        <v>62</v>
      </c>
      <c r="AD152" s="39" t="str">
        <f t="shared" si="140"/>
        <v/>
      </c>
      <c r="AE152" s="39" t="str">
        <f t="shared" si="140"/>
        <v/>
      </c>
      <c r="AF152" s="39" t="str">
        <f t="shared" si="140"/>
        <v/>
      </c>
      <c r="AG152" s="39" t="str">
        <f t="shared" si="140"/>
        <v/>
      </c>
      <c r="AH152" s="38" t="s">
        <v>704</v>
      </c>
    </row>
    <row r="153" spans="2:34">
      <c r="B153" s="1" t="s">
        <v>556</v>
      </c>
      <c r="C153" s="25" t="str">
        <f>_xlfn.XLOOKUP($U153,翻訳!I:I,翻訳!$D:$D,"",0)&amp;""</f>
        <v>omnibar</v>
      </c>
      <c r="D153" s="37" t="s">
        <v>271</v>
      </c>
      <c r="E153" s="25" t="str">
        <f>_xlfn.XLOOKUP($U153,翻訳!I:I,翻訳!$F:$F,"",0)&amp;""</f>
        <v>Show results of previous page</v>
      </c>
      <c r="F153" s="25" t="str">
        <f>_xlfn.XLOOKUP($U153,翻訳!I:I,翻訳!$G:$G,"",0)&amp;""</f>
        <v/>
      </c>
      <c r="G153" s="8" t="s">
        <v>624</v>
      </c>
      <c r="K153" s="21">
        <f t="shared" si="132"/>
        <v>8</v>
      </c>
      <c r="L153" s="21" t="str">
        <f t="shared" si="133"/>
        <v/>
      </c>
      <c r="M153" s="21" t="str">
        <f t="shared" si="139"/>
        <v/>
      </c>
      <c r="N153" s="21" t="str">
        <f t="shared" si="134"/>
        <v>!!&lt;Ctrl-,&gt;</v>
      </c>
      <c r="O153" s="22" t="str">
        <f>IF(L153="","",IF(AND(ISERROR(VLOOKUP(M153,M$1:M152,1,0)),ISERROR(VLOOKUP(M153,M154:M$258,1,0))),"ok","▲NG"))</f>
        <v/>
      </c>
      <c r="P153" s="22" t="str">
        <f t="shared" si="135"/>
        <v/>
      </c>
      <c r="Q153" s="22" t="str">
        <f t="shared" si="136"/>
        <v/>
      </c>
      <c r="R153" s="23" t="str">
        <f t="shared" si="137"/>
        <v/>
      </c>
      <c r="S153" s="23" t="str">
        <f t="shared" si="138"/>
        <v/>
      </c>
      <c r="U153" s="38" t="str">
        <f t="shared" si="131"/>
        <v>60-67-116-114-108-45-44-62</v>
      </c>
      <c r="V153" s="39">
        <f t="shared" si="122"/>
        <v>60</v>
      </c>
      <c r="W153" s="39">
        <f t="shared" si="140"/>
        <v>67</v>
      </c>
      <c r="X153" s="39">
        <f t="shared" si="140"/>
        <v>116</v>
      </c>
      <c r="Y153" s="39">
        <f t="shared" si="140"/>
        <v>114</v>
      </c>
      <c r="Z153" s="39">
        <f t="shared" si="140"/>
        <v>108</v>
      </c>
      <c r="AA153" s="39">
        <f t="shared" si="140"/>
        <v>45</v>
      </c>
      <c r="AB153" s="39">
        <f t="shared" si="140"/>
        <v>44</v>
      </c>
      <c r="AC153" s="39">
        <f t="shared" si="140"/>
        <v>62</v>
      </c>
      <c r="AD153" s="39" t="str">
        <f t="shared" si="140"/>
        <v/>
      </c>
      <c r="AE153" s="39" t="str">
        <f t="shared" si="140"/>
        <v/>
      </c>
      <c r="AF153" s="39" t="str">
        <f t="shared" si="140"/>
        <v/>
      </c>
      <c r="AG153" s="39" t="str">
        <f t="shared" si="140"/>
        <v/>
      </c>
      <c r="AH153" s="38" t="s">
        <v>704</v>
      </c>
    </row>
    <row r="154" spans="2:34">
      <c r="B154" s="1" t="s">
        <v>556</v>
      </c>
      <c r="C154" s="25" t="str">
        <f>_xlfn.XLOOKUP($U154,翻訳!I:I,翻訳!$D:$D,"",0)&amp;""</f>
        <v>omnibar</v>
      </c>
      <c r="D154" s="37" t="s">
        <v>273</v>
      </c>
      <c r="E154" s="25" t="str">
        <f>_xlfn.XLOOKUP($U154,翻訳!I:I,翻訳!$F:$F,"",0)&amp;""</f>
        <v>Copy selected item url or all listed item urls</v>
      </c>
      <c r="F154" s="25" t="str">
        <f>_xlfn.XLOOKUP($U154,翻訳!I:I,翻訳!$G:$G,"",0)&amp;""</f>
        <v/>
      </c>
      <c r="G154" s="8" t="s">
        <v>624</v>
      </c>
      <c r="K154" s="21">
        <f t="shared" si="132"/>
        <v>8</v>
      </c>
      <c r="L154" s="21" t="str">
        <f t="shared" si="133"/>
        <v/>
      </c>
      <c r="M154" s="21" t="str">
        <f t="shared" si="139"/>
        <v/>
      </c>
      <c r="N154" s="21" t="str">
        <f t="shared" si="134"/>
        <v>!!&lt;Ctrl-c&gt;</v>
      </c>
      <c r="O154" s="22" t="str">
        <f>IF(L154="","",IF(AND(ISERROR(VLOOKUP(M154,M$1:M153,1,0)),ISERROR(VLOOKUP(M154,M155:M$258,1,0))),"ok","▲NG"))</f>
        <v/>
      </c>
      <c r="P154" s="22" t="str">
        <f t="shared" si="135"/>
        <v/>
      </c>
      <c r="Q154" s="22" t="str">
        <f t="shared" si="136"/>
        <v/>
      </c>
      <c r="R154" s="23" t="str">
        <f t="shared" si="137"/>
        <v/>
      </c>
      <c r="S154" s="23" t="str">
        <f t="shared" si="138"/>
        <v/>
      </c>
      <c r="U154" s="38" t="str">
        <f t="shared" si="131"/>
        <v>60-67-116-114-108-45-99-62</v>
      </c>
      <c r="V154" s="39">
        <f t="shared" si="122"/>
        <v>60</v>
      </c>
      <c r="W154" s="39">
        <f t="shared" si="140"/>
        <v>67</v>
      </c>
      <c r="X154" s="39">
        <f t="shared" si="140"/>
        <v>116</v>
      </c>
      <c r="Y154" s="39">
        <f t="shared" si="140"/>
        <v>114</v>
      </c>
      <c r="Z154" s="39">
        <f t="shared" si="140"/>
        <v>108</v>
      </c>
      <c r="AA154" s="39">
        <f t="shared" si="140"/>
        <v>45</v>
      </c>
      <c r="AB154" s="39">
        <f t="shared" si="140"/>
        <v>99</v>
      </c>
      <c r="AC154" s="39">
        <f t="shared" si="140"/>
        <v>62</v>
      </c>
      <c r="AD154" s="39" t="str">
        <f t="shared" si="140"/>
        <v/>
      </c>
      <c r="AE154" s="39" t="str">
        <f t="shared" si="140"/>
        <v/>
      </c>
      <c r="AF154" s="39" t="str">
        <f t="shared" si="140"/>
        <v/>
      </c>
      <c r="AG154" s="39" t="str">
        <f t="shared" si="140"/>
        <v/>
      </c>
      <c r="AH154" s="38" t="s">
        <v>704</v>
      </c>
    </row>
    <row r="155" spans="2:34">
      <c r="B155" s="1" t="s">
        <v>556</v>
      </c>
      <c r="C155" s="25" t="str">
        <f>_xlfn.XLOOKUP($U155,翻訳!I:I,翻訳!$D:$D,"",0)&amp;""</f>
        <v>omnibar</v>
      </c>
      <c r="D155" s="37" t="s">
        <v>275</v>
      </c>
      <c r="E155" s="25" t="str">
        <f>_xlfn.XLOOKUP($U155,翻訳!I:I,翻訳!$F:$F,"",0)&amp;""</f>
        <v>Delete all listed items from bookmark or history</v>
      </c>
      <c r="F155" s="25" t="str">
        <f>_xlfn.XLOOKUP($U155,翻訳!I:I,翻訳!$G:$G,"",0)&amp;""</f>
        <v/>
      </c>
      <c r="G155" s="8" t="s">
        <v>624</v>
      </c>
      <c r="K155" s="21">
        <f t="shared" si="132"/>
        <v>8</v>
      </c>
      <c r="L155" s="21" t="str">
        <f t="shared" si="133"/>
        <v/>
      </c>
      <c r="M155" s="21" t="str">
        <f t="shared" si="139"/>
        <v/>
      </c>
      <c r="N155" s="21" t="str">
        <f t="shared" si="134"/>
        <v>!!&lt;Ctrl-D&gt;</v>
      </c>
      <c r="O155" s="22" t="str">
        <f>IF(L155="","",IF(AND(ISERROR(VLOOKUP(M155,M$1:M154,1,0)),ISERROR(VLOOKUP(M155,M156:M$258,1,0))),"ok","▲NG"))</f>
        <v/>
      </c>
      <c r="P155" s="22" t="str">
        <f t="shared" si="135"/>
        <v/>
      </c>
      <c r="Q155" s="22" t="str">
        <f t="shared" si="136"/>
        <v/>
      </c>
      <c r="R155" s="23" t="str">
        <f t="shared" si="137"/>
        <v/>
      </c>
      <c r="S155" s="23" t="str">
        <f t="shared" si="138"/>
        <v/>
      </c>
      <c r="U155" s="38" t="str">
        <f t="shared" si="131"/>
        <v>60-67-116-114-108-45-68-62</v>
      </c>
      <c r="V155" s="39">
        <f t="shared" si="122"/>
        <v>60</v>
      </c>
      <c r="W155" s="39">
        <f t="shared" si="140"/>
        <v>67</v>
      </c>
      <c r="X155" s="39">
        <f t="shared" si="140"/>
        <v>116</v>
      </c>
      <c r="Y155" s="39">
        <f t="shared" si="140"/>
        <v>114</v>
      </c>
      <c r="Z155" s="39">
        <f t="shared" si="140"/>
        <v>108</v>
      </c>
      <c r="AA155" s="39">
        <f t="shared" si="140"/>
        <v>45</v>
      </c>
      <c r="AB155" s="39">
        <f t="shared" si="140"/>
        <v>68</v>
      </c>
      <c r="AC155" s="39">
        <f t="shared" si="140"/>
        <v>62</v>
      </c>
      <c r="AD155" s="39" t="str">
        <f t="shared" si="140"/>
        <v/>
      </c>
      <c r="AE155" s="39" t="str">
        <f t="shared" si="140"/>
        <v/>
      </c>
      <c r="AF155" s="39" t="str">
        <f t="shared" si="140"/>
        <v/>
      </c>
      <c r="AG155" s="39" t="str">
        <f t="shared" si="140"/>
        <v/>
      </c>
      <c r="AH155" s="38" t="s">
        <v>704</v>
      </c>
    </row>
    <row r="156" spans="2:34">
      <c r="B156" s="1" t="s">
        <v>556</v>
      </c>
      <c r="C156" s="25" t="str">
        <f>_xlfn.XLOOKUP($U156,翻訳!I:I,翻訳!$D:$D,"",0)&amp;""</f>
        <v>omnibar</v>
      </c>
      <c r="D156" s="37" t="s">
        <v>277</v>
      </c>
      <c r="E156" s="25" t="str">
        <f>_xlfn.XLOOKUP($U156,翻訳!I:I,翻訳!$F:$F,"",0)&amp;""</f>
        <v>Re-sort history by visitCount or lastVisitTime</v>
      </c>
      <c r="F156" s="25" t="str">
        <f>_xlfn.XLOOKUP($U156,翻訳!I:I,翻訳!$G:$G,"",0)&amp;""</f>
        <v/>
      </c>
      <c r="G156" s="8" t="s">
        <v>624</v>
      </c>
      <c r="K156" s="21">
        <f t="shared" si="132"/>
        <v>8</v>
      </c>
      <c r="L156" s="21" t="str">
        <f t="shared" si="133"/>
        <v/>
      </c>
      <c r="M156" s="21" t="str">
        <f t="shared" si="139"/>
        <v/>
      </c>
      <c r="N156" s="21" t="str">
        <f t="shared" si="134"/>
        <v>!!&lt;Ctrl-r&gt;</v>
      </c>
      <c r="O156" s="22" t="str">
        <f>IF(L156="","",IF(AND(ISERROR(VLOOKUP(M156,M$1:M155,1,0)),ISERROR(VLOOKUP(M156,M157:M$258,1,0))),"ok","▲NG"))</f>
        <v/>
      </c>
      <c r="P156" s="22" t="str">
        <f t="shared" si="135"/>
        <v/>
      </c>
      <c r="Q156" s="22" t="str">
        <f t="shared" si="136"/>
        <v/>
      </c>
      <c r="R156" s="23" t="str">
        <f t="shared" si="137"/>
        <v/>
      </c>
      <c r="S156" s="23" t="str">
        <f t="shared" si="138"/>
        <v/>
      </c>
      <c r="U156" s="38" t="str">
        <f t="shared" si="131"/>
        <v>60-67-116-114-108-45-114-62</v>
      </c>
      <c r="V156" s="39">
        <f t="shared" si="122"/>
        <v>60</v>
      </c>
      <c r="W156" s="39">
        <f t="shared" si="140"/>
        <v>67</v>
      </c>
      <c r="X156" s="39">
        <f t="shared" si="140"/>
        <v>116</v>
      </c>
      <c r="Y156" s="39">
        <f t="shared" si="140"/>
        <v>114</v>
      </c>
      <c r="Z156" s="39">
        <f t="shared" si="140"/>
        <v>108</v>
      </c>
      <c r="AA156" s="39">
        <f t="shared" si="140"/>
        <v>45</v>
      </c>
      <c r="AB156" s="39">
        <f t="shared" si="140"/>
        <v>114</v>
      </c>
      <c r="AC156" s="39">
        <f t="shared" si="140"/>
        <v>62</v>
      </c>
      <c r="AD156" s="39" t="str">
        <f t="shared" si="140"/>
        <v/>
      </c>
      <c r="AE156" s="39" t="str">
        <f t="shared" si="140"/>
        <v/>
      </c>
      <c r="AF156" s="39" t="str">
        <f t="shared" si="140"/>
        <v/>
      </c>
      <c r="AG156" s="39" t="str">
        <f t="shared" si="140"/>
        <v/>
      </c>
      <c r="AH156" s="38" t="s">
        <v>704</v>
      </c>
    </row>
    <row r="157" spans="2:34">
      <c r="B157" s="1" t="s">
        <v>556</v>
      </c>
      <c r="C157" s="25" t="str">
        <f>_xlfn.XLOOKUP($U157,翻訳!I:I,翻訳!$D:$D,"",0)&amp;""</f>
        <v>omnibar</v>
      </c>
      <c r="D157" s="37" t="s">
        <v>279</v>
      </c>
      <c r="E157" s="25" t="str">
        <f>_xlfn.XLOOKUP($U157,翻訳!I:I,翻訳!$F:$F,"",0)&amp;""</f>
        <v>Close Omnibar</v>
      </c>
      <c r="F157" s="25" t="str">
        <f>_xlfn.XLOOKUP($U157,翻訳!I:I,翻訳!$G:$G,"",0)&amp;""</f>
        <v/>
      </c>
      <c r="G157" s="8" t="s">
        <v>624</v>
      </c>
      <c r="K157" s="21">
        <f t="shared" si="132"/>
        <v>5</v>
      </c>
      <c r="L157" s="21" t="str">
        <f t="shared" si="133"/>
        <v/>
      </c>
      <c r="M157" s="21" t="str">
        <f t="shared" si="139"/>
        <v/>
      </c>
      <c r="N157" s="21" t="str">
        <f t="shared" si="134"/>
        <v>!!&lt;Esc&gt;</v>
      </c>
      <c r="O157" s="22" t="str">
        <f>IF(L157="","",IF(AND(ISERROR(VLOOKUP(M157,M$1:M156,1,0)),ISERROR(VLOOKUP(M157,M158:M$258,1,0))),"ok","▲NG"))</f>
        <v/>
      </c>
      <c r="P157" s="22" t="str">
        <f t="shared" si="135"/>
        <v/>
      </c>
      <c r="Q157" s="22" t="str">
        <f t="shared" si="136"/>
        <v/>
      </c>
      <c r="R157" s="23" t="str">
        <f t="shared" si="137"/>
        <v/>
      </c>
      <c r="S157" s="23" t="str">
        <f t="shared" si="138"/>
        <v/>
      </c>
      <c r="U157" s="38" t="str">
        <f t="shared" si="131"/>
        <v>60-69-115-99-62</v>
      </c>
      <c r="V157" s="39">
        <f t="shared" si="122"/>
        <v>60</v>
      </c>
      <c r="W157" s="39">
        <f t="shared" si="140"/>
        <v>69</v>
      </c>
      <c r="X157" s="39">
        <f t="shared" si="140"/>
        <v>115</v>
      </c>
      <c r="Y157" s="39">
        <f t="shared" si="140"/>
        <v>99</v>
      </c>
      <c r="Z157" s="39">
        <f t="shared" si="140"/>
        <v>62</v>
      </c>
      <c r="AA157" s="39" t="str">
        <f t="shared" si="140"/>
        <v/>
      </c>
      <c r="AB157" s="39" t="str">
        <f t="shared" si="140"/>
        <v/>
      </c>
      <c r="AC157" s="39" t="str">
        <f t="shared" si="140"/>
        <v/>
      </c>
      <c r="AD157" s="39" t="str">
        <f t="shared" si="140"/>
        <v/>
      </c>
      <c r="AE157" s="39" t="str">
        <f t="shared" si="140"/>
        <v/>
      </c>
      <c r="AF157" s="39" t="str">
        <f t="shared" si="140"/>
        <v/>
      </c>
      <c r="AG157" s="39" t="str">
        <f t="shared" si="140"/>
        <v/>
      </c>
      <c r="AH157" s="38" t="s">
        <v>704</v>
      </c>
    </row>
    <row r="158" spans="2:34">
      <c r="B158" s="1" t="s">
        <v>556</v>
      </c>
      <c r="C158" s="25" t="str">
        <f>_xlfn.XLOOKUP($U158,翻訳!I:I,翻訳!$D:$D,"",0)&amp;""</f>
        <v>omnibar</v>
      </c>
      <c r="D158" s="37" t="s">
        <v>281</v>
      </c>
      <c r="E158" s="25" t="str">
        <f>_xlfn.XLOOKUP($U158,翻訳!I:I,翻訳!$F:$F,"",0)&amp;""</f>
        <v>Create vim-like mark for selected item</v>
      </c>
      <c r="F158" s="25" t="str">
        <f>_xlfn.XLOOKUP($U158,翻訳!I:I,翻訳!$G:$G,"",0)&amp;""</f>
        <v/>
      </c>
      <c r="G158" s="8" t="s">
        <v>624</v>
      </c>
      <c r="K158" s="21">
        <f t="shared" si="132"/>
        <v>8</v>
      </c>
      <c r="L158" s="21" t="str">
        <f t="shared" si="133"/>
        <v/>
      </c>
      <c r="M158" s="21" t="str">
        <f t="shared" si="139"/>
        <v/>
      </c>
      <c r="N158" s="21" t="str">
        <f t="shared" si="134"/>
        <v>!!&lt;Ctrl-m&gt;</v>
      </c>
      <c r="O158" s="22" t="str">
        <f>IF(L158="","",IF(AND(ISERROR(VLOOKUP(M158,M$1:M157,1,0)),ISERROR(VLOOKUP(M158,M159:M$258,1,0))),"ok","▲NG"))</f>
        <v/>
      </c>
      <c r="P158" s="22" t="str">
        <f t="shared" si="135"/>
        <v/>
      </c>
      <c r="Q158" s="22" t="str">
        <f t="shared" si="136"/>
        <v/>
      </c>
      <c r="R158" s="23" t="str">
        <f t="shared" si="137"/>
        <v/>
      </c>
      <c r="S158" s="23" t="str">
        <f t="shared" si="138"/>
        <v/>
      </c>
      <c r="U158" s="38" t="str">
        <f t="shared" si="131"/>
        <v>60-67-116-114-108-45-109-62</v>
      </c>
      <c r="V158" s="39">
        <f t="shared" si="122"/>
        <v>60</v>
      </c>
      <c r="W158" s="39">
        <f t="shared" si="140"/>
        <v>67</v>
      </c>
      <c r="X158" s="39">
        <f t="shared" si="140"/>
        <v>116</v>
      </c>
      <c r="Y158" s="39">
        <f t="shared" si="140"/>
        <v>114</v>
      </c>
      <c r="Z158" s="39">
        <f t="shared" si="140"/>
        <v>108</v>
      </c>
      <c r="AA158" s="39">
        <f t="shared" si="140"/>
        <v>45</v>
      </c>
      <c r="AB158" s="39">
        <f t="shared" si="140"/>
        <v>109</v>
      </c>
      <c r="AC158" s="39">
        <f t="shared" si="140"/>
        <v>62</v>
      </c>
      <c r="AD158" s="39" t="str">
        <f t="shared" si="140"/>
        <v/>
      </c>
      <c r="AE158" s="39" t="str">
        <f t="shared" si="140"/>
        <v/>
      </c>
      <c r="AF158" s="39" t="str">
        <f t="shared" si="140"/>
        <v/>
      </c>
      <c r="AG158" s="39" t="str">
        <f t="shared" si="140"/>
        <v/>
      </c>
      <c r="AH158" s="38" t="s">
        <v>704</v>
      </c>
    </row>
    <row r="159" spans="2:34">
      <c r="B159" s="1" t="s">
        <v>556</v>
      </c>
      <c r="C159" s="25" t="str">
        <f>_xlfn.XLOOKUP($U159,翻訳!I:I,翻訳!$D:$D,"",0)&amp;""</f>
        <v>omnibar</v>
      </c>
      <c r="D159" s="37" t="s">
        <v>283</v>
      </c>
      <c r="E159" s="25" t="str">
        <f>_xlfn.XLOOKUP($U159,翻訳!I:I,翻訳!$F:$F,"",0)&amp;""</f>
        <v>Forward cycle through the candidates.</v>
      </c>
      <c r="F159" s="25" t="str">
        <f>_xlfn.XLOOKUP($U159,翻訳!I:I,翻訳!$G:$G,"",0)&amp;""</f>
        <v/>
      </c>
      <c r="G159" s="8" t="s">
        <v>624</v>
      </c>
      <c r="K159" s="21">
        <f t="shared" si="132"/>
        <v>5</v>
      </c>
      <c r="L159" s="21" t="str">
        <f t="shared" si="133"/>
        <v/>
      </c>
      <c r="M159" s="21" t="str">
        <f t="shared" si="139"/>
        <v/>
      </c>
      <c r="N159" s="21" t="str">
        <f t="shared" si="134"/>
        <v>!!&lt;Tab&gt;</v>
      </c>
      <c r="O159" s="22" t="str">
        <f>IF(L159="","",IF(AND(ISERROR(VLOOKUP(M159,M$1:M158,1,0)),ISERROR(VLOOKUP(M159,M160:M$258,1,0))),"ok","▲NG"))</f>
        <v/>
      </c>
      <c r="P159" s="22" t="str">
        <f t="shared" si="135"/>
        <v/>
      </c>
      <c r="Q159" s="22" t="str">
        <f t="shared" si="136"/>
        <v/>
      </c>
      <c r="R159" s="23" t="str">
        <f t="shared" si="137"/>
        <v/>
      </c>
      <c r="S159" s="23" t="str">
        <f t="shared" si="138"/>
        <v/>
      </c>
      <c r="U159" s="38" t="str">
        <f t="shared" si="131"/>
        <v>60-84-97-98-62</v>
      </c>
      <c r="V159" s="39">
        <f t="shared" si="122"/>
        <v>60</v>
      </c>
      <c r="W159" s="39">
        <f t="shared" si="140"/>
        <v>84</v>
      </c>
      <c r="X159" s="39">
        <f t="shared" si="140"/>
        <v>97</v>
      </c>
      <c r="Y159" s="39">
        <f t="shared" si="140"/>
        <v>98</v>
      </c>
      <c r="Z159" s="39">
        <f t="shared" si="140"/>
        <v>62</v>
      </c>
      <c r="AA159" s="39" t="str">
        <f t="shared" si="140"/>
        <v/>
      </c>
      <c r="AB159" s="39" t="str">
        <f t="shared" si="140"/>
        <v/>
      </c>
      <c r="AC159" s="39" t="str">
        <f t="shared" si="140"/>
        <v/>
      </c>
      <c r="AD159" s="39" t="str">
        <f t="shared" si="140"/>
        <v/>
      </c>
      <c r="AE159" s="39" t="str">
        <f t="shared" si="140"/>
        <v/>
      </c>
      <c r="AF159" s="39" t="str">
        <f t="shared" si="140"/>
        <v/>
      </c>
      <c r="AG159" s="39" t="str">
        <f t="shared" si="140"/>
        <v/>
      </c>
      <c r="AH159" s="38" t="s">
        <v>704</v>
      </c>
    </row>
    <row r="160" spans="2:34">
      <c r="B160" s="1" t="s">
        <v>556</v>
      </c>
      <c r="C160" s="25" t="str">
        <f>_xlfn.XLOOKUP($U160,翻訳!I:I,翻訳!$D:$D,"",0)&amp;""</f>
        <v>omnibar</v>
      </c>
      <c r="D160" s="37" t="s">
        <v>285</v>
      </c>
      <c r="E160" s="25" t="str">
        <f>_xlfn.XLOOKUP($U160,翻訳!I:I,翻訳!$F:$F,"",0)&amp;""</f>
        <v>Backward cycle through the candidates.</v>
      </c>
      <c r="F160" s="25" t="str">
        <f>_xlfn.XLOOKUP($U160,翻訳!I:I,翻訳!$G:$G,"",0)&amp;""</f>
        <v/>
      </c>
      <c r="G160" s="8" t="s">
        <v>624</v>
      </c>
      <c r="K160" s="21">
        <f t="shared" si="132"/>
        <v>11</v>
      </c>
      <c r="L160" s="21" t="str">
        <f t="shared" si="133"/>
        <v/>
      </c>
      <c r="M160" s="21" t="str">
        <f t="shared" si="139"/>
        <v/>
      </c>
      <c r="N160" s="21" t="str">
        <f t="shared" si="134"/>
        <v>!!&lt;Shift-Tab&gt;</v>
      </c>
      <c r="O160" s="22" t="str">
        <f>IF(L160="","",IF(AND(ISERROR(VLOOKUP(M160,M$1:M159,1,0)),ISERROR(VLOOKUP(M160,M161:M$258,1,0))),"ok","▲NG"))</f>
        <v/>
      </c>
      <c r="P160" s="22" t="str">
        <f t="shared" si="135"/>
        <v/>
      </c>
      <c r="Q160" s="22" t="str">
        <f t="shared" si="136"/>
        <v/>
      </c>
      <c r="R160" s="23" t="str">
        <f t="shared" si="137"/>
        <v/>
      </c>
      <c r="S160" s="23" t="str">
        <f t="shared" si="138"/>
        <v/>
      </c>
      <c r="U160" s="38" t="str">
        <f t="shared" si="131"/>
        <v>60-83-104-105-102-116-45-84-97-98-62</v>
      </c>
      <c r="V160" s="39">
        <f t="shared" si="122"/>
        <v>60</v>
      </c>
      <c r="W160" s="39">
        <f t="shared" si="140"/>
        <v>83</v>
      </c>
      <c r="X160" s="39">
        <f t="shared" si="140"/>
        <v>104</v>
      </c>
      <c r="Y160" s="39">
        <f t="shared" si="140"/>
        <v>105</v>
      </c>
      <c r="Z160" s="39">
        <f t="shared" si="140"/>
        <v>102</v>
      </c>
      <c r="AA160" s="39">
        <f t="shared" si="140"/>
        <v>116</v>
      </c>
      <c r="AB160" s="39">
        <f t="shared" si="140"/>
        <v>45</v>
      </c>
      <c r="AC160" s="39">
        <f t="shared" si="140"/>
        <v>84</v>
      </c>
      <c r="AD160" s="39">
        <f t="shared" si="140"/>
        <v>97</v>
      </c>
      <c r="AE160" s="39">
        <f t="shared" si="140"/>
        <v>98</v>
      </c>
      <c r="AF160" s="39">
        <f t="shared" si="140"/>
        <v>62</v>
      </c>
      <c r="AG160" s="39" t="str">
        <f t="shared" si="140"/>
        <v/>
      </c>
      <c r="AH160" s="38" t="s">
        <v>704</v>
      </c>
    </row>
    <row r="161" spans="2:34">
      <c r="B161" s="1" t="s">
        <v>556</v>
      </c>
      <c r="C161" s="25" t="str">
        <f>_xlfn.XLOOKUP($U161,翻訳!I:I,翻訳!$D:$D,"",0)&amp;""</f>
        <v>omnibar</v>
      </c>
      <c r="D161" s="37" t="s">
        <v>287</v>
      </c>
      <c r="E161" s="25" t="str">
        <f>_xlfn.XLOOKUP($U161,翻訳!I:I,翻訳!$F:$F,"",0)&amp;""</f>
        <v>Toggle quotes in an input element</v>
      </c>
      <c r="F161" s="25" t="str">
        <f>_xlfn.XLOOKUP($U161,翻訳!I:I,翻訳!$G:$G,"",0)&amp;""</f>
        <v/>
      </c>
      <c r="G161" s="8" t="s">
        <v>624</v>
      </c>
      <c r="K161" s="21">
        <f t="shared" si="132"/>
        <v>8</v>
      </c>
      <c r="L161" s="21" t="str">
        <f t="shared" si="133"/>
        <v/>
      </c>
      <c r="M161" s="21" t="str">
        <f t="shared" si="139"/>
        <v/>
      </c>
      <c r="N161" s="21" t="str">
        <f t="shared" si="134"/>
        <v>!!&lt;Ctrl-'&gt;</v>
      </c>
      <c r="O161" s="22" t="str">
        <f>IF(L161="","",IF(AND(ISERROR(VLOOKUP(M161,M$1:M160,1,0)),ISERROR(VLOOKUP(M161,M162:M$258,1,0))),"ok","▲NG"))</f>
        <v/>
      </c>
      <c r="P161" s="22" t="str">
        <f t="shared" si="135"/>
        <v/>
      </c>
      <c r="Q161" s="22" t="str">
        <f t="shared" si="136"/>
        <v/>
      </c>
      <c r="R161" s="23" t="str">
        <f t="shared" si="137"/>
        <v/>
      </c>
      <c r="S161" s="23" t="str">
        <f t="shared" si="138"/>
        <v/>
      </c>
      <c r="U161" s="38" t="str">
        <f t="shared" si="131"/>
        <v>60-67-116-114-108-45-39-62</v>
      </c>
      <c r="V161" s="39">
        <f t="shared" si="122"/>
        <v>60</v>
      </c>
      <c r="W161" s="39">
        <f t="shared" si="140"/>
        <v>67</v>
      </c>
      <c r="X161" s="39">
        <f t="shared" si="140"/>
        <v>116</v>
      </c>
      <c r="Y161" s="39">
        <f t="shared" si="140"/>
        <v>114</v>
      </c>
      <c r="Z161" s="39">
        <f t="shared" si="140"/>
        <v>108</v>
      </c>
      <c r="AA161" s="39">
        <f t="shared" si="140"/>
        <v>45</v>
      </c>
      <c r="AB161" s="39">
        <f t="shared" si="140"/>
        <v>39</v>
      </c>
      <c r="AC161" s="39">
        <f t="shared" si="140"/>
        <v>62</v>
      </c>
      <c r="AD161" s="39" t="str">
        <f t="shared" si="140"/>
        <v/>
      </c>
      <c r="AE161" s="39" t="str">
        <f t="shared" si="140"/>
        <v/>
      </c>
      <c r="AF161" s="39" t="str">
        <f t="shared" si="140"/>
        <v/>
      </c>
      <c r="AG161" s="39" t="str">
        <f t="shared" si="140"/>
        <v/>
      </c>
      <c r="AH161" s="38" t="s">
        <v>704</v>
      </c>
    </row>
    <row r="162" spans="2:34">
      <c r="B162" s="1" t="s">
        <v>556</v>
      </c>
      <c r="C162" s="25" t="str">
        <f>_xlfn.XLOOKUP($U162,翻訳!I:I,翻訳!$D:$D,"",0)&amp;""</f>
        <v>omnibar</v>
      </c>
      <c r="D162" s="37" t="s">
        <v>289</v>
      </c>
      <c r="E162" s="25" t="str">
        <f>_xlfn.XLOOKUP($U162,翻訳!I:I,翻訳!$F:$F,"",0)&amp;""</f>
        <v>Forward cycle through the candidates.</v>
      </c>
      <c r="F162" s="25" t="str">
        <f>_xlfn.XLOOKUP($U162,翻訳!I:I,翻訳!$G:$G,"",0)&amp;""</f>
        <v/>
      </c>
      <c r="G162" s="8" t="s">
        <v>624</v>
      </c>
      <c r="K162" s="21">
        <f t="shared" si="132"/>
        <v>11</v>
      </c>
      <c r="L162" s="21" t="str">
        <f t="shared" si="133"/>
        <v/>
      </c>
      <c r="M162" s="21" t="str">
        <f t="shared" si="139"/>
        <v/>
      </c>
      <c r="N162" s="21" t="str">
        <f t="shared" si="134"/>
        <v>!!&lt;ArrowDown&gt;</v>
      </c>
      <c r="O162" s="22" t="str">
        <f>IF(L162="","",IF(AND(ISERROR(VLOOKUP(M162,M$1:M161,1,0)),ISERROR(VLOOKUP(M162,M163:M$258,1,0))),"ok","▲NG"))</f>
        <v/>
      </c>
      <c r="P162" s="22" t="str">
        <f t="shared" si="135"/>
        <v/>
      </c>
      <c r="Q162" s="22" t="str">
        <f t="shared" si="136"/>
        <v/>
      </c>
      <c r="R162" s="23" t="str">
        <f t="shared" si="137"/>
        <v/>
      </c>
      <c r="S162" s="23" t="str">
        <f t="shared" si="138"/>
        <v/>
      </c>
      <c r="U162" s="38" t="str">
        <f t="shared" si="131"/>
        <v>60-65-114-114-111-119-68-111-119-110-62</v>
      </c>
      <c r="V162" s="39">
        <f t="shared" si="122"/>
        <v>60</v>
      </c>
      <c r="W162" s="39">
        <f t="shared" si="140"/>
        <v>65</v>
      </c>
      <c r="X162" s="39">
        <f t="shared" si="140"/>
        <v>114</v>
      </c>
      <c r="Y162" s="39">
        <f t="shared" si="140"/>
        <v>114</v>
      </c>
      <c r="Z162" s="39">
        <f t="shared" si="140"/>
        <v>111</v>
      </c>
      <c r="AA162" s="39">
        <f t="shared" si="140"/>
        <v>119</v>
      </c>
      <c r="AB162" s="39">
        <f t="shared" si="140"/>
        <v>68</v>
      </c>
      <c r="AC162" s="39">
        <f t="shared" si="140"/>
        <v>111</v>
      </c>
      <c r="AD162" s="39">
        <f t="shared" si="140"/>
        <v>119</v>
      </c>
      <c r="AE162" s="39">
        <f t="shared" si="140"/>
        <v>110</v>
      </c>
      <c r="AF162" s="39">
        <f t="shared" si="140"/>
        <v>62</v>
      </c>
      <c r="AG162" s="39" t="str">
        <f t="shared" si="140"/>
        <v/>
      </c>
      <c r="AH162" s="38" t="s">
        <v>704</v>
      </c>
    </row>
    <row r="163" spans="2:34">
      <c r="B163" s="1" t="s">
        <v>556</v>
      </c>
      <c r="C163" s="25" t="str">
        <f>_xlfn.XLOOKUP($U163,翻訳!I:I,翻訳!$D:$D,"",0)&amp;""</f>
        <v>omnibar</v>
      </c>
      <c r="D163" s="37" t="s">
        <v>290</v>
      </c>
      <c r="E163" s="25" t="str">
        <f>_xlfn.XLOOKUP($U163,翻訳!I:I,翻訳!$F:$F,"",0)&amp;""</f>
        <v>Backward cycle through the candidates.</v>
      </c>
      <c r="F163" s="25" t="str">
        <f>_xlfn.XLOOKUP($U163,翻訳!I:I,翻訳!$G:$G,"",0)&amp;""</f>
        <v/>
      </c>
      <c r="G163" s="8" t="s">
        <v>624</v>
      </c>
      <c r="K163" s="21">
        <f t="shared" si="132"/>
        <v>9</v>
      </c>
      <c r="L163" s="21" t="str">
        <f t="shared" si="133"/>
        <v/>
      </c>
      <c r="M163" s="21" t="str">
        <f t="shared" si="139"/>
        <v/>
      </c>
      <c r="N163" s="21" t="str">
        <f t="shared" si="134"/>
        <v>!!&lt;ArrowUp&gt;</v>
      </c>
      <c r="O163" s="22" t="str">
        <f>IF(L163="","",IF(AND(ISERROR(VLOOKUP(M163,M$1:M162,1,0)),ISERROR(VLOOKUP(M163,M164:M$258,1,0))),"ok","▲NG"))</f>
        <v/>
      </c>
      <c r="P163" s="22" t="str">
        <f t="shared" si="135"/>
        <v/>
      </c>
      <c r="Q163" s="22" t="str">
        <f t="shared" si="136"/>
        <v/>
      </c>
      <c r="R163" s="23" t="str">
        <f t="shared" si="137"/>
        <v/>
      </c>
      <c r="S163" s="23" t="str">
        <f t="shared" si="138"/>
        <v/>
      </c>
      <c r="U163" s="38" t="str">
        <f t="shared" si="131"/>
        <v>60-65-114-114-111-119-85-112-62</v>
      </c>
      <c r="V163" s="39">
        <f t="shared" si="122"/>
        <v>60</v>
      </c>
      <c r="W163" s="39">
        <f t="shared" si="140"/>
        <v>65</v>
      </c>
      <c r="X163" s="39">
        <f t="shared" si="140"/>
        <v>114</v>
      </c>
      <c r="Y163" s="39">
        <f t="shared" si="140"/>
        <v>114</v>
      </c>
      <c r="Z163" s="39">
        <f t="shared" si="140"/>
        <v>111</v>
      </c>
      <c r="AA163" s="39">
        <f t="shared" si="140"/>
        <v>119</v>
      </c>
      <c r="AB163" s="39">
        <f t="shared" si="140"/>
        <v>85</v>
      </c>
      <c r="AC163" s="39">
        <f t="shared" si="140"/>
        <v>112</v>
      </c>
      <c r="AD163" s="39">
        <f t="shared" si="140"/>
        <v>62</v>
      </c>
      <c r="AE163" s="39" t="str">
        <f t="shared" si="140"/>
        <v/>
      </c>
      <c r="AF163" s="39" t="str">
        <f t="shared" si="140"/>
        <v/>
      </c>
      <c r="AG163" s="39" t="str">
        <f t="shared" si="140"/>
        <v/>
      </c>
      <c r="AH163" s="38" t="s">
        <v>704</v>
      </c>
    </row>
    <row r="164" spans="2:34">
      <c r="B164" s="1" t="s">
        <v>556</v>
      </c>
      <c r="C164" s="25" t="str">
        <f>_xlfn.XLOOKUP($U164,翻訳!I:I,翻訳!$D:$D,"",0)&amp;""</f>
        <v>omnibar</v>
      </c>
      <c r="D164" s="37" t="s">
        <v>291</v>
      </c>
      <c r="E164" s="25" t="str">
        <f>_xlfn.XLOOKUP($U164,翻訳!I:I,翻訳!$F:$F,"",0)&amp;""</f>
        <v>Forward cycle through the candidates.</v>
      </c>
      <c r="F164" s="25" t="str">
        <f>_xlfn.XLOOKUP($U164,翻訳!I:I,翻訳!$G:$G,"",0)&amp;""</f>
        <v/>
      </c>
      <c r="G164" s="8" t="s">
        <v>624</v>
      </c>
      <c r="K164" s="21">
        <f t="shared" si="132"/>
        <v>8</v>
      </c>
      <c r="L164" s="21" t="str">
        <f t="shared" si="133"/>
        <v/>
      </c>
      <c r="M164" s="21" t="str">
        <f t="shared" si="139"/>
        <v/>
      </c>
      <c r="N164" s="21" t="str">
        <f t="shared" si="134"/>
        <v>!!&lt;Ctrl-n&gt;</v>
      </c>
      <c r="O164" s="22" t="str">
        <f>IF(L164="","",IF(AND(ISERROR(VLOOKUP(M164,M$1:M163,1,0)),ISERROR(VLOOKUP(M164,M165:M$258,1,0))),"ok","▲NG"))</f>
        <v/>
      </c>
      <c r="P164" s="22" t="str">
        <f t="shared" si="135"/>
        <v/>
      </c>
      <c r="Q164" s="22" t="str">
        <f t="shared" si="136"/>
        <v/>
      </c>
      <c r="R164" s="23" t="str">
        <f t="shared" si="137"/>
        <v/>
      </c>
      <c r="S164" s="23" t="str">
        <f t="shared" si="138"/>
        <v/>
      </c>
      <c r="U164" s="38" t="str">
        <f t="shared" si="131"/>
        <v>60-67-116-114-108-45-110-62</v>
      </c>
      <c r="V164" s="39">
        <f t="shared" si="122"/>
        <v>60</v>
      </c>
      <c r="W164" s="39">
        <f t="shared" si="140"/>
        <v>67</v>
      </c>
      <c r="X164" s="39">
        <f t="shared" si="140"/>
        <v>116</v>
      </c>
      <c r="Y164" s="39">
        <f t="shared" si="140"/>
        <v>114</v>
      </c>
      <c r="Z164" s="39">
        <f t="shared" si="140"/>
        <v>108</v>
      </c>
      <c r="AA164" s="39">
        <f t="shared" si="140"/>
        <v>45</v>
      </c>
      <c r="AB164" s="39">
        <f t="shared" si="140"/>
        <v>110</v>
      </c>
      <c r="AC164" s="39">
        <f t="shared" si="140"/>
        <v>62</v>
      </c>
      <c r="AD164" s="39" t="str">
        <f t="shared" si="140"/>
        <v/>
      </c>
      <c r="AE164" s="39" t="str">
        <f t="shared" si="140"/>
        <v/>
      </c>
      <c r="AF164" s="39" t="str">
        <f t="shared" si="140"/>
        <v/>
      </c>
      <c r="AG164" s="39" t="str">
        <f t="shared" si="140"/>
        <v/>
      </c>
      <c r="AH164" s="38" t="s">
        <v>704</v>
      </c>
    </row>
    <row r="165" spans="2:34">
      <c r="B165" s="1" t="s">
        <v>556</v>
      </c>
      <c r="C165" s="25" t="str">
        <f>_xlfn.XLOOKUP($U165,翻訳!I:I,翻訳!$D:$D,"",0)&amp;""</f>
        <v>omnibar</v>
      </c>
      <c r="D165" s="37" t="s">
        <v>292</v>
      </c>
      <c r="E165" s="25" t="str">
        <f>_xlfn.XLOOKUP($U165,翻訳!I:I,翻訳!$F:$F,"",0)&amp;""</f>
        <v>Backward cycle through the candidates.</v>
      </c>
      <c r="F165" s="25" t="str">
        <f>_xlfn.XLOOKUP($U165,翻訳!I:I,翻訳!$G:$G,"",0)&amp;""</f>
        <v/>
      </c>
      <c r="G165" s="8" t="s">
        <v>624</v>
      </c>
      <c r="K165" s="21">
        <f t="shared" si="132"/>
        <v>8</v>
      </c>
      <c r="L165" s="21" t="str">
        <f t="shared" si="133"/>
        <v/>
      </c>
      <c r="M165" s="21" t="str">
        <f t="shared" si="139"/>
        <v/>
      </c>
      <c r="N165" s="21" t="str">
        <f t="shared" si="134"/>
        <v>!!&lt;Ctrl-p&gt;</v>
      </c>
      <c r="O165" s="22" t="str">
        <f>IF(L165="","",IF(AND(ISERROR(VLOOKUP(M165,M$1:M164,1,0)),ISERROR(VLOOKUP(M165,M166:M$258,1,0))),"ok","▲NG"))</f>
        <v/>
      </c>
      <c r="P165" s="22" t="str">
        <f t="shared" si="135"/>
        <v/>
      </c>
      <c r="Q165" s="22" t="str">
        <f t="shared" si="136"/>
        <v/>
      </c>
      <c r="R165" s="23" t="str">
        <f t="shared" si="137"/>
        <v/>
      </c>
      <c r="S165" s="23" t="str">
        <f t="shared" si="138"/>
        <v/>
      </c>
      <c r="U165" s="38" t="str">
        <f t="shared" si="131"/>
        <v>60-67-116-114-108-45-112-62</v>
      </c>
      <c r="V165" s="39">
        <f t="shared" si="122"/>
        <v>60</v>
      </c>
      <c r="W165" s="39">
        <f t="shared" si="140"/>
        <v>67</v>
      </c>
      <c r="X165" s="39">
        <f t="shared" si="140"/>
        <v>116</v>
      </c>
      <c r="Y165" s="39">
        <f t="shared" si="140"/>
        <v>114</v>
      </c>
      <c r="Z165" s="39">
        <f t="shared" si="140"/>
        <v>108</v>
      </c>
      <c r="AA165" s="39">
        <f t="shared" si="140"/>
        <v>45</v>
      </c>
      <c r="AB165" s="39">
        <f t="shared" si="140"/>
        <v>112</v>
      </c>
      <c r="AC165" s="39">
        <f t="shared" si="140"/>
        <v>62</v>
      </c>
      <c r="AD165" s="39" t="str">
        <f t="shared" si="140"/>
        <v/>
      </c>
      <c r="AE165" s="39" t="str">
        <f t="shared" si="140"/>
        <v/>
      </c>
      <c r="AF165" s="39" t="str">
        <f t="shared" si="140"/>
        <v/>
      </c>
      <c r="AG165" s="39" t="str">
        <f t="shared" si="140"/>
        <v/>
      </c>
      <c r="AH165" s="38" t="s">
        <v>704</v>
      </c>
    </row>
    <row r="166" spans="2:34">
      <c r="B166" s="16"/>
      <c r="C166" s="16"/>
      <c r="D166" s="16"/>
      <c r="E166" s="18"/>
      <c r="F166" s="18"/>
      <c r="G166" s="19"/>
      <c r="H166" s="17"/>
      <c r="I166" s="17"/>
      <c r="J166" s="16"/>
      <c r="K166" s="17"/>
      <c r="L166" s="17"/>
      <c r="M166" s="17"/>
      <c r="N166" s="17"/>
      <c r="O166" s="17"/>
      <c r="P166" s="17"/>
      <c r="Q166" s="17"/>
      <c r="R166" s="20"/>
      <c r="S166" s="20"/>
      <c r="U166" s="38" t="str">
        <f t="shared" si="131"/>
        <v/>
      </c>
      <c r="V166" s="39" t="str">
        <f t="shared" si="122"/>
        <v/>
      </c>
      <c r="W166" s="39" t="str">
        <f t="shared" si="140"/>
        <v/>
      </c>
      <c r="X166" s="39" t="str">
        <f t="shared" si="140"/>
        <v/>
      </c>
      <c r="Y166" s="39" t="str">
        <f t="shared" si="140"/>
        <v/>
      </c>
      <c r="Z166" s="39" t="str">
        <f t="shared" si="140"/>
        <v/>
      </c>
      <c r="AA166" s="39" t="str">
        <f t="shared" si="140"/>
        <v/>
      </c>
      <c r="AB166" s="39" t="str">
        <f t="shared" si="140"/>
        <v/>
      </c>
      <c r="AC166" s="39" t="str">
        <f t="shared" si="140"/>
        <v/>
      </c>
      <c r="AD166" s="39" t="str">
        <f t="shared" si="140"/>
        <v/>
      </c>
      <c r="AE166" s="39" t="str">
        <f t="shared" si="140"/>
        <v/>
      </c>
      <c r="AF166" s="39" t="str">
        <f t="shared" si="140"/>
        <v/>
      </c>
      <c r="AG166" s="39" t="str">
        <f t="shared" si="140"/>
        <v/>
      </c>
      <c r="AH166" s="38" t="s">
        <v>704</v>
      </c>
    </row>
    <row r="167" spans="2:34">
      <c r="B167" s="1" t="s">
        <v>557</v>
      </c>
      <c r="C167" s="25" t="str">
        <f>_xlfn.XLOOKUP($U167,翻訳!I:I,翻訳!$D:$D,"",0)&amp;""</f>
        <v>normal</v>
      </c>
      <c r="D167" s="37" t="s">
        <v>294</v>
      </c>
      <c r="E167" s="25" t="str">
        <f>_xlfn.XLOOKUP($U167,翻訳!I:I,翻訳!$F:$F,"",0)&amp;""</f>
        <v>Find in current page</v>
      </c>
      <c r="F167" s="25" t="str">
        <f>_xlfn.XLOOKUP($U167,翻訳!I:I,翻訳!$G:$G,"",0)&amp;""</f>
        <v/>
      </c>
      <c r="G167" s="8" t="s">
        <v>436</v>
      </c>
      <c r="K167" s="21">
        <f t="shared" ref="K167" si="141">LEN(D167)</f>
        <v>1</v>
      </c>
      <c r="L167" s="21" t="str">
        <f t="shared" ref="L167" si="142">IF(G167="○",IF(H167="",D167,H167),"")</f>
        <v>/</v>
      </c>
      <c r="M167" s="21" t="str">
        <f t="shared" si="139"/>
        <v>47323232</v>
      </c>
      <c r="N167" s="21" t="str">
        <f t="shared" ref="N167" si="143">"!!"&amp;D167</f>
        <v>!!/</v>
      </c>
      <c r="O167" s="22" t="str">
        <f>IF(L167="","",IF(AND(ISERROR(VLOOKUP(M167,M$1:M166,1,0)),ISERROR(VLOOKUP(M167,M168:M$258,1,0))),"ok","▲NG"))</f>
        <v>ok</v>
      </c>
      <c r="P167" s="22" t="str">
        <f t="shared" ref="P167" si="144">IF(L167="","",LEFT(L167,1))</f>
        <v>/</v>
      </c>
      <c r="Q167" s="22" t="str">
        <f t="shared" ref="Q167" si="145">IF(H167="","",LEFT(H167,2))</f>
        <v/>
      </c>
      <c r="R167" s="23" t="str">
        <f t="shared" ref="R167" si="146">IF(""=L167,"","map("""&amp;L167&amp;""", """&amp;N167&amp;""")")</f>
        <v>map("/", "!!/")</v>
      </c>
      <c r="S167" s="23" t="str">
        <f t="shared" ref="S167" si="147">IF(""=I167,"","map("""&amp;I167&amp;""", """&amp;N167&amp;""")")</f>
        <v/>
      </c>
      <c r="U167" s="38" t="str">
        <f t="shared" si="131"/>
        <v>47</v>
      </c>
      <c r="V167" s="39">
        <f t="shared" si="122"/>
        <v>47</v>
      </c>
      <c r="W167" s="39" t="str">
        <f t="shared" si="140"/>
        <v/>
      </c>
      <c r="X167" s="39" t="str">
        <f t="shared" si="140"/>
        <v/>
      </c>
      <c r="Y167" s="39" t="str">
        <f t="shared" si="140"/>
        <v/>
      </c>
      <c r="Z167" s="39" t="str">
        <f t="shared" si="140"/>
        <v/>
      </c>
      <c r="AA167" s="39" t="str">
        <f t="shared" si="140"/>
        <v/>
      </c>
      <c r="AB167" s="39" t="str">
        <f t="shared" si="140"/>
        <v/>
      </c>
      <c r="AC167" s="39" t="str">
        <f t="shared" si="140"/>
        <v/>
      </c>
      <c r="AD167" s="39" t="str">
        <f t="shared" si="140"/>
        <v/>
      </c>
      <c r="AE167" s="39" t="str">
        <f t="shared" si="140"/>
        <v/>
      </c>
      <c r="AF167" s="39" t="str">
        <f t="shared" si="140"/>
        <v/>
      </c>
      <c r="AG167" s="39" t="str">
        <f t="shared" si="140"/>
        <v/>
      </c>
      <c r="AH167" s="38" t="s">
        <v>704</v>
      </c>
    </row>
    <row r="168" spans="2:34" ht="30">
      <c r="B168" s="1" t="s">
        <v>557</v>
      </c>
      <c r="C168" s="25" t="str">
        <f>_xlfn.XLOOKUP($U168,翻訳!I:I,翻訳!$D:$D,"",0)&amp;""</f>
        <v>normal</v>
      </c>
      <c r="D168" s="37" t="s">
        <v>295</v>
      </c>
      <c r="E168" s="25" t="str">
        <f>_xlfn.XLOOKUP($U168,翻訳!I:I,翻訳!$F:$F,"",0)&amp;""</f>
        <v>Enter visual mode, and select whole element</v>
      </c>
      <c r="F168" s="25" t="str">
        <f>_xlfn.XLOOKUP($U168,翻訳!I:I,翻訳!$G:$G,"",0)&amp;""</f>
        <v>テキスト要素にヒントを表示し、選択後にVisualモードに入り対象の要素全体を選択状態にする</v>
      </c>
      <c r="G168" s="8" t="s">
        <v>436</v>
      </c>
      <c r="K168" s="21">
        <f t="shared" ref="K168:K206" si="148">LEN(D168)</f>
        <v>2</v>
      </c>
      <c r="L168" s="21" t="str">
        <f t="shared" ref="L168:L206" si="149">IF(G168="○",IF(H168="",D168,H168),"")</f>
        <v>zv</v>
      </c>
      <c r="M168" s="21" t="str">
        <f t="shared" si="139"/>
        <v>1221183232</v>
      </c>
      <c r="N168" s="21" t="str">
        <f t="shared" ref="N168:N206" si="150">"!!"&amp;D168</f>
        <v>!!zv</v>
      </c>
      <c r="O168" s="22" t="str">
        <f>IF(L168="","",IF(AND(ISERROR(VLOOKUP(M168,M$1:M167,1,0)),ISERROR(VLOOKUP(M168,M169:M$258,1,0))),"ok","▲NG"))</f>
        <v>ok</v>
      </c>
      <c r="P168" s="22" t="str">
        <f t="shared" ref="P168:P206" si="151">IF(L168="","",LEFT(L168,1))</f>
        <v>z</v>
      </c>
      <c r="Q168" s="22" t="str">
        <f t="shared" ref="Q168:Q206" si="152">IF(H168="","",LEFT(H168,2))</f>
        <v/>
      </c>
      <c r="R168" s="23" t="str">
        <f t="shared" ref="R168:R206" si="153">IF(""=L168,"","map("""&amp;L168&amp;""", """&amp;N168&amp;""")")</f>
        <v>map("zv", "!!zv")</v>
      </c>
      <c r="S168" s="23" t="str">
        <f t="shared" ref="S168:S206" si="154">IF(""=I168,"","map("""&amp;I168&amp;""", """&amp;N168&amp;""")")</f>
        <v/>
      </c>
      <c r="U168" s="38" t="str">
        <f t="shared" si="131"/>
        <v>122-118</v>
      </c>
      <c r="V168" s="39">
        <f t="shared" si="122"/>
        <v>122</v>
      </c>
      <c r="W168" s="39">
        <f t="shared" si="140"/>
        <v>118</v>
      </c>
      <c r="X168" s="39" t="str">
        <f t="shared" si="140"/>
        <v/>
      </c>
      <c r="Y168" s="39" t="str">
        <f t="shared" si="140"/>
        <v/>
      </c>
      <c r="Z168" s="39" t="str">
        <f t="shared" si="140"/>
        <v/>
      </c>
      <c r="AA168" s="39" t="str">
        <f t="shared" si="140"/>
        <v/>
      </c>
      <c r="AB168" s="39" t="str">
        <f t="shared" si="140"/>
        <v/>
      </c>
      <c r="AC168" s="39" t="str">
        <f t="shared" si="140"/>
        <v/>
      </c>
      <c r="AD168" s="39" t="str">
        <f t="shared" si="140"/>
        <v/>
      </c>
      <c r="AE168" s="39" t="str">
        <f t="shared" si="140"/>
        <v/>
      </c>
      <c r="AF168" s="39" t="str">
        <f t="shared" si="140"/>
        <v/>
      </c>
      <c r="AG168" s="39" t="str">
        <f t="shared" si="140"/>
        <v/>
      </c>
      <c r="AH168" s="38" t="s">
        <v>704</v>
      </c>
    </row>
    <row r="169" spans="2:34">
      <c r="B169" s="1" t="s">
        <v>557</v>
      </c>
      <c r="C169" s="25" t="str">
        <f>_xlfn.XLOOKUP($U169,翻訳!I:I,翻訳!$D:$D,"",0)&amp;""</f>
        <v>normal</v>
      </c>
      <c r="D169" s="37" t="s">
        <v>297</v>
      </c>
      <c r="E169" s="25" t="str">
        <f>_xlfn.XLOOKUP($U169,翻訳!I:I,翻訳!$F:$F,"",0)&amp;""</f>
        <v>Restore visual mode</v>
      </c>
      <c r="F169" s="25" t="str">
        <f>_xlfn.XLOOKUP($U169,翻訳!I:I,翻訳!$G:$G,"",0)&amp;""</f>
        <v>ページ内でVisualモードを利用していた場合、状態を復元する</v>
      </c>
      <c r="G169" s="8" t="s">
        <v>436</v>
      </c>
      <c r="K169" s="21">
        <f t="shared" si="148"/>
        <v>1</v>
      </c>
      <c r="L169" s="21" t="str">
        <f t="shared" si="149"/>
        <v>V</v>
      </c>
      <c r="M169" s="21" t="str">
        <f t="shared" si="139"/>
        <v>86323232</v>
      </c>
      <c r="N169" s="21" t="str">
        <f t="shared" si="150"/>
        <v>!!V</v>
      </c>
      <c r="O169" s="22" t="str">
        <f>IF(L169="","",IF(AND(ISERROR(VLOOKUP(M169,M$1:M168,1,0)),ISERROR(VLOOKUP(M169,M170:M$258,1,0))),"ok","▲NG"))</f>
        <v>ok</v>
      </c>
      <c r="P169" s="22" t="str">
        <f t="shared" si="151"/>
        <v>V</v>
      </c>
      <c r="Q169" s="22" t="str">
        <f t="shared" si="152"/>
        <v/>
      </c>
      <c r="R169" s="23" t="str">
        <f t="shared" si="153"/>
        <v>map("V", "!!V")</v>
      </c>
      <c r="S169" s="23" t="str">
        <f t="shared" si="154"/>
        <v/>
      </c>
      <c r="U169" s="38" t="str">
        <f t="shared" si="131"/>
        <v>86</v>
      </c>
      <c r="V169" s="39">
        <f t="shared" si="122"/>
        <v>86</v>
      </c>
      <c r="W169" s="39" t="str">
        <f t="shared" si="140"/>
        <v/>
      </c>
      <c r="X169" s="39" t="str">
        <f t="shared" si="140"/>
        <v/>
      </c>
      <c r="Y169" s="39" t="str">
        <f t="shared" si="140"/>
        <v/>
      </c>
      <c r="Z169" s="39" t="str">
        <f t="shared" si="140"/>
        <v/>
      </c>
      <c r="AA169" s="39" t="str">
        <f t="shared" si="140"/>
        <v/>
      </c>
      <c r="AB169" s="39" t="str">
        <f t="shared" si="140"/>
        <v/>
      </c>
      <c r="AC169" s="39" t="str">
        <f t="shared" si="140"/>
        <v/>
      </c>
      <c r="AD169" s="39" t="str">
        <f t="shared" si="140"/>
        <v/>
      </c>
      <c r="AE169" s="39" t="str">
        <f t="shared" si="140"/>
        <v/>
      </c>
      <c r="AF169" s="39" t="str">
        <f t="shared" si="140"/>
        <v/>
      </c>
      <c r="AG169" s="39" t="str">
        <f t="shared" si="140"/>
        <v/>
      </c>
      <c r="AH169" s="38" t="s">
        <v>704</v>
      </c>
    </row>
    <row r="170" spans="2:34" ht="90">
      <c r="B170" s="1" t="s">
        <v>557</v>
      </c>
      <c r="C170" s="25" t="str">
        <f>_xlfn.XLOOKUP($U170,翻訳!I:I,翻訳!$D:$D,"",0)&amp;""</f>
        <v>normal</v>
      </c>
      <c r="D170" s="37" t="s">
        <v>299</v>
      </c>
      <c r="E170" s="25" t="str">
        <f>_xlfn.XLOOKUP($U170,翻訳!I:I,翻訳!$F:$F,"",0)&amp;""</f>
        <v>Find selected text in current page</v>
      </c>
      <c r="F170" s="25" t="str">
        <f>_xlfn.XLOOKUP($U170,翻訳!I:I,翻訳!$G:$G,"",0)&amp;""</f>
        <v>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v>
      </c>
      <c r="G170" s="8" t="s">
        <v>436</v>
      </c>
      <c r="K170" s="21">
        <f t="shared" si="148"/>
        <v>1</v>
      </c>
      <c r="L170" s="21" t="str">
        <f t="shared" si="149"/>
        <v>*</v>
      </c>
      <c r="M170" s="21" t="str">
        <f t="shared" si="139"/>
        <v>42323232</v>
      </c>
      <c r="N170" s="21" t="str">
        <f t="shared" si="150"/>
        <v>!!*</v>
      </c>
      <c r="O170" s="22" t="str">
        <f>IF(L170="","",IF(AND(ISERROR(VLOOKUP(M170,M$1:M169,1,0)),ISERROR(VLOOKUP(M170,M171:M$258,1,0))),"ok","▲NG"))</f>
        <v>ok</v>
      </c>
      <c r="P170" s="22" t="str">
        <f t="shared" si="151"/>
        <v>*</v>
      </c>
      <c r="Q170" s="22" t="str">
        <f t="shared" si="152"/>
        <v/>
      </c>
      <c r="R170" s="23" t="str">
        <f t="shared" si="153"/>
        <v>map("*", "!!*")</v>
      </c>
      <c r="S170" s="23" t="str">
        <f t="shared" si="154"/>
        <v/>
      </c>
      <c r="U170" s="38" t="str">
        <f t="shared" si="131"/>
        <v>42</v>
      </c>
      <c r="V170" s="39">
        <f t="shared" si="122"/>
        <v>42</v>
      </c>
      <c r="W170" s="39" t="str">
        <f t="shared" si="140"/>
        <v/>
      </c>
      <c r="X170" s="39" t="str">
        <f t="shared" si="140"/>
        <v/>
      </c>
      <c r="Y170" s="39" t="str">
        <f t="shared" si="140"/>
        <v/>
      </c>
      <c r="Z170" s="39" t="str">
        <f t="shared" si="140"/>
        <v/>
      </c>
      <c r="AA170" s="39" t="str">
        <f t="shared" si="140"/>
        <v/>
      </c>
      <c r="AB170" s="39" t="str">
        <f t="shared" si="140"/>
        <v/>
      </c>
      <c r="AC170" s="39" t="str">
        <f t="shared" si="140"/>
        <v/>
      </c>
      <c r="AD170" s="39" t="str">
        <f t="shared" si="140"/>
        <v/>
      </c>
      <c r="AE170" s="39" t="str">
        <f t="shared" si="140"/>
        <v/>
      </c>
      <c r="AF170" s="39" t="str">
        <f t="shared" si="140"/>
        <v/>
      </c>
      <c r="AG170" s="39" t="str">
        <f t="shared" si="140"/>
        <v/>
      </c>
      <c r="AH170" s="38" t="s">
        <v>704</v>
      </c>
    </row>
    <row r="171" spans="2:34" ht="60">
      <c r="B171" s="1" t="s">
        <v>557</v>
      </c>
      <c r="C171" s="25" t="str">
        <f>_xlfn.XLOOKUP($U171,翻訳!I:I,翻訳!$D:$D,"",0)&amp;""</f>
        <v>normal</v>
      </c>
      <c r="D171" s="37" t="s">
        <v>301</v>
      </c>
      <c r="E171" s="25" t="str">
        <f>_xlfn.XLOOKUP($U171,翻訳!I:I,翻訳!$F:$F,"",0)&amp;""</f>
        <v>Toggle visual mode</v>
      </c>
      <c r="F171" s="25" t="str">
        <f>_xlfn.XLOOKUP($U171,翻訳!I:I,翻訳!$G:$G,"",0)&amp;""</f>
        <v>Normalモードの場合、テキスト要素にヒントを表示し、選択後にVisual - Caretモードに入る。Visual - Caret モードの場合、Visual - Rangeモードに入る。Escキーで直前のモードに戻る。</v>
      </c>
      <c r="G171" s="8" t="s">
        <v>436</v>
      </c>
      <c r="K171" s="21">
        <f t="shared" si="148"/>
        <v>1</v>
      </c>
      <c r="L171" s="21" t="str">
        <f t="shared" si="149"/>
        <v>v</v>
      </c>
      <c r="M171" s="21" t="str">
        <f t="shared" si="139"/>
        <v>118323232</v>
      </c>
      <c r="N171" s="21" t="str">
        <f t="shared" si="150"/>
        <v>!!v</v>
      </c>
      <c r="O171" s="22" t="str">
        <f>IF(L171="","",IF(AND(ISERROR(VLOOKUP(M171,M$1:M170,1,0)),ISERROR(VLOOKUP(M171,M172:M$258,1,0))),"ok","▲NG"))</f>
        <v>ok</v>
      </c>
      <c r="P171" s="22" t="str">
        <f t="shared" si="151"/>
        <v>v</v>
      </c>
      <c r="Q171" s="22" t="str">
        <f t="shared" si="152"/>
        <v/>
      </c>
      <c r="R171" s="23" t="str">
        <f t="shared" si="153"/>
        <v>map("v", "!!v")</v>
      </c>
      <c r="S171" s="23" t="str">
        <f t="shared" si="154"/>
        <v/>
      </c>
      <c r="U171" s="38" t="str">
        <f t="shared" si="131"/>
        <v>118</v>
      </c>
      <c r="V171" s="39">
        <f t="shared" si="122"/>
        <v>118</v>
      </c>
      <c r="W171" s="39" t="str">
        <f t="shared" si="140"/>
        <v/>
      </c>
      <c r="X171" s="39" t="str">
        <f t="shared" si="140"/>
        <v/>
      </c>
      <c r="Y171" s="39" t="str">
        <f t="shared" si="140"/>
        <v/>
      </c>
      <c r="Z171" s="39" t="str">
        <f t="shared" si="140"/>
        <v/>
      </c>
      <c r="AA171" s="39" t="str">
        <f t="shared" si="140"/>
        <v/>
      </c>
      <c r="AB171" s="39" t="str">
        <f t="shared" si="140"/>
        <v/>
      </c>
      <c r="AC171" s="39" t="str">
        <f t="shared" si="140"/>
        <v/>
      </c>
      <c r="AD171" s="39" t="str">
        <f t="shared" si="140"/>
        <v/>
      </c>
      <c r="AE171" s="39" t="str">
        <f t="shared" si="140"/>
        <v/>
      </c>
      <c r="AF171" s="39" t="str">
        <f t="shared" si="140"/>
        <v/>
      </c>
      <c r="AG171" s="39" t="str">
        <f t="shared" si="140"/>
        <v/>
      </c>
      <c r="AH171" s="38" t="s">
        <v>704</v>
      </c>
    </row>
    <row r="172" spans="2:34">
      <c r="B172" s="1" t="s">
        <v>557</v>
      </c>
      <c r="C172" s="25" t="str">
        <f>_xlfn.XLOOKUP($U172,翻訳!I:I,翻訳!$D:$D,"",0)&amp;""</f>
        <v>normal</v>
      </c>
      <c r="D172" s="37" t="s">
        <v>303</v>
      </c>
      <c r="E172" s="25" t="str">
        <f>_xlfn.XLOOKUP($U172,翻訳!I:I,翻訳!$F:$F,"",0)&amp;""</f>
        <v>Next found text</v>
      </c>
      <c r="F172" s="25" t="str">
        <f>_xlfn.XLOOKUP($U172,翻訳!I:I,翻訳!$G:$G,"",0)&amp;""</f>
        <v/>
      </c>
      <c r="G172" s="8" t="s">
        <v>624</v>
      </c>
      <c r="K172" s="21">
        <f t="shared" si="148"/>
        <v>1</v>
      </c>
      <c r="L172" s="21" t="str">
        <f t="shared" si="149"/>
        <v/>
      </c>
      <c r="M172" s="21" t="str">
        <f t="shared" si="139"/>
        <v/>
      </c>
      <c r="N172" s="21" t="str">
        <f t="shared" si="150"/>
        <v>!!n</v>
      </c>
      <c r="O172" s="22" t="str">
        <f>IF(L172="","",IF(AND(ISERROR(VLOOKUP(M172,M$1:M171,1,0)),ISERROR(VLOOKUP(M172,M173:M$258,1,0))),"ok","▲NG"))</f>
        <v/>
      </c>
      <c r="P172" s="22" t="str">
        <f t="shared" si="151"/>
        <v/>
      </c>
      <c r="Q172" s="22" t="str">
        <f t="shared" si="152"/>
        <v/>
      </c>
      <c r="R172" s="23" t="str">
        <f t="shared" si="153"/>
        <v/>
      </c>
      <c r="S172" s="23" t="str">
        <f t="shared" si="154"/>
        <v/>
      </c>
      <c r="U172" s="38" t="str">
        <f t="shared" si="131"/>
        <v>110</v>
      </c>
      <c r="V172" s="39">
        <f t="shared" si="122"/>
        <v>110</v>
      </c>
      <c r="W172" s="39" t="str">
        <f t="shared" si="140"/>
        <v/>
      </c>
      <c r="X172" s="39" t="str">
        <f t="shared" si="140"/>
        <v/>
      </c>
      <c r="Y172" s="39" t="str">
        <f t="shared" si="140"/>
        <v/>
      </c>
      <c r="Z172" s="39" t="str">
        <f t="shared" si="140"/>
        <v/>
      </c>
      <c r="AA172" s="39" t="str">
        <f t="shared" si="140"/>
        <v/>
      </c>
      <c r="AB172" s="39" t="str">
        <f t="shared" si="140"/>
        <v/>
      </c>
      <c r="AC172" s="39" t="str">
        <f t="shared" si="140"/>
        <v/>
      </c>
      <c r="AD172" s="39" t="str">
        <f t="shared" si="140"/>
        <v/>
      </c>
      <c r="AE172" s="39" t="str">
        <f t="shared" si="140"/>
        <v/>
      </c>
      <c r="AF172" s="39" t="str">
        <f t="shared" si="140"/>
        <v/>
      </c>
      <c r="AG172" s="39" t="str">
        <f t="shared" si="140"/>
        <v/>
      </c>
      <c r="AH172" s="38" t="s">
        <v>704</v>
      </c>
    </row>
    <row r="173" spans="2:34">
      <c r="B173" s="1" t="s">
        <v>557</v>
      </c>
      <c r="C173" s="25" t="str">
        <f>_xlfn.XLOOKUP($U173,翻訳!I:I,翻訳!$D:$D,"",0)&amp;""</f>
        <v>normal</v>
      </c>
      <c r="D173" s="37" t="s">
        <v>305</v>
      </c>
      <c r="E173" s="25" t="str">
        <f>_xlfn.XLOOKUP($U173,翻訳!I:I,翻訳!$F:$F,"",0)&amp;""</f>
        <v>Previous found text</v>
      </c>
      <c r="F173" s="25" t="str">
        <f>_xlfn.XLOOKUP($U173,翻訳!I:I,翻訳!$G:$G,"",0)&amp;""</f>
        <v/>
      </c>
      <c r="G173" s="8" t="s">
        <v>624</v>
      </c>
      <c r="K173" s="21">
        <f t="shared" si="148"/>
        <v>1</v>
      </c>
      <c r="L173" s="21" t="str">
        <f t="shared" si="149"/>
        <v/>
      </c>
      <c r="M173" s="21" t="str">
        <f t="shared" si="139"/>
        <v/>
      </c>
      <c r="N173" s="21" t="str">
        <f t="shared" si="150"/>
        <v>!!N</v>
      </c>
      <c r="O173" s="22" t="str">
        <f>IF(L173="","",IF(AND(ISERROR(VLOOKUP(M173,M$1:M172,1,0)),ISERROR(VLOOKUP(M173,M174:M$258,1,0))),"ok","▲NG"))</f>
        <v/>
      </c>
      <c r="P173" s="22" t="str">
        <f t="shared" si="151"/>
        <v/>
      </c>
      <c r="Q173" s="22" t="str">
        <f t="shared" si="152"/>
        <v/>
      </c>
      <c r="R173" s="23" t="str">
        <f t="shared" si="153"/>
        <v/>
      </c>
      <c r="S173" s="23" t="str">
        <f t="shared" si="154"/>
        <v/>
      </c>
      <c r="U173" s="38" t="str">
        <f t="shared" si="131"/>
        <v>78</v>
      </c>
      <c r="V173" s="39">
        <f t="shared" si="122"/>
        <v>78</v>
      </c>
      <c r="W173" s="39" t="str">
        <f t="shared" si="140"/>
        <v/>
      </c>
      <c r="X173" s="39" t="str">
        <f t="shared" si="140"/>
        <v/>
      </c>
      <c r="Y173" s="39" t="str">
        <f t="shared" si="140"/>
        <v/>
      </c>
      <c r="Z173" s="39" t="str">
        <f t="shared" si="140"/>
        <v/>
      </c>
      <c r="AA173" s="39" t="str">
        <f t="shared" si="140"/>
        <v/>
      </c>
      <c r="AB173" s="39" t="str">
        <f t="shared" si="140"/>
        <v/>
      </c>
      <c r="AC173" s="39" t="str">
        <f t="shared" si="140"/>
        <v/>
      </c>
      <c r="AD173" s="39" t="str">
        <f t="shared" si="140"/>
        <v/>
      </c>
      <c r="AE173" s="39" t="str">
        <f t="shared" si="140"/>
        <v/>
      </c>
      <c r="AF173" s="39" t="str">
        <f t="shared" si="140"/>
        <v/>
      </c>
      <c r="AG173" s="39" t="str">
        <f t="shared" si="140"/>
        <v/>
      </c>
      <c r="AH173" s="38" t="s">
        <v>704</v>
      </c>
    </row>
    <row r="174" spans="2:34">
      <c r="B174" s="1" t="s">
        <v>557</v>
      </c>
      <c r="C174" s="25" t="str">
        <f>_xlfn.XLOOKUP($U174,翻訳!I:I,翻訳!$D:$D,"",0)&amp;""</f>
        <v>normal</v>
      </c>
      <c r="D174" s="37" t="s">
        <v>699</v>
      </c>
      <c r="E174" s="25" t="str">
        <f>_xlfn.XLOOKUP($U174,翻訳!I:I,翻訳!$F:$F,"",0)&amp;""</f>
        <v>Scroll all the way to the left</v>
      </c>
      <c r="F174" s="25" t="str">
        <f>_xlfn.XLOOKUP($U174,翻訳!I:I,翻訳!$G:$G,"",0)&amp;""</f>
        <v>左端にスクロール</v>
      </c>
      <c r="G174" s="8" t="s">
        <v>624</v>
      </c>
      <c r="K174" s="21">
        <f t="shared" si="148"/>
        <v>1</v>
      </c>
      <c r="L174" s="21" t="str">
        <f t="shared" si="149"/>
        <v/>
      </c>
      <c r="M174" s="21" t="str">
        <f t="shared" si="139"/>
        <v/>
      </c>
      <c r="N174" s="21" t="str">
        <f t="shared" si="150"/>
        <v>!!0</v>
      </c>
      <c r="O174" s="22" t="str">
        <f>IF(L174="","",IF(AND(ISERROR(VLOOKUP(M174,M$1:M173,1,0)),ISERROR(VLOOKUP(M174,M175:M$258,1,0))),"ok","▲NG"))</f>
        <v/>
      </c>
      <c r="P174" s="22" t="str">
        <f t="shared" si="151"/>
        <v/>
      </c>
      <c r="Q174" s="22" t="str">
        <f t="shared" si="152"/>
        <v/>
      </c>
      <c r="R174" s="23" t="str">
        <f t="shared" si="153"/>
        <v/>
      </c>
      <c r="S174" s="23" t="str">
        <f t="shared" si="154"/>
        <v/>
      </c>
      <c r="U174" s="38" t="str">
        <f t="shared" si="131"/>
        <v>48</v>
      </c>
      <c r="V174" s="39">
        <f t="shared" si="122"/>
        <v>48</v>
      </c>
      <c r="W174" s="39" t="str">
        <f t="shared" si="140"/>
        <v/>
      </c>
      <c r="X174" s="39" t="str">
        <f t="shared" si="140"/>
        <v/>
      </c>
      <c r="Y174" s="39" t="str">
        <f t="shared" si="140"/>
        <v/>
      </c>
      <c r="Z174" s="39" t="str">
        <f t="shared" si="140"/>
        <v/>
      </c>
      <c r="AA174" s="39" t="str">
        <f t="shared" si="140"/>
        <v/>
      </c>
      <c r="AB174" s="39" t="str">
        <f t="shared" si="140"/>
        <v/>
      </c>
      <c r="AC174" s="39" t="str">
        <f t="shared" si="140"/>
        <v/>
      </c>
      <c r="AD174" s="39" t="str">
        <f t="shared" si="140"/>
        <v/>
      </c>
      <c r="AE174" s="39" t="str">
        <f t="shared" si="140"/>
        <v/>
      </c>
      <c r="AF174" s="39" t="str">
        <f t="shared" si="140"/>
        <v/>
      </c>
      <c r="AG174" s="39" t="str">
        <f t="shared" si="140"/>
        <v/>
      </c>
      <c r="AH174" s="38" t="s">
        <v>704</v>
      </c>
    </row>
    <row r="175" spans="2:34">
      <c r="B175" s="1" t="s">
        <v>557</v>
      </c>
      <c r="C175" s="25" t="str">
        <f>_xlfn.XLOOKUP($U175,翻訳!I:I,翻訳!$D:$D,"",0)&amp;""</f>
        <v>normal</v>
      </c>
      <c r="D175" s="37" t="s">
        <v>68</v>
      </c>
      <c r="E175" s="25" t="str">
        <f>_xlfn.XLOOKUP($U175,翻訳!I:I,翻訳!$F:$F,"",0)&amp;""</f>
        <v>Scroll right</v>
      </c>
      <c r="F175" s="25" t="str">
        <f>_xlfn.XLOOKUP($U175,翻訳!I:I,翻訳!$G:$G,"",0)&amp;""</f>
        <v/>
      </c>
      <c r="G175" s="8" t="s">
        <v>624</v>
      </c>
      <c r="K175" s="21">
        <f t="shared" si="148"/>
        <v>1</v>
      </c>
      <c r="L175" s="21" t="str">
        <f t="shared" si="149"/>
        <v/>
      </c>
      <c r="M175" s="21" t="str">
        <f t="shared" si="139"/>
        <v/>
      </c>
      <c r="N175" s="21" t="str">
        <f t="shared" si="150"/>
        <v>!!l</v>
      </c>
      <c r="O175" s="22" t="str">
        <f>IF(L175="","",IF(AND(ISERROR(VLOOKUP(M175,M$1:M174,1,0)),ISERROR(VLOOKUP(M175,M176:M$258,1,0))),"ok","▲NG"))</f>
        <v/>
      </c>
      <c r="P175" s="22" t="str">
        <f t="shared" si="151"/>
        <v/>
      </c>
      <c r="Q175" s="22" t="str">
        <f t="shared" si="152"/>
        <v/>
      </c>
      <c r="R175" s="23" t="str">
        <f t="shared" si="153"/>
        <v/>
      </c>
      <c r="S175" s="23" t="str">
        <f t="shared" si="154"/>
        <v/>
      </c>
      <c r="U175" s="38" t="str">
        <f t="shared" si="131"/>
        <v>108</v>
      </c>
      <c r="V175" s="39">
        <f t="shared" si="122"/>
        <v>108</v>
      </c>
      <c r="W175" s="39" t="str">
        <f t="shared" si="140"/>
        <v/>
      </c>
      <c r="X175" s="39" t="str">
        <f t="shared" ref="W175:AG198" si="155">IFERROR(CODE(MID($D175,X$1,1)),"")</f>
        <v/>
      </c>
      <c r="Y175" s="39" t="str">
        <f t="shared" si="155"/>
        <v/>
      </c>
      <c r="Z175" s="39" t="str">
        <f t="shared" si="155"/>
        <v/>
      </c>
      <c r="AA175" s="39" t="str">
        <f t="shared" si="155"/>
        <v/>
      </c>
      <c r="AB175" s="39" t="str">
        <f t="shared" si="155"/>
        <v/>
      </c>
      <c r="AC175" s="39" t="str">
        <f t="shared" si="155"/>
        <v/>
      </c>
      <c r="AD175" s="39" t="str">
        <f t="shared" si="155"/>
        <v/>
      </c>
      <c r="AE175" s="39" t="str">
        <f t="shared" si="155"/>
        <v/>
      </c>
      <c r="AF175" s="39" t="str">
        <f t="shared" si="155"/>
        <v/>
      </c>
      <c r="AG175" s="39" t="str">
        <f t="shared" si="155"/>
        <v/>
      </c>
      <c r="AH175" s="38" t="s">
        <v>704</v>
      </c>
    </row>
    <row r="176" spans="2:34">
      <c r="B176" s="1" t="s">
        <v>557</v>
      </c>
      <c r="C176" s="25" t="str">
        <f>_xlfn.XLOOKUP($U176,翻訳!I:I,翻訳!$D:$D,"",0)&amp;""</f>
        <v>normal</v>
      </c>
      <c r="D176" s="37" t="s">
        <v>66</v>
      </c>
      <c r="E176" s="25" t="str">
        <f>_xlfn.XLOOKUP($U176,翻訳!I:I,翻訳!$F:$F,"",0)&amp;""</f>
        <v>Scroll left</v>
      </c>
      <c r="F176" s="25" t="str">
        <f>_xlfn.XLOOKUP($U176,翻訳!I:I,翻訳!$G:$G,"",0)&amp;""</f>
        <v/>
      </c>
      <c r="G176" s="8" t="s">
        <v>624</v>
      </c>
      <c r="K176" s="21">
        <f t="shared" si="148"/>
        <v>1</v>
      </c>
      <c r="L176" s="21" t="str">
        <f t="shared" si="149"/>
        <v/>
      </c>
      <c r="M176" s="21" t="str">
        <f t="shared" si="139"/>
        <v/>
      </c>
      <c r="N176" s="21" t="str">
        <f t="shared" si="150"/>
        <v>!!h</v>
      </c>
      <c r="O176" s="22" t="str">
        <f>IF(L176="","",IF(AND(ISERROR(VLOOKUP(M176,M$1:M175,1,0)),ISERROR(VLOOKUP(M176,M177:M$258,1,0))),"ok","▲NG"))</f>
        <v/>
      </c>
      <c r="P176" s="22" t="str">
        <f t="shared" si="151"/>
        <v/>
      </c>
      <c r="Q176" s="22" t="str">
        <f t="shared" si="152"/>
        <v/>
      </c>
      <c r="R176" s="23" t="str">
        <f t="shared" si="153"/>
        <v/>
      </c>
      <c r="S176" s="23" t="str">
        <f t="shared" si="154"/>
        <v/>
      </c>
      <c r="U176" s="38" t="str">
        <f t="shared" si="131"/>
        <v>104</v>
      </c>
      <c r="V176" s="39">
        <f t="shared" si="122"/>
        <v>104</v>
      </c>
      <c r="W176" s="39" t="str">
        <f t="shared" si="155"/>
        <v/>
      </c>
      <c r="X176" s="39" t="str">
        <f t="shared" si="155"/>
        <v/>
      </c>
      <c r="Y176" s="39" t="str">
        <f t="shared" si="155"/>
        <v/>
      </c>
      <c r="Z176" s="39" t="str">
        <f t="shared" si="155"/>
        <v/>
      </c>
      <c r="AA176" s="39" t="str">
        <f t="shared" si="155"/>
        <v/>
      </c>
      <c r="AB176" s="39" t="str">
        <f t="shared" si="155"/>
        <v/>
      </c>
      <c r="AC176" s="39" t="str">
        <f t="shared" si="155"/>
        <v/>
      </c>
      <c r="AD176" s="39" t="str">
        <f t="shared" si="155"/>
        <v/>
      </c>
      <c r="AE176" s="39" t="str">
        <f t="shared" si="155"/>
        <v/>
      </c>
      <c r="AF176" s="39" t="str">
        <f t="shared" si="155"/>
        <v/>
      </c>
      <c r="AG176" s="39" t="str">
        <f t="shared" si="155"/>
        <v/>
      </c>
      <c r="AH176" s="38" t="s">
        <v>704</v>
      </c>
    </row>
    <row r="177" spans="2:34">
      <c r="B177" s="1" t="s">
        <v>557</v>
      </c>
      <c r="C177" s="25" t="str">
        <f>_xlfn.XLOOKUP($U177,翻訳!I:I,翻訳!$D:$D,"",0)&amp;""</f>
        <v>normal</v>
      </c>
      <c r="D177" s="37" t="s">
        <v>62</v>
      </c>
      <c r="E177" s="25" t="str">
        <f>_xlfn.XLOOKUP($U177,翻訳!I:I,翻訳!$F:$F,"",0)&amp;""</f>
        <v>Scroll down</v>
      </c>
      <c r="F177" s="25" t="str">
        <f>_xlfn.XLOOKUP($U177,翻訳!I:I,翻訳!$G:$G,"",0)&amp;""</f>
        <v/>
      </c>
      <c r="G177" s="8" t="s">
        <v>624</v>
      </c>
      <c r="K177" s="21">
        <f t="shared" si="148"/>
        <v>1</v>
      </c>
      <c r="L177" s="21" t="str">
        <f t="shared" si="149"/>
        <v/>
      </c>
      <c r="M177" s="21" t="str">
        <f t="shared" si="139"/>
        <v/>
      </c>
      <c r="N177" s="21" t="str">
        <f t="shared" si="150"/>
        <v>!!j</v>
      </c>
      <c r="O177" s="22" t="str">
        <f>IF(L177="","",IF(AND(ISERROR(VLOOKUP(M177,M$1:M176,1,0)),ISERROR(VLOOKUP(M177,M178:M$258,1,0))),"ok","▲NG"))</f>
        <v/>
      </c>
      <c r="P177" s="22" t="str">
        <f t="shared" si="151"/>
        <v/>
      </c>
      <c r="Q177" s="22" t="str">
        <f t="shared" si="152"/>
        <v/>
      </c>
      <c r="R177" s="23" t="str">
        <f t="shared" si="153"/>
        <v/>
      </c>
      <c r="S177" s="23" t="str">
        <f t="shared" si="154"/>
        <v/>
      </c>
      <c r="U177" s="38" t="str">
        <f t="shared" si="131"/>
        <v>106</v>
      </c>
      <c r="V177" s="39">
        <f t="shared" si="122"/>
        <v>106</v>
      </c>
      <c r="W177" s="39" t="str">
        <f t="shared" si="155"/>
        <v/>
      </c>
      <c r="X177" s="39" t="str">
        <f t="shared" si="155"/>
        <v/>
      </c>
      <c r="Y177" s="39" t="str">
        <f t="shared" si="155"/>
        <v/>
      </c>
      <c r="Z177" s="39" t="str">
        <f t="shared" si="155"/>
        <v/>
      </c>
      <c r="AA177" s="39" t="str">
        <f t="shared" si="155"/>
        <v/>
      </c>
      <c r="AB177" s="39" t="str">
        <f t="shared" si="155"/>
        <v/>
      </c>
      <c r="AC177" s="39" t="str">
        <f t="shared" si="155"/>
        <v/>
      </c>
      <c r="AD177" s="39" t="str">
        <f t="shared" si="155"/>
        <v/>
      </c>
      <c r="AE177" s="39" t="str">
        <f t="shared" si="155"/>
        <v/>
      </c>
      <c r="AF177" s="39" t="str">
        <f t="shared" si="155"/>
        <v/>
      </c>
      <c r="AG177" s="39" t="str">
        <f t="shared" si="155"/>
        <v/>
      </c>
      <c r="AH177" s="38" t="s">
        <v>704</v>
      </c>
    </row>
    <row r="178" spans="2:34">
      <c r="B178" s="1" t="s">
        <v>557</v>
      </c>
      <c r="C178" s="25" t="str">
        <f>_xlfn.XLOOKUP($U178,翻訳!I:I,翻訳!$D:$D,"",0)&amp;""</f>
        <v>normal</v>
      </c>
      <c r="D178" s="37" t="s">
        <v>64</v>
      </c>
      <c r="E178" s="25" t="str">
        <f>_xlfn.XLOOKUP($U178,翻訳!I:I,翻訳!$F:$F,"",0)&amp;""</f>
        <v>Scroll up</v>
      </c>
      <c r="F178" s="25" t="str">
        <f>_xlfn.XLOOKUP($U178,翻訳!I:I,翻訳!$G:$G,"",0)&amp;""</f>
        <v/>
      </c>
      <c r="G178" s="8" t="s">
        <v>624</v>
      </c>
      <c r="K178" s="21">
        <f t="shared" si="148"/>
        <v>1</v>
      </c>
      <c r="L178" s="21" t="str">
        <f t="shared" si="149"/>
        <v/>
      </c>
      <c r="M178" s="21" t="str">
        <f t="shared" si="139"/>
        <v/>
      </c>
      <c r="N178" s="21" t="str">
        <f t="shared" si="150"/>
        <v>!!k</v>
      </c>
      <c r="O178" s="22" t="str">
        <f>IF(L178="","",IF(AND(ISERROR(VLOOKUP(M178,M$1:M177,1,0)),ISERROR(VLOOKUP(M178,M179:M$258,1,0))),"ok","▲NG"))</f>
        <v/>
      </c>
      <c r="P178" s="22" t="str">
        <f t="shared" si="151"/>
        <v/>
      </c>
      <c r="Q178" s="22" t="str">
        <f t="shared" si="152"/>
        <v/>
      </c>
      <c r="R178" s="23" t="str">
        <f t="shared" si="153"/>
        <v/>
      </c>
      <c r="S178" s="23" t="str">
        <f t="shared" si="154"/>
        <v/>
      </c>
      <c r="U178" s="38" t="str">
        <f t="shared" si="131"/>
        <v>107</v>
      </c>
      <c r="V178" s="39">
        <f t="shared" si="122"/>
        <v>107</v>
      </c>
      <c r="W178" s="39" t="str">
        <f t="shared" si="155"/>
        <v/>
      </c>
      <c r="X178" s="39" t="str">
        <f t="shared" si="155"/>
        <v/>
      </c>
      <c r="Y178" s="39" t="str">
        <f t="shared" si="155"/>
        <v/>
      </c>
      <c r="Z178" s="39" t="str">
        <f t="shared" si="155"/>
        <v/>
      </c>
      <c r="AA178" s="39" t="str">
        <f t="shared" si="155"/>
        <v/>
      </c>
      <c r="AB178" s="39" t="str">
        <f t="shared" si="155"/>
        <v/>
      </c>
      <c r="AC178" s="39" t="str">
        <f t="shared" si="155"/>
        <v/>
      </c>
      <c r="AD178" s="39" t="str">
        <f t="shared" si="155"/>
        <v/>
      </c>
      <c r="AE178" s="39" t="str">
        <f t="shared" si="155"/>
        <v/>
      </c>
      <c r="AF178" s="39" t="str">
        <f t="shared" si="155"/>
        <v/>
      </c>
      <c r="AG178" s="39" t="str">
        <f t="shared" si="155"/>
        <v/>
      </c>
      <c r="AH178" s="38" t="s">
        <v>704</v>
      </c>
    </row>
    <row r="179" spans="2:34">
      <c r="B179" s="1" t="s">
        <v>557</v>
      </c>
      <c r="C179" s="25" t="str">
        <f>_xlfn.XLOOKUP($U179,翻訳!I:I,翻訳!$D:$D,"",0)&amp;""</f>
        <v>normal</v>
      </c>
      <c r="D179" s="37" t="s">
        <v>76</v>
      </c>
      <c r="E179" s="25" t="str">
        <f>_xlfn.XLOOKUP($U179,翻訳!I:I,翻訳!$F:$F,"",0)&amp;""</f>
        <v>Switch frames</v>
      </c>
      <c r="F179" s="25" t="str">
        <f>_xlfn.XLOOKUP($U179,翻訳!I:I,翻訳!$G:$G,"",0)&amp;""</f>
        <v>操作対象のフレームを順に切り替えてフォーカスを移す。</v>
      </c>
      <c r="G179" s="8" t="s">
        <v>624</v>
      </c>
      <c r="K179" s="21">
        <f t="shared" si="148"/>
        <v>1</v>
      </c>
      <c r="L179" s="21" t="str">
        <f t="shared" si="149"/>
        <v/>
      </c>
      <c r="M179" s="21" t="str">
        <f t="shared" si="139"/>
        <v/>
      </c>
      <c r="N179" s="21" t="str">
        <f t="shared" si="150"/>
        <v>!!w</v>
      </c>
      <c r="O179" s="22" t="str">
        <f>IF(L179="","",IF(AND(ISERROR(VLOOKUP(M179,M$1:M178,1,0)),ISERROR(VLOOKUP(M179,M180:M$258,1,0))),"ok","▲NG"))</f>
        <v/>
      </c>
      <c r="P179" s="22" t="str">
        <f t="shared" si="151"/>
        <v/>
      </c>
      <c r="Q179" s="22" t="str">
        <f t="shared" si="152"/>
        <v/>
      </c>
      <c r="R179" s="23" t="str">
        <f t="shared" si="153"/>
        <v/>
      </c>
      <c r="S179" s="23" t="str">
        <f t="shared" si="154"/>
        <v/>
      </c>
      <c r="U179" s="38" t="str">
        <f t="shared" si="131"/>
        <v>119</v>
      </c>
      <c r="V179" s="39">
        <f t="shared" si="122"/>
        <v>119</v>
      </c>
      <c r="W179" s="39" t="str">
        <f t="shared" si="155"/>
        <v/>
      </c>
      <c r="X179" s="39" t="str">
        <f t="shared" si="155"/>
        <v/>
      </c>
      <c r="Y179" s="39" t="str">
        <f t="shared" si="155"/>
        <v/>
      </c>
      <c r="Z179" s="39" t="str">
        <f t="shared" si="155"/>
        <v/>
      </c>
      <c r="AA179" s="39" t="str">
        <f t="shared" si="155"/>
        <v/>
      </c>
      <c r="AB179" s="39" t="str">
        <f t="shared" si="155"/>
        <v/>
      </c>
      <c r="AC179" s="39" t="str">
        <f t="shared" si="155"/>
        <v/>
      </c>
      <c r="AD179" s="39" t="str">
        <f t="shared" si="155"/>
        <v/>
      </c>
      <c r="AE179" s="39" t="str">
        <f t="shared" si="155"/>
        <v/>
      </c>
      <c r="AF179" s="39" t="str">
        <f t="shared" si="155"/>
        <v/>
      </c>
      <c r="AG179" s="39" t="str">
        <f t="shared" si="155"/>
        <v/>
      </c>
      <c r="AH179" s="38" t="s">
        <v>704</v>
      </c>
    </row>
    <row r="180" spans="2:34">
      <c r="B180" s="1" t="s">
        <v>557</v>
      </c>
      <c r="C180" s="25" t="str">
        <f>_xlfn.XLOOKUP($U180,翻訳!I:I,翻訳!$D:$D,"",0)&amp;""</f>
        <v>normal</v>
      </c>
      <c r="D180" s="37" t="s">
        <v>54</v>
      </c>
      <c r="E180" s="25" t="str">
        <f>_xlfn.XLOOKUP($U180,翻訳!I:I,翻訳!$F:$F,"",0)&amp;""</f>
        <v>Scroll half page up</v>
      </c>
      <c r="F180" s="25" t="str">
        <f>_xlfn.XLOOKUP($U180,翻訳!I:I,翻訳!$G:$G,"",0)&amp;""</f>
        <v/>
      </c>
      <c r="G180" s="8" t="s">
        <v>624</v>
      </c>
      <c r="K180" s="21">
        <f t="shared" si="148"/>
        <v>1</v>
      </c>
      <c r="L180" s="21" t="str">
        <f t="shared" si="149"/>
        <v/>
      </c>
      <c r="M180" s="21" t="str">
        <f t="shared" si="139"/>
        <v/>
      </c>
      <c r="N180" s="21" t="str">
        <f t="shared" si="150"/>
        <v>!!e</v>
      </c>
      <c r="O180" s="22" t="str">
        <f>IF(L180="","",IF(AND(ISERROR(VLOOKUP(M180,M$1:M179,1,0)),ISERROR(VLOOKUP(M180,M181:M$258,1,0))),"ok","▲NG"))</f>
        <v/>
      </c>
      <c r="P180" s="22" t="str">
        <f t="shared" si="151"/>
        <v/>
      </c>
      <c r="Q180" s="22" t="str">
        <f t="shared" si="152"/>
        <v/>
      </c>
      <c r="R180" s="23" t="str">
        <f t="shared" si="153"/>
        <v/>
      </c>
      <c r="S180" s="23" t="str">
        <f t="shared" si="154"/>
        <v/>
      </c>
      <c r="U180" s="38" t="str">
        <f t="shared" si="131"/>
        <v>101</v>
      </c>
      <c r="V180" s="39">
        <f t="shared" si="122"/>
        <v>101</v>
      </c>
      <c r="W180" s="39" t="str">
        <f t="shared" si="155"/>
        <v/>
      </c>
      <c r="X180" s="39" t="str">
        <f t="shared" si="155"/>
        <v/>
      </c>
      <c r="Y180" s="39" t="str">
        <f t="shared" si="155"/>
        <v/>
      </c>
      <c r="Z180" s="39" t="str">
        <f t="shared" si="155"/>
        <v/>
      </c>
      <c r="AA180" s="39" t="str">
        <f t="shared" si="155"/>
        <v/>
      </c>
      <c r="AB180" s="39" t="str">
        <f t="shared" si="155"/>
        <v/>
      </c>
      <c r="AC180" s="39" t="str">
        <f t="shared" si="155"/>
        <v/>
      </c>
      <c r="AD180" s="39" t="str">
        <f t="shared" si="155"/>
        <v/>
      </c>
      <c r="AE180" s="39" t="str">
        <f t="shared" si="155"/>
        <v/>
      </c>
      <c r="AF180" s="39" t="str">
        <f t="shared" si="155"/>
        <v/>
      </c>
      <c r="AG180" s="39" t="str">
        <f t="shared" si="155"/>
        <v/>
      </c>
      <c r="AH180" s="38" t="s">
        <v>704</v>
      </c>
    </row>
    <row r="181" spans="2:34" ht="30">
      <c r="B181" s="1" t="s">
        <v>557</v>
      </c>
      <c r="C181" s="25" t="str">
        <f>_xlfn.XLOOKUP($U181,翻訳!I:I,翻訳!$D:$D,"",0)&amp;""</f>
        <v>normal</v>
      </c>
      <c r="D181" s="37" t="s">
        <v>263</v>
      </c>
      <c r="E181" s="25" t="str">
        <f>_xlfn.XLOOKUP($U181,翻訳!I:I,翻訳!$F:$F,"",0)&amp;""</f>
        <v>Open a bookmark</v>
      </c>
      <c r="F181" s="25" t="str">
        <f>_xlfn.XLOOKUP($U181,翻訳!I:I,翻訳!$G:$G,"",0)&amp;""</f>
        <v>オムニバーを表示し、ブックマークの中から選択して新規タブで開いて移動する。</v>
      </c>
      <c r="G181" s="8" t="s">
        <v>624</v>
      </c>
      <c r="K181" s="21">
        <f t="shared" si="148"/>
        <v>1</v>
      </c>
      <c r="L181" s="21" t="str">
        <f t="shared" si="149"/>
        <v/>
      </c>
      <c r="M181" s="21" t="str">
        <f t="shared" si="139"/>
        <v/>
      </c>
      <c r="N181" s="21" t="str">
        <f t="shared" si="150"/>
        <v>!!b</v>
      </c>
      <c r="O181" s="22" t="str">
        <f>IF(L181="","",IF(AND(ISERROR(VLOOKUP(M181,M$1:M180,1,0)),ISERROR(VLOOKUP(M181,M182:M$258,1,0))),"ok","▲NG"))</f>
        <v/>
      </c>
      <c r="P181" s="22" t="str">
        <f t="shared" si="151"/>
        <v/>
      </c>
      <c r="Q181" s="22" t="str">
        <f t="shared" si="152"/>
        <v/>
      </c>
      <c r="R181" s="23" t="str">
        <f t="shared" si="153"/>
        <v/>
      </c>
      <c r="S181" s="23" t="str">
        <f t="shared" si="154"/>
        <v/>
      </c>
      <c r="U181" s="38" t="str">
        <f t="shared" si="131"/>
        <v>98</v>
      </c>
      <c r="V181" s="39">
        <f t="shared" si="122"/>
        <v>98</v>
      </c>
      <c r="W181" s="39" t="str">
        <f t="shared" si="155"/>
        <v/>
      </c>
      <c r="X181" s="39" t="str">
        <f t="shared" si="155"/>
        <v/>
      </c>
      <c r="Y181" s="39" t="str">
        <f t="shared" si="155"/>
        <v/>
      </c>
      <c r="Z181" s="39" t="str">
        <f t="shared" si="155"/>
        <v/>
      </c>
      <c r="AA181" s="39" t="str">
        <f t="shared" si="155"/>
        <v/>
      </c>
      <c r="AB181" s="39" t="str">
        <f t="shared" si="155"/>
        <v/>
      </c>
      <c r="AC181" s="39" t="str">
        <f t="shared" si="155"/>
        <v/>
      </c>
      <c r="AD181" s="39" t="str">
        <f t="shared" si="155"/>
        <v/>
      </c>
      <c r="AE181" s="39" t="str">
        <f t="shared" si="155"/>
        <v/>
      </c>
      <c r="AF181" s="39" t="str">
        <f t="shared" si="155"/>
        <v/>
      </c>
      <c r="AG181" s="39" t="str">
        <f t="shared" si="155"/>
        <v/>
      </c>
      <c r="AH181" s="38" t="s">
        <v>704</v>
      </c>
    </row>
    <row r="182" spans="2:34">
      <c r="B182" s="1" t="s">
        <v>557</v>
      </c>
      <c r="C182" s="25" t="str">
        <f>_xlfn.XLOOKUP($U182,翻訳!I:I,翻訳!$D:$D,"",0)&amp;""</f>
        <v>visual</v>
      </c>
      <c r="D182" s="37" t="s">
        <v>313</v>
      </c>
      <c r="E182" s="25" t="str">
        <f>_xlfn.XLOOKUP($U182,翻訳!I:I,翻訳!$F:$F,"",0)&amp;""</f>
        <v>forward sentence</v>
      </c>
      <c r="F182" s="25" t="str">
        <f>_xlfn.XLOOKUP($U182,翻訳!I:I,翻訳!$G:$G,"",0)&amp;""</f>
        <v>次の文にカーソルを移動</v>
      </c>
      <c r="G182" s="8" t="s">
        <v>624</v>
      </c>
      <c r="K182" s="21">
        <f t="shared" si="148"/>
        <v>1</v>
      </c>
      <c r="L182" s="21" t="str">
        <f t="shared" si="149"/>
        <v/>
      </c>
      <c r="M182" s="21" t="str">
        <f t="shared" si="139"/>
        <v/>
      </c>
      <c r="N182" s="21" t="str">
        <f t="shared" si="150"/>
        <v>!!)</v>
      </c>
      <c r="O182" s="22" t="str">
        <f>IF(L182="","",IF(AND(ISERROR(VLOOKUP(M182,M$1:M181,1,0)),ISERROR(VLOOKUP(M182,M183:M$258,1,0))),"ok","▲NG"))</f>
        <v/>
      </c>
      <c r="P182" s="22" t="str">
        <f t="shared" si="151"/>
        <v/>
      </c>
      <c r="Q182" s="22" t="str">
        <f t="shared" si="152"/>
        <v/>
      </c>
      <c r="R182" s="23" t="str">
        <f t="shared" si="153"/>
        <v/>
      </c>
      <c r="S182" s="23" t="str">
        <f t="shared" si="154"/>
        <v/>
      </c>
      <c r="U182" s="38" t="str">
        <f t="shared" si="131"/>
        <v>41</v>
      </c>
      <c r="V182" s="39">
        <f t="shared" si="122"/>
        <v>41</v>
      </c>
      <c r="W182" s="39" t="str">
        <f t="shared" si="155"/>
        <v/>
      </c>
      <c r="X182" s="39" t="str">
        <f t="shared" si="155"/>
        <v/>
      </c>
      <c r="Y182" s="39" t="str">
        <f t="shared" si="155"/>
        <v/>
      </c>
      <c r="Z182" s="39" t="str">
        <f t="shared" si="155"/>
        <v/>
      </c>
      <c r="AA182" s="39" t="str">
        <f t="shared" si="155"/>
        <v/>
      </c>
      <c r="AB182" s="39" t="str">
        <f t="shared" si="155"/>
        <v/>
      </c>
      <c r="AC182" s="39" t="str">
        <f t="shared" si="155"/>
        <v/>
      </c>
      <c r="AD182" s="39" t="str">
        <f t="shared" si="155"/>
        <v/>
      </c>
      <c r="AE182" s="39" t="str">
        <f t="shared" si="155"/>
        <v/>
      </c>
      <c r="AF182" s="39" t="str">
        <f t="shared" si="155"/>
        <v/>
      </c>
      <c r="AG182" s="39" t="str">
        <f t="shared" si="155"/>
        <v/>
      </c>
      <c r="AH182" s="38" t="s">
        <v>704</v>
      </c>
    </row>
    <row r="183" spans="2:34">
      <c r="B183" s="1" t="s">
        <v>557</v>
      </c>
      <c r="C183" s="25" t="str">
        <f>_xlfn.XLOOKUP($U183,翻訳!I:I,翻訳!$D:$D,"",0)&amp;""</f>
        <v>visual</v>
      </c>
      <c r="D183" s="37" t="s">
        <v>315</v>
      </c>
      <c r="E183" s="25" t="str">
        <f>_xlfn.XLOOKUP($U183,翻訳!I:I,翻訳!$F:$F,"",0)&amp;""</f>
        <v>backward sentence</v>
      </c>
      <c r="F183" s="25" t="str">
        <f>_xlfn.XLOOKUP($U183,翻訳!I:I,翻訳!$G:$G,"",0)&amp;""</f>
        <v>前の文にカーソルを移動</v>
      </c>
      <c r="G183" s="8" t="s">
        <v>624</v>
      </c>
      <c r="K183" s="21">
        <f t="shared" si="148"/>
        <v>1</v>
      </c>
      <c r="L183" s="21" t="str">
        <f t="shared" si="149"/>
        <v/>
      </c>
      <c r="M183" s="21" t="str">
        <f t="shared" si="139"/>
        <v/>
      </c>
      <c r="N183" s="21" t="str">
        <f t="shared" si="150"/>
        <v>!!(</v>
      </c>
      <c r="O183" s="22" t="str">
        <f>IF(L183="","",IF(AND(ISERROR(VLOOKUP(M183,M$1:M182,1,0)),ISERROR(VLOOKUP(M183,M184:M$258,1,0))),"ok","▲NG"))</f>
        <v/>
      </c>
      <c r="P183" s="22" t="str">
        <f t="shared" si="151"/>
        <v/>
      </c>
      <c r="Q183" s="22" t="str">
        <f t="shared" si="152"/>
        <v/>
      </c>
      <c r="R183" s="23" t="str">
        <f t="shared" si="153"/>
        <v/>
      </c>
      <c r="S183" s="23" t="str">
        <f t="shared" si="154"/>
        <v/>
      </c>
      <c r="U183" s="38" t="str">
        <f t="shared" si="131"/>
        <v>40</v>
      </c>
      <c r="V183" s="39">
        <f t="shared" si="122"/>
        <v>40</v>
      </c>
      <c r="W183" s="39" t="str">
        <f t="shared" si="155"/>
        <v/>
      </c>
      <c r="X183" s="39" t="str">
        <f t="shared" si="155"/>
        <v/>
      </c>
      <c r="Y183" s="39" t="str">
        <f t="shared" si="155"/>
        <v/>
      </c>
      <c r="Z183" s="39" t="str">
        <f t="shared" si="155"/>
        <v/>
      </c>
      <c r="AA183" s="39" t="str">
        <f t="shared" si="155"/>
        <v/>
      </c>
      <c r="AB183" s="39" t="str">
        <f t="shared" si="155"/>
        <v/>
      </c>
      <c r="AC183" s="39" t="str">
        <f t="shared" si="155"/>
        <v/>
      </c>
      <c r="AD183" s="39" t="str">
        <f t="shared" si="155"/>
        <v/>
      </c>
      <c r="AE183" s="39" t="str">
        <f t="shared" si="155"/>
        <v/>
      </c>
      <c r="AF183" s="39" t="str">
        <f t="shared" si="155"/>
        <v/>
      </c>
      <c r="AG183" s="39" t="str">
        <f t="shared" si="155"/>
        <v/>
      </c>
      <c r="AH183" s="38" t="s">
        <v>704</v>
      </c>
    </row>
    <row r="184" spans="2:34">
      <c r="B184" s="1" t="s">
        <v>557</v>
      </c>
      <c r="C184" s="25" t="str">
        <f>_xlfn.XLOOKUP($U184,翻訳!I:I,翻訳!$D:$D,"",0)&amp;""</f>
        <v>visual</v>
      </c>
      <c r="D184" s="37" t="s">
        <v>317</v>
      </c>
      <c r="E184" s="25" t="str">
        <f>_xlfn.XLOOKUP($U184,翻訳!I:I,翻訳!$F:$F,"",0)&amp;""</f>
        <v>forward paragraphboundary</v>
      </c>
      <c r="F184" s="25" t="str">
        <f>_xlfn.XLOOKUP($U184,翻訳!I:I,翻訳!$G:$G,"",0)&amp;""</f>
        <v>次の段落境界にカーソルを移動</v>
      </c>
      <c r="G184" s="8" t="s">
        <v>624</v>
      </c>
      <c r="K184" s="21">
        <f t="shared" si="148"/>
        <v>1</v>
      </c>
      <c r="L184" s="21" t="str">
        <f t="shared" si="149"/>
        <v/>
      </c>
      <c r="M184" s="21" t="str">
        <f t="shared" si="139"/>
        <v/>
      </c>
      <c r="N184" s="21" t="str">
        <f t="shared" si="150"/>
        <v>!!}</v>
      </c>
      <c r="O184" s="22" t="str">
        <f>IF(L184="","",IF(AND(ISERROR(VLOOKUP(M184,M$1:M183,1,0)),ISERROR(VLOOKUP(M184,M185:M$258,1,0))),"ok","▲NG"))</f>
        <v/>
      </c>
      <c r="P184" s="22" t="str">
        <f t="shared" si="151"/>
        <v/>
      </c>
      <c r="Q184" s="22" t="str">
        <f t="shared" si="152"/>
        <v/>
      </c>
      <c r="R184" s="23" t="str">
        <f t="shared" si="153"/>
        <v/>
      </c>
      <c r="S184" s="23" t="str">
        <f t="shared" si="154"/>
        <v/>
      </c>
      <c r="U184" s="38" t="str">
        <f t="shared" si="131"/>
        <v>125</v>
      </c>
      <c r="V184" s="39">
        <f t="shared" si="122"/>
        <v>125</v>
      </c>
      <c r="W184" s="39" t="str">
        <f t="shared" si="155"/>
        <v/>
      </c>
      <c r="X184" s="39" t="str">
        <f t="shared" si="155"/>
        <v/>
      </c>
      <c r="Y184" s="39" t="str">
        <f t="shared" si="155"/>
        <v/>
      </c>
      <c r="Z184" s="39" t="str">
        <f t="shared" si="155"/>
        <v/>
      </c>
      <c r="AA184" s="39" t="str">
        <f t="shared" si="155"/>
        <v/>
      </c>
      <c r="AB184" s="39" t="str">
        <f t="shared" si="155"/>
        <v/>
      </c>
      <c r="AC184" s="39" t="str">
        <f t="shared" si="155"/>
        <v/>
      </c>
      <c r="AD184" s="39" t="str">
        <f t="shared" si="155"/>
        <v/>
      </c>
      <c r="AE184" s="39" t="str">
        <f t="shared" si="155"/>
        <v/>
      </c>
      <c r="AF184" s="39" t="str">
        <f t="shared" si="155"/>
        <v/>
      </c>
      <c r="AG184" s="39" t="str">
        <f t="shared" si="155"/>
        <v/>
      </c>
      <c r="AH184" s="38" t="s">
        <v>704</v>
      </c>
    </row>
    <row r="185" spans="2:34">
      <c r="B185" s="1" t="s">
        <v>557</v>
      </c>
      <c r="C185" s="25" t="str">
        <f>_xlfn.XLOOKUP($U185,翻訳!I:I,翻訳!$D:$D,"",0)&amp;""</f>
        <v>visual</v>
      </c>
      <c r="D185" s="37" t="s">
        <v>319</v>
      </c>
      <c r="E185" s="25" t="str">
        <f>_xlfn.XLOOKUP($U185,翻訳!I:I,翻訳!$F:$F,"",0)&amp;""</f>
        <v>backward paragraphboundary</v>
      </c>
      <c r="F185" s="25" t="str">
        <f>_xlfn.XLOOKUP($U185,翻訳!I:I,翻訳!$G:$G,"",0)&amp;""</f>
        <v>前の段落境界にカーソルを移動</v>
      </c>
      <c r="G185" s="8" t="s">
        <v>624</v>
      </c>
      <c r="K185" s="21">
        <f t="shared" si="148"/>
        <v>1</v>
      </c>
      <c r="L185" s="21" t="str">
        <f t="shared" si="149"/>
        <v/>
      </c>
      <c r="M185" s="21" t="str">
        <f t="shared" si="139"/>
        <v/>
      </c>
      <c r="N185" s="21" t="str">
        <f t="shared" si="150"/>
        <v>!!{</v>
      </c>
      <c r="O185" s="22" t="str">
        <f>IF(L185="","",IF(AND(ISERROR(VLOOKUP(M185,M$1:M184,1,0)),ISERROR(VLOOKUP(M185,M186:M$258,1,0))),"ok","▲NG"))</f>
        <v/>
      </c>
      <c r="P185" s="22" t="str">
        <f t="shared" si="151"/>
        <v/>
      </c>
      <c r="Q185" s="22" t="str">
        <f t="shared" si="152"/>
        <v/>
      </c>
      <c r="R185" s="23" t="str">
        <f t="shared" si="153"/>
        <v/>
      </c>
      <c r="S185" s="23" t="str">
        <f t="shared" si="154"/>
        <v/>
      </c>
      <c r="U185" s="38" t="str">
        <f t="shared" si="131"/>
        <v>123</v>
      </c>
      <c r="V185" s="39">
        <f t="shared" si="122"/>
        <v>123</v>
      </c>
      <c r="W185" s="39" t="str">
        <f t="shared" si="155"/>
        <v/>
      </c>
      <c r="X185" s="39" t="str">
        <f t="shared" si="155"/>
        <v/>
      </c>
      <c r="Y185" s="39" t="str">
        <f t="shared" si="155"/>
        <v/>
      </c>
      <c r="Z185" s="39" t="str">
        <f t="shared" si="155"/>
        <v/>
      </c>
      <c r="AA185" s="39" t="str">
        <f t="shared" si="155"/>
        <v/>
      </c>
      <c r="AB185" s="39" t="str">
        <f t="shared" si="155"/>
        <v/>
      </c>
      <c r="AC185" s="39" t="str">
        <f t="shared" si="155"/>
        <v/>
      </c>
      <c r="AD185" s="39" t="str">
        <f t="shared" si="155"/>
        <v/>
      </c>
      <c r="AE185" s="39" t="str">
        <f t="shared" si="155"/>
        <v/>
      </c>
      <c r="AF185" s="39" t="str">
        <f t="shared" si="155"/>
        <v/>
      </c>
      <c r="AG185" s="39" t="str">
        <f t="shared" si="155"/>
        <v/>
      </c>
      <c r="AH185" s="38" t="s">
        <v>704</v>
      </c>
    </row>
    <row r="186" spans="2:34">
      <c r="B186" s="1" t="s">
        <v>557</v>
      </c>
      <c r="C186" s="25" t="str">
        <f>_xlfn.XLOOKUP($U186,翻訳!I:I,翻訳!$D:$D,"",0)&amp;""</f>
        <v>normal</v>
      </c>
      <c r="D186" s="37" t="s">
        <v>70</v>
      </c>
      <c r="E186" s="25" t="str">
        <f>_xlfn.XLOOKUP($U186,翻訳!I:I,翻訳!$F:$F,"",0)&amp;""</f>
        <v>Scroll all the way to the right</v>
      </c>
      <c r="F186" s="25" t="str">
        <f>_xlfn.XLOOKUP($U186,翻訳!I:I,翻訳!$G:$G,"",0)&amp;""</f>
        <v>右端にスクロール</v>
      </c>
      <c r="G186" s="8" t="s">
        <v>624</v>
      </c>
      <c r="K186" s="21">
        <f t="shared" si="148"/>
        <v>1</v>
      </c>
      <c r="L186" s="21" t="str">
        <f t="shared" si="149"/>
        <v/>
      </c>
      <c r="M186" s="21" t="str">
        <f t="shared" si="139"/>
        <v/>
      </c>
      <c r="N186" s="21" t="str">
        <f t="shared" si="150"/>
        <v>!!$</v>
      </c>
      <c r="O186" s="22" t="str">
        <f>IF(L186="","",IF(AND(ISERROR(VLOOKUP(M186,M$1:M185,1,0)),ISERROR(VLOOKUP(M186,M187:M$258,1,0))),"ok","▲NG"))</f>
        <v/>
      </c>
      <c r="P186" s="22" t="str">
        <f t="shared" si="151"/>
        <v/>
      </c>
      <c r="Q186" s="22" t="str">
        <f t="shared" si="152"/>
        <v/>
      </c>
      <c r="R186" s="23" t="str">
        <f t="shared" si="153"/>
        <v/>
      </c>
      <c r="S186" s="23" t="str">
        <f t="shared" si="154"/>
        <v/>
      </c>
      <c r="U186" s="38" t="str">
        <f t="shared" si="131"/>
        <v>36</v>
      </c>
      <c r="V186" s="39">
        <f t="shared" si="122"/>
        <v>36</v>
      </c>
      <c r="W186" s="39" t="str">
        <f t="shared" si="155"/>
        <v/>
      </c>
      <c r="X186" s="39" t="str">
        <f t="shared" si="155"/>
        <v/>
      </c>
      <c r="Y186" s="39" t="str">
        <f t="shared" si="155"/>
        <v/>
      </c>
      <c r="Z186" s="39" t="str">
        <f t="shared" si="155"/>
        <v/>
      </c>
      <c r="AA186" s="39" t="str">
        <f t="shared" si="155"/>
        <v/>
      </c>
      <c r="AB186" s="39" t="str">
        <f t="shared" si="155"/>
        <v/>
      </c>
      <c r="AC186" s="39" t="str">
        <f t="shared" si="155"/>
        <v/>
      </c>
      <c r="AD186" s="39" t="str">
        <f t="shared" si="155"/>
        <v/>
      </c>
      <c r="AE186" s="39" t="str">
        <f t="shared" si="155"/>
        <v/>
      </c>
      <c r="AF186" s="39" t="str">
        <f t="shared" si="155"/>
        <v/>
      </c>
      <c r="AG186" s="39" t="str">
        <f t="shared" si="155"/>
        <v/>
      </c>
      <c r="AH186" s="38" t="s">
        <v>704</v>
      </c>
    </row>
    <row r="187" spans="2:34">
      <c r="B187" s="1" t="s">
        <v>557</v>
      </c>
      <c r="C187" s="25" t="str">
        <f>_xlfn.XLOOKUP($U187,翻訳!I:I,翻訳!$D:$D,"",0)&amp;""</f>
        <v>normal</v>
      </c>
      <c r="D187" s="37" t="s">
        <v>60</v>
      </c>
      <c r="E187" s="25" t="str">
        <f>_xlfn.XLOOKUP($U187,翻訳!I:I,翻訳!$F:$F,"",0)&amp;""</f>
        <v>Scroll to the bottom of the page</v>
      </c>
      <c r="F187" s="25" t="str">
        <f>_xlfn.XLOOKUP($U187,翻訳!I:I,翻訳!$G:$G,"",0)&amp;""</f>
        <v/>
      </c>
      <c r="G187" s="8" t="s">
        <v>624</v>
      </c>
      <c r="K187" s="21">
        <f t="shared" si="148"/>
        <v>1</v>
      </c>
      <c r="L187" s="21" t="str">
        <f t="shared" si="149"/>
        <v/>
      </c>
      <c r="M187" s="21" t="str">
        <f t="shared" si="139"/>
        <v/>
      </c>
      <c r="N187" s="21" t="str">
        <f t="shared" si="150"/>
        <v>!!G</v>
      </c>
      <c r="O187" s="22" t="str">
        <f>IF(L187="","",IF(AND(ISERROR(VLOOKUP(M187,M$1:M186,1,0)),ISERROR(VLOOKUP(M187,M188:M$258,1,0))),"ok","▲NG"))</f>
        <v/>
      </c>
      <c r="P187" s="22" t="str">
        <f t="shared" si="151"/>
        <v/>
      </c>
      <c r="Q187" s="22" t="str">
        <f t="shared" si="152"/>
        <v/>
      </c>
      <c r="R187" s="23" t="str">
        <f t="shared" si="153"/>
        <v/>
      </c>
      <c r="S187" s="23" t="str">
        <f t="shared" si="154"/>
        <v/>
      </c>
      <c r="U187" s="38" t="str">
        <f t="shared" si="131"/>
        <v>71</v>
      </c>
      <c r="V187" s="39">
        <f t="shared" si="122"/>
        <v>71</v>
      </c>
      <c r="W187" s="39" t="str">
        <f t="shared" si="155"/>
        <v/>
      </c>
      <c r="X187" s="39" t="str">
        <f t="shared" si="155"/>
        <v/>
      </c>
      <c r="Y187" s="39" t="str">
        <f t="shared" si="155"/>
        <v/>
      </c>
      <c r="Z187" s="39" t="str">
        <f t="shared" si="155"/>
        <v/>
      </c>
      <c r="AA187" s="39" t="str">
        <f t="shared" si="155"/>
        <v/>
      </c>
      <c r="AB187" s="39" t="str">
        <f t="shared" si="155"/>
        <v/>
      </c>
      <c r="AC187" s="39" t="str">
        <f t="shared" si="155"/>
        <v/>
      </c>
      <c r="AD187" s="39" t="str">
        <f t="shared" si="155"/>
        <v/>
      </c>
      <c r="AE187" s="39" t="str">
        <f t="shared" si="155"/>
        <v/>
      </c>
      <c r="AF187" s="39" t="str">
        <f t="shared" si="155"/>
        <v/>
      </c>
      <c r="AG187" s="39" t="str">
        <f t="shared" si="155"/>
        <v/>
      </c>
      <c r="AH187" s="38" t="s">
        <v>704</v>
      </c>
    </row>
    <row r="188" spans="2:34">
      <c r="B188" s="1" t="s">
        <v>557</v>
      </c>
      <c r="C188" s="25" t="str">
        <f>_xlfn.XLOOKUP($U188,翻訳!I:I,翻訳!$D:$D,"",0)&amp;""</f>
        <v>normal</v>
      </c>
      <c r="D188" s="37" t="s">
        <v>58</v>
      </c>
      <c r="E188" s="25" t="str">
        <f>_xlfn.XLOOKUP($U188,翻訳!I:I,翻訳!$F:$F,"",0)&amp;""</f>
        <v>Scroll to the top of the page</v>
      </c>
      <c r="F188" s="25" t="str">
        <f>_xlfn.XLOOKUP($U188,翻訳!I:I,翻訳!$G:$G,"",0)&amp;""</f>
        <v/>
      </c>
      <c r="G188" s="8" t="s">
        <v>624</v>
      </c>
      <c r="K188" s="21">
        <f t="shared" si="148"/>
        <v>2</v>
      </c>
      <c r="L188" s="21" t="str">
        <f t="shared" si="149"/>
        <v/>
      </c>
      <c r="M188" s="21" t="str">
        <f t="shared" si="139"/>
        <v/>
      </c>
      <c r="N188" s="21" t="str">
        <f t="shared" si="150"/>
        <v>!!gg</v>
      </c>
      <c r="O188" s="22" t="str">
        <f>IF(L188="","",IF(AND(ISERROR(VLOOKUP(M188,M$1:M187,1,0)),ISERROR(VLOOKUP(M188,M189:M$258,1,0))),"ok","▲NG"))</f>
        <v/>
      </c>
      <c r="P188" s="22" t="str">
        <f t="shared" si="151"/>
        <v/>
      </c>
      <c r="Q188" s="22" t="str">
        <f t="shared" si="152"/>
        <v/>
      </c>
      <c r="R188" s="23" t="str">
        <f t="shared" si="153"/>
        <v/>
      </c>
      <c r="S188" s="23" t="str">
        <f t="shared" si="154"/>
        <v/>
      </c>
      <c r="U188" s="38" t="str">
        <f t="shared" si="131"/>
        <v>103-103</v>
      </c>
      <c r="V188" s="39">
        <f t="shared" ref="V188:V251" si="156">IFERROR(CODE(MID($D188,V$1,1)),"")</f>
        <v>103</v>
      </c>
      <c r="W188" s="39">
        <f t="shared" si="155"/>
        <v>103</v>
      </c>
      <c r="X188" s="39" t="str">
        <f t="shared" si="155"/>
        <v/>
      </c>
      <c r="Y188" s="39" t="str">
        <f t="shared" si="155"/>
        <v/>
      </c>
      <c r="Z188" s="39" t="str">
        <f t="shared" si="155"/>
        <v/>
      </c>
      <c r="AA188" s="39" t="str">
        <f t="shared" si="155"/>
        <v/>
      </c>
      <c r="AB188" s="39" t="str">
        <f t="shared" si="155"/>
        <v/>
      </c>
      <c r="AC188" s="39" t="str">
        <f t="shared" si="155"/>
        <v/>
      </c>
      <c r="AD188" s="39" t="str">
        <f t="shared" si="155"/>
        <v/>
      </c>
      <c r="AE188" s="39" t="str">
        <f t="shared" si="155"/>
        <v/>
      </c>
      <c r="AF188" s="39" t="str">
        <f t="shared" si="155"/>
        <v/>
      </c>
      <c r="AG188" s="39" t="str">
        <f t="shared" si="155"/>
        <v/>
      </c>
      <c r="AH188" s="38" t="s">
        <v>704</v>
      </c>
    </row>
    <row r="189" spans="2:34">
      <c r="B189" s="1" t="s">
        <v>557</v>
      </c>
      <c r="C189" s="25" t="str">
        <f>_xlfn.XLOOKUP($U189,翻訳!I:I,翻訳!$D:$D,"",0)&amp;""</f>
        <v>visual</v>
      </c>
      <c r="D189" s="37" t="s">
        <v>323</v>
      </c>
      <c r="E189" s="25" t="str">
        <f>_xlfn.XLOOKUP($U189,翻訳!I:I,翻訳!$F:$F,"",0)&amp;""</f>
        <v>Read selected text</v>
      </c>
      <c r="F189" s="25" t="str">
        <f>_xlfn.XLOOKUP($U189,翻訳!I:I,翻訳!$G:$G,"",0)&amp;""</f>
        <v/>
      </c>
      <c r="G189" s="8" t="s">
        <v>624</v>
      </c>
      <c r="K189" s="21">
        <f t="shared" si="148"/>
        <v>2</v>
      </c>
      <c r="L189" s="21" t="str">
        <f t="shared" si="149"/>
        <v/>
      </c>
      <c r="M189" s="21" t="str">
        <f t="shared" si="139"/>
        <v/>
      </c>
      <c r="N189" s="21" t="str">
        <f t="shared" si="150"/>
        <v>!!gr</v>
      </c>
      <c r="O189" s="22" t="str">
        <f>IF(L189="","",IF(AND(ISERROR(VLOOKUP(M189,M$1:M188,1,0)),ISERROR(VLOOKUP(M189,M190:M$258,1,0))),"ok","▲NG"))</f>
        <v/>
      </c>
      <c r="P189" s="22" t="str">
        <f t="shared" si="151"/>
        <v/>
      </c>
      <c r="Q189" s="22" t="str">
        <f t="shared" si="152"/>
        <v/>
      </c>
      <c r="R189" s="23" t="str">
        <f t="shared" si="153"/>
        <v/>
      </c>
      <c r="S189" s="23" t="str">
        <f t="shared" si="154"/>
        <v/>
      </c>
      <c r="U189" s="38" t="str">
        <f t="shared" si="131"/>
        <v>103-114</v>
      </c>
      <c r="V189" s="39">
        <f t="shared" si="156"/>
        <v>103</v>
      </c>
      <c r="W189" s="39">
        <f t="shared" si="155"/>
        <v>114</v>
      </c>
      <c r="X189" s="39" t="str">
        <f t="shared" si="155"/>
        <v/>
      </c>
      <c r="Y189" s="39" t="str">
        <f t="shared" si="155"/>
        <v/>
      </c>
      <c r="Z189" s="39" t="str">
        <f t="shared" si="155"/>
        <v/>
      </c>
      <c r="AA189" s="39" t="str">
        <f t="shared" si="155"/>
        <v/>
      </c>
      <c r="AB189" s="39" t="str">
        <f t="shared" si="155"/>
        <v/>
      </c>
      <c r="AC189" s="39" t="str">
        <f t="shared" si="155"/>
        <v/>
      </c>
      <c r="AD189" s="39" t="str">
        <f t="shared" si="155"/>
        <v/>
      </c>
      <c r="AE189" s="39" t="str">
        <f t="shared" si="155"/>
        <v/>
      </c>
      <c r="AF189" s="39" t="str">
        <f t="shared" si="155"/>
        <v/>
      </c>
      <c r="AG189" s="39" t="str">
        <f t="shared" si="155"/>
        <v/>
      </c>
      <c r="AH189" s="38" t="s">
        <v>704</v>
      </c>
    </row>
    <row r="190" spans="2:34">
      <c r="B190" s="1" t="s">
        <v>557</v>
      </c>
      <c r="C190" s="25" t="str">
        <f>_xlfn.XLOOKUP($U190,翻訳!I:I,翻訳!$D:$D,"",0)&amp;""</f>
        <v>visual</v>
      </c>
      <c r="D190" s="37" t="s">
        <v>324</v>
      </c>
      <c r="E190" s="25" t="str">
        <f>_xlfn.XLOOKUP($U190,翻訳!I:I,翻訳!$F:$F,"",0)&amp;""</f>
        <v>Go to Other end of highlighted text</v>
      </c>
      <c r="F190" s="25" t="str">
        <f>_xlfn.XLOOKUP($U190,翻訳!I:I,翻訳!$G:$G,"",0)&amp;""</f>
        <v/>
      </c>
      <c r="G190" s="8" t="s">
        <v>624</v>
      </c>
      <c r="K190" s="21">
        <f t="shared" si="148"/>
        <v>1</v>
      </c>
      <c r="L190" s="21" t="str">
        <f t="shared" si="149"/>
        <v/>
      </c>
      <c r="M190" s="21" t="str">
        <f t="shared" si="139"/>
        <v/>
      </c>
      <c r="N190" s="21" t="str">
        <f t="shared" si="150"/>
        <v>!!o</v>
      </c>
      <c r="O190" s="22" t="str">
        <f>IF(L190="","",IF(AND(ISERROR(VLOOKUP(M190,M$1:M189,1,0)),ISERROR(VLOOKUP(M190,M191:M$258,1,0))),"ok","▲NG"))</f>
        <v/>
      </c>
      <c r="P190" s="22" t="str">
        <f t="shared" si="151"/>
        <v/>
      </c>
      <c r="Q190" s="22" t="str">
        <f t="shared" si="152"/>
        <v/>
      </c>
      <c r="R190" s="23" t="str">
        <f t="shared" si="153"/>
        <v/>
      </c>
      <c r="S190" s="23" t="str">
        <f t="shared" si="154"/>
        <v/>
      </c>
      <c r="U190" s="38" t="str">
        <f t="shared" si="131"/>
        <v>111</v>
      </c>
      <c r="V190" s="39">
        <f t="shared" si="156"/>
        <v>111</v>
      </c>
      <c r="W190" s="39" t="str">
        <f t="shared" si="155"/>
        <v/>
      </c>
      <c r="X190" s="39" t="str">
        <f t="shared" si="155"/>
        <v/>
      </c>
      <c r="Y190" s="39" t="str">
        <f t="shared" si="155"/>
        <v/>
      </c>
      <c r="Z190" s="39" t="str">
        <f t="shared" si="155"/>
        <v/>
      </c>
      <c r="AA190" s="39" t="str">
        <f t="shared" si="155"/>
        <v/>
      </c>
      <c r="AB190" s="39" t="str">
        <f t="shared" si="155"/>
        <v/>
      </c>
      <c r="AC190" s="39" t="str">
        <f t="shared" si="155"/>
        <v/>
      </c>
      <c r="AD190" s="39" t="str">
        <f t="shared" si="155"/>
        <v/>
      </c>
      <c r="AE190" s="39" t="str">
        <f t="shared" si="155"/>
        <v/>
      </c>
      <c r="AF190" s="39" t="str">
        <f t="shared" si="155"/>
        <v/>
      </c>
      <c r="AG190" s="39" t="str">
        <f t="shared" si="155"/>
        <v/>
      </c>
      <c r="AH190" s="38" t="s">
        <v>704</v>
      </c>
    </row>
    <row r="191" spans="2:34" ht="90">
      <c r="B191" s="1" t="s">
        <v>557</v>
      </c>
      <c r="C191" s="25" t="str">
        <f>_xlfn.XLOOKUP($U191,翻訳!I:I,翻訳!$D:$D,"",0)&amp;""</f>
        <v>normal</v>
      </c>
      <c r="D191" s="37" t="s">
        <v>299</v>
      </c>
      <c r="E191" s="25" t="str">
        <f>_xlfn.XLOOKUP($U191,翻訳!I:I,翻訳!$F:$F,"",0)&amp;""</f>
        <v>Find selected text in current page</v>
      </c>
      <c r="F191" s="25" t="str">
        <f>_xlfn.XLOOKUP($U191,翻訳!I:I,翻訳!$G:$G,"",0)&amp;""</f>
        <v>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v>
      </c>
      <c r="G191" s="8" t="s">
        <v>624</v>
      </c>
      <c r="K191" s="21">
        <f t="shared" si="148"/>
        <v>1</v>
      </c>
      <c r="L191" s="21" t="str">
        <f t="shared" si="149"/>
        <v/>
      </c>
      <c r="M191" s="21" t="str">
        <f t="shared" si="139"/>
        <v/>
      </c>
      <c r="N191" s="21" t="str">
        <f t="shared" si="150"/>
        <v>!!*</v>
      </c>
      <c r="O191" s="22" t="str">
        <f>IF(L191="","",IF(AND(ISERROR(VLOOKUP(M191,M$1:M190,1,0)),ISERROR(VLOOKUP(M191,M192:M$258,1,0))),"ok","▲NG"))</f>
        <v/>
      </c>
      <c r="P191" s="22" t="str">
        <f t="shared" si="151"/>
        <v/>
      </c>
      <c r="Q191" s="22" t="str">
        <f t="shared" si="152"/>
        <v/>
      </c>
      <c r="R191" s="23" t="str">
        <f t="shared" si="153"/>
        <v/>
      </c>
      <c r="S191" s="23" t="str">
        <f t="shared" si="154"/>
        <v/>
      </c>
      <c r="U191" s="38" t="str">
        <f t="shared" si="131"/>
        <v>42</v>
      </c>
      <c r="V191" s="39">
        <f t="shared" si="156"/>
        <v>42</v>
      </c>
      <c r="W191" s="39" t="str">
        <f t="shared" si="155"/>
        <v/>
      </c>
      <c r="X191" s="39" t="str">
        <f t="shared" si="155"/>
        <v/>
      </c>
      <c r="Y191" s="39" t="str">
        <f t="shared" si="155"/>
        <v/>
      </c>
      <c r="Z191" s="39" t="str">
        <f t="shared" si="155"/>
        <v/>
      </c>
      <c r="AA191" s="39" t="str">
        <f t="shared" si="155"/>
        <v/>
      </c>
      <c r="AB191" s="39" t="str">
        <f t="shared" si="155"/>
        <v/>
      </c>
      <c r="AC191" s="39" t="str">
        <f t="shared" si="155"/>
        <v/>
      </c>
      <c r="AD191" s="39" t="str">
        <f t="shared" si="155"/>
        <v/>
      </c>
      <c r="AE191" s="39" t="str">
        <f t="shared" si="155"/>
        <v/>
      </c>
      <c r="AF191" s="39" t="str">
        <f t="shared" si="155"/>
        <v/>
      </c>
      <c r="AG191" s="39" t="str">
        <f t="shared" si="155"/>
        <v/>
      </c>
      <c r="AH191" s="38" t="s">
        <v>704</v>
      </c>
    </row>
    <row r="192" spans="2:34">
      <c r="B192" s="1" t="s">
        <v>557</v>
      </c>
      <c r="C192" s="25" t="str">
        <f>_xlfn.XLOOKUP($U192,翻訳!I:I,翻訳!$D:$D,"",0)&amp;""</f>
        <v>visual</v>
      </c>
      <c r="D192" s="37" t="s">
        <v>327</v>
      </c>
      <c r="E192" s="25" t="str">
        <f>_xlfn.XLOOKUP($U192,翻訳!I:I,翻訳!$F:$F,"",0)&amp;""</f>
        <v>Click on node under cursor.</v>
      </c>
      <c r="F192" s="25" t="str">
        <f>_xlfn.XLOOKUP($U192,翻訳!I:I,翻訳!$G:$G,"",0)&amp;""</f>
        <v>カーソルのある要素をクリック</v>
      </c>
      <c r="G192" s="8" t="s">
        <v>624</v>
      </c>
      <c r="K192" s="21">
        <f t="shared" si="148"/>
        <v>7</v>
      </c>
      <c r="L192" s="21" t="str">
        <f t="shared" si="149"/>
        <v/>
      </c>
      <c r="M192" s="21" t="str">
        <f t="shared" si="139"/>
        <v/>
      </c>
      <c r="N192" s="21" t="str">
        <f t="shared" si="150"/>
        <v>!!&lt;Enter&gt;</v>
      </c>
      <c r="O192" s="22" t="str">
        <f>IF(L192="","",IF(AND(ISERROR(VLOOKUP(M192,M$1:M191,1,0)),ISERROR(VLOOKUP(M192,M193:M$258,1,0))),"ok","▲NG"))</f>
        <v/>
      </c>
      <c r="P192" s="22" t="str">
        <f t="shared" si="151"/>
        <v/>
      </c>
      <c r="Q192" s="22" t="str">
        <f t="shared" si="152"/>
        <v/>
      </c>
      <c r="R192" s="23" t="str">
        <f t="shared" si="153"/>
        <v/>
      </c>
      <c r="S192" s="23" t="str">
        <f t="shared" si="154"/>
        <v/>
      </c>
      <c r="U192" s="38" t="str">
        <f t="shared" si="131"/>
        <v>60-69-110-116-101-114-62</v>
      </c>
      <c r="V192" s="39">
        <f t="shared" si="156"/>
        <v>60</v>
      </c>
      <c r="W192" s="39">
        <f t="shared" si="155"/>
        <v>69</v>
      </c>
      <c r="X192" s="39">
        <f t="shared" si="155"/>
        <v>110</v>
      </c>
      <c r="Y192" s="39">
        <f t="shared" si="155"/>
        <v>116</v>
      </c>
      <c r="Z192" s="39">
        <f t="shared" si="155"/>
        <v>101</v>
      </c>
      <c r="AA192" s="39">
        <f t="shared" si="155"/>
        <v>114</v>
      </c>
      <c r="AB192" s="39">
        <f t="shared" si="155"/>
        <v>62</v>
      </c>
      <c r="AC192" s="39" t="str">
        <f t="shared" si="155"/>
        <v/>
      </c>
      <c r="AD192" s="39" t="str">
        <f t="shared" si="155"/>
        <v/>
      </c>
      <c r="AE192" s="39" t="str">
        <f t="shared" si="155"/>
        <v/>
      </c>
      <c r="AF192" s="39" t="str">
        <f t="shared" si="155"/>
        <v/>
      </c>
      <c r="AG192" s="39" t="str">
        <f t="shared" si="155"/>
        <v/>
      </c>
      <c r="AH192" s="38" t="s">
        <v>704</v>
      </c>
    </row>
    <row r="193" spans="2:34">
      <c r="B193" s="1" t="s">
        <v>557</v>
      </c>
      <c r="C193" s="25" t="str">
        <f>_xlfn.XLOOKUP($U193,翻訳!I:I,翻訳!$D:$D,"",0)&amp;""</f>
        <v>visual</v>
      </c>
      <c r="D193" s="37" t="s">
        <v>329</v>
      </c>
      <c r="E193" s="25" t="str">
        <f>_xlfn.XLOOKUP($U193,翻訳!I:I,翻訳!$F:$F,"",0)&amp;""</f>
        <v>Click on node under cursor.</v>
      </c>
      <c r="F193" s="25" t="str">
        <f>_xlfn.XLOOKUP($U193,翻訳!I:I,翻訳!$G:$G,"",0)&amp;""</f>
        <v>カーソルのある要素をクリック（リンクの場合、新規タブで開く）</v>
      </c>
      <c r="G193" s="8" t="s">
        <v>624</v>
      </c>
      <c r="K193" s="21">
        <f t="shared" si="148"/>
        <v>13</v>
      </c>
      <c r="L193" s="21" t="str">
        <f t="shared" si="149"/>
        <v/>
      </c>
      <c r="M193" s="21" t="str">
        <f t="shared" si="139"/>
        <v/>
      </c>
      <c r="N193" s="21" t="str">
        <f t="shared" si="150"/>
        <v>!!&lt;Shift-Enter&gt;</v>
      </c>
      <c r="O193" s="22" t="str">
        <f>IF(L193="","",IF(AND(ISERROR(VLOOKUP(M193,M$1:M192,1,0)),ISERROR(VLOOKUP(M193,M195:M$258,1,0))),"ok","▲NG"))</f>
        <v/>
      </c>
      <c r="P193" s="22" t="str">
        <f t="shared" si="151"/>
        <v/>
      </c>
      <c r="Q193" s="22" t="str">
        <f t="shared" si="152"/>
        <v/>
      </c>
      <c r="R193" s="23" t="str">
        <f t="shared" si="153"/>
        <v/>
      </c>
      <c r="S193" s="23" t="str">
        <f t="shared" si="154"/>
        <v/>
      </c>
      <c r="U193" s="38" t="str">
        <f t="shared" si="131"/>
        <v>60-83-104-105-102-116-45-69-110-116-101-114</v>
      </c>
      <c r="V193" s="39">
        <f t="shared" si="156"/>
        <v>60</v>
      </c>
      <c r="W193" s="39">
        <f t="shared" si="155"/>
        <v>83</v>
      </c>
      <c r="X193" s="39">
        <f t="shared" si="155"/>
        <v>104</v>
      </c>
      <c r="Y193" s="39">
        <f t="shared" si="155"/>
        <v>105</v>
      </c>
      <c r="Z193" s="39">
        <f t="shared" si="155"/>
        <v>102</v>
      </c>
      <c r="AA193" s="39">
        <f t="shared" si="155"/>
        <v>116</v>
      </c>
      <c r="AB193" s="39">
        <f t="shared" si="155"/>
        <v>45</v>
      </c>
      <c r="AC193" s="39">
        <f t="shared" si="155"/>
        <v>69</v>
      </c>
      <c r="AD193" s="39">
        <f t="shared" si="155"/>
        <v>110</v>
      </c>
      <c r="AE193" s="39">
        <f t="shared" si="155"/>
        <v>116</v>
      </c>
      <c r="AF193" s="39">
        <f t="shared" si="155"/>
        <v>101</v>
      </c>
      <c r="AG193" s="39">
        <f t="shared" si="155"/>
        <v>114</v>
      </c>
      <c r="AH193" s="38" t="s">
        <v>704</v>
      </c>
    </row>
    <row r="194" spans="2:34">
      <c r="B194" s="1" t="s">
        <v>557</v>
      </c>
      <c r="C194" s="25" t="str">
        <f>_xlfn.XLOOKUP($U194,翻訳!I:I,翻訳!$D:$D,"",0)&amp;""</f>
        <v>visual</v>
      </c>
      <c r="D194" s="37" t="s">
        <v>686</v>
      </c>
      <c r="E194" s="25" t="str">
        <f>_xlfn.XLOOKUP($U194,翻訳!I:I,翻訳!$F:$F,"",0)&amp;""</f>
        <v>make cursor at start of window.</v>
      </c>
      <c r="F194" s="25" t="str">
        <f>_xlfn.XLOOKUP($U194,翻訳!I:I,翻訳!$G:$G,"",0)&amp;""</f>
        <v>カーソルが画面上端になるようにスクロール</v>
      </c>
      <c r="G194" s="8" t="s">
        <v>624</v>
      </c>
      <c r="K194" s="21">
        <f t="shared" ref="K194:K198" si="157">LEN(D194)</f>
        <v>2</v>
      </c>
      <c r="L194" s="21" t="str">
        <f t="shared" ref="L194:L198" si="158">IF(G194="○",IF(H194="",D194,H194),"")</f>
        <v/>
      </c>
      <c r="M194" s="21" t="str">
        <f t="shared" ref="M194:M198" si="159">IF(L194="","",CODE(LEFT(L194,1))&amp;CODE((MID(L194&amp;" ",2,1)))&amp;CODE((MID(L194&amp;"  ",3,1)))&amp;CODE((MID(L194&amp;"   ",4,1))))</f>
        <v/>
      </c>
      <c r="N194" s="21" t="str">
        <f t="shared" ref="N194:N198" si="160">"!!"&amp;D194</f>
        <v>!!zt</v>
      </c>
      <c r="O194" s="22" t="str">
        <f>IF(L194="","",IF(AND(ISERROR(VLOOKUP(M194,M$1:M193,1,0)),ISERROR(VLOOKUP(M194,M196:M$258,1,0))),"ok","▲NG"))</f>
        <v/>
      </c>
      <c r="P194" s="22" t="str">
        <f t="shared" ref="P194:P198" si="161">IF(L194="","",LEFT(L194,1))</f>
        <v/>
      </c>
      <c r="Q194" s="22" t="str">
        <f t="shared" ref="Q194:Q198" si="162">IF(H194="","",LEFT(H194,2))</f>
        <v/>
      </c>
      <c r="R194" s="23" t="str">
        <f t="shared" ref="R194:R198" si="163">IF(""=L194,"","map("""&amp;L194&amp;""", """&amp;N194&amp;""")")</f>
        <v/>
      </c>
      <c r="S194" s="23"/>
      <c r="U194" s="38" t="str">
        <f t="shared" si="131"/>
        <v>122-116</v>
      </c>
      <c r="V194" s="39">
        <f t="shared" si="156"/>
        <v>122</v>
      </c>
      <c r="W194" s="39">
        <f t="shared" si="155"/>
        <v>116</v>
      </c>
      <c r="X194" s="39" t="str">
        <f t="shared" si="155"/>
        <v/>
      </c>
      <c r="Y194" s="39" t="str">
        <f t="shared" si="155"/>
        <v/>
      </c>
      <c r="Z194" s="39" t="str">
        <f t="shared" si="155"/>
        <v/>
      </c>
      <c r="AA194" s="39" t="str">
        <f t="shared" si="155"/>
        <v/>
      </c>
      <c r="AB194" s="39" t="str">
        <f t="shared" si="155"/>
        <v/>
      </c>
      <c r="AC194" s="39" t="str">
        <f t="shared" si="155"/>
        <v/>
      </c>
      <c r="AD194" s="39" t="str">
        <f t="shared" si="155"/>
        <v/>
      </c>
      <c r="AE194" s="39" t="str">
        <f t="shared" si="155"/>
        <v/>
      </c>
      <c r="AF194" s="39" t="str">
        <f t="shared" si="155"/>
        <v/>
      </c>
      <c r="AG194" s="39" t="str">
        <f t="shared" si="155"/>
        <v/>
      </c>
      <c r="AH194" s="38" t="s">
        <v>704</v>
      </c>
    </row>
    <row r="195" spans="2:34">
      <c r="B195" s="1" t="s">
        <v>557</v>
      </c>
      <c r="C195" s="25" t="str">
        <f>_xlfn.XLOOKUP($U195,翻訳!I:I,翻訳!$D:$D,"",0)&amp;""</f>
        <v>visual</v>
      </c>
      <c r="D195" s="37" t="s">
        <v>330</v>
      </c>
      <c r="E195" s="25" t="str">
        <f>_xlfn.XLOOKUP($U195,翻訳!I:I,翻訳!$F:$F,"",0)&amp;""</f>
        <v>make cursor at center of window.</v>
      </c>
      <c r="F195" s="25" t="str">
        <f>_xlfn.XLOOKUP($U195,翻訳!I:I,翻訳!$G:$G,"",0)&amp;""</f>
        <v>カーソルが画面中央になるようにスクロール</v>
      </c>
      <c r="G195" s="8" t="s">
        <v>624</v>
      </c>
      <c r="K195" s="21">
        <f t="shared" si="157"/>
        <v>2</v>
      </c>
      <c r="L195" s="21" t="str">
        <f t="shared" si="158"/>
        <v/>
      </c>
      <c r="M195" s="21" t="str">
        <f t="shared" si="159"/>
        <v/>
      </c>
      <c r="N195" s="21" t="str">
        <f t="shared" si="160"/>
        <v>!!zz</v>
      </c>
      <c r="O195" s="22" t="str">
        <f>IF(L195="","",IF(AND(ISERROR(VLOOKUP(M195,M$1:M194,1,0)),ISERROR(VLOOKUP(M195,M197:M$258,1,0))),"ok","▲NG"))</f>
        <v/>
      </c>
      <c r="P195" s="22" t="str">
        <f t="shared" si="161"/>
        <v/>
      </c>
      <c r="Q195" s="22" t="str">
        <f t="shared" si="162"/>
        <v/>
      </c>
      <c r="R195" s="23" t="str">
        <f t="shared" si="163"/>
        <v/>
      </c>
      <c r="S195" s="23" t="str">
        <f t="shared" si="154"/>
        <v/>
      </c>
      <c r="U195" s="38" t="str">
        <f t="shared" ref="U195:U257" si="164">_xlfn.TEXTJOIN("-",TRUE,V195:AG195)</f>
        <v>122-122</v>
      </c>
      <c r="V195" s="39">
        <f t="shared" si="156"/>
        <v>122</v>
      </c>
      <c r="W195" s="39">
        <f t="shared" si="155"/>
        <v>122</v>
      </c>
      <c r="X195" s="39" t="str">
        <f t="shared" si="155"/>
        <v/>
      </c>
      <c r="Y195" s="39" t="str">
        <f t="shared" si="155"/>
        <v/>
      </c>
      <c r="Z195" s="39" t="str">
        <f t="shared" si="155"/>
        <v/>
      </c>
      <c r="AA195" s="39" t="str">
        <f t="shared" si="155"/>
        <v/>
      </c>
      <c r="AB195" s="39" t="str">
        <f t="shared" si="155"/>
        <v/>
      </c>
      <c r="AC195" s="39" t="str">
        <f t="shared" si="155"/>
        <v/>
      </c>
      <c r="AD195" s="39" t="str">
        <f t="shared" si="155"/>
        <v/>
      </c>
      <c r="AE195" s="39" t="str">
        <f t="shared" si="155"/>
        <v/>
      </c>
      <c r="AF195" s="39" t="str">
        <f t="shared" si="155"/>
        <v/>
      </c>
      <c r="AG195" s="39" t="str">
        <f t="shared" si="155"/>
        <v/>
      </c>
      <c r="AH195" s="38" t="s">
        <v>704</v>
      </c>
    </row>
    <row r="196" spans="2:34">
      <c r="B196" s="1" t="s">
        <v>557</v>
      </c>
      <c r="C196" s="25" t="str">
        <f>_xlfn.XLOOKUP($U196,翻訳!I:I,翻訳!$D:$D,"",0)&amp;""</f>
        <v>visual</v>
      </c>
      <c r="D196" s="37" t="s">
        <v>688</v>
      </c>
      <c r="E196" s="25" t="str">
        <f>_xlfn.XLOOKUP($U196,翻訳!I:I,翻訳!$F:$F,"",0)&amp;""</f>
        <v>make cursor at bottom of window.</v>
      </c>
      <c r="F196" s="25" t="str">
        <f>_xlfn.XLOOKUP($U196,翻訳!I:I,翻訳!$G:$G,"",0)&amp;""</f>
        <v>カーソルが画面下端になるようにスクロール</v>
      </c>
      <c r="G196" s="8" t="s">
        <v>624</v>
      </c>
      <c r="K196" s="21">
        <f t="shared" si="157"/>
        <v>2</v>
      </c>
      <c r="L196" s="21" t="str">
        <f t="shared" si="158"/>
        <v/>
      </c>
      <c r="M196" s="21" t="str">
        <f t="shared" si="159"/>
        <v/>
      </c>
      <c r="N196" s="21" t="str">
        <f t="shared" si="160"/>
        <v>!!zb</v>
      </c>
      <c r="O196" s="22" t="str">
        <f>IF(L196="","",IF(AND(ISERROR(VLOOKUP(M196,M$1:M195,1,0)),ISERROR(VLOOKUP(M196,M198:M$258,1,0))),"ok","▲NG"))</f>
        <v/>
      </c>
      <c r="P196" s="22" t="str">
        <f t="shared" si="161"/>
        <v/>
      </c>
      <c r="Q196" s="22" t="str">
        <f t="shared" si="162"/>
        <v/>
      </c>
      <c r="R196" s="23" t="str">
        <f t="shared" si="163"/>
        <v/>
      </c>
      <c r="S196" s="23"/>
      <c r="U196" s="38" t="str">
        <f t="shared" si="164"/>
        <v>122-98</v>
      </c>
      <c r="V196" s="39">
        <f t="shared" si="156"/>
        <v>122</v>
      </c>
      <c r="W196" s="39">
        <f t="shared" si="155"/>
        <v>98</v>
      </c>
      <c r="X196" s="39" t="str">
        <f t="shared" si="155"/>
        <v/>
      </c>
      <c r="Y196" s="39" t="str">
        <f t="shared" si="155"/>
        <v/>
      </c>
      <c r="Z196" s="39" t="str">
        <f t="shared" si="155"/>
        <v/>
      </c>
      <c r="AA196" s="39" t="str">
        <f t="shared" si="155"/>
        <v/>
      </c>
      <c r="AB196" s="39" t="str">
        <f t="shared" si="155"/>
        <v/>
      </c>
      <c r="AC196" s="39" t="str">
        <f t="shared" si="155"/>
        <v/>
      </c>
      <c r="AD196" s="39" t="str">
        <f t="shared" si="155"/>
        <v/>
      </c>
      <c r="AE196" s="39" t="str">
        <f t="shared" si="155"/>
        <v/>
      </c>
      <c r="AF196" s="39" t="str">
        <f t="shared" si="155"/>
        <v/>
      </c>
      <c r="AG196" s="39" t="str">
        <f t="shared" si="155"/>
        <v/>
      </c>
      <c r="AH196" s="38" t="s">
        <v>704</v>
      </c>
    </row>
    <row r="197" spans="2:34" ht="90">
      <c r="B197" s="1" t="s">
        <v>557</v>
      </c>
      <c r="C197" s="25" t="str">
        <f>_xlfn.XLOOKUP($U197,翻訳!I:I,翻訳!$D:$D,"",0)&amp;""</f>
        <v>normal</v>
      </c>
      <c r="D197" s="37" t="s">
        <v>31</v>
      </c>
      <c r="E197" s="25" t="str">
        <f>_xlfn.XLOOKUP($U197,翻訳!I:I,翻訳!$F:$F,"",0)&amp;""</f>
        <v>Open a link, press SHIFT to flip overlapped hints, hold SPACE to hide hints</v>
      </c>
      <c r="F197" s="25" t="str">
        <f>_xlfn.XLOOKUP($U197,翻訳!I:I,翻訳!$G:$G,"",0)&amp;""</f>
        <v>現在表示中の領域にあるクリック要素にヒントを表示して開く。要素が1つの場合はヒントなしですぐに開く。ヒント表示中にShiftキーを押すと、重なっているヒントが入れ替わる。Spaceキーを押している間、一時的にヒントを非表示にできる。ヒントを表示したあとShiftキーを押しながら選択すると、アクティブな新しいタブで開く。</v>
      </c>
      <c r="G197" s="8" t="s">
        <v>624</v>
      </c>
      <c r="K197" s="21">
        <f t="shared" si="157"/>
        <v>1</v>
      </c>
      <c r="L197" s="21" t="str">
        <f t="shared" si="158"/>
        <v/>
      </c>
      <c r="M197" s="21" t="str">
        <f t="shared" si="159"/>
        <v/>
      </c>
      <c r="N197" s="21" t="str">
        <f t="shared" si="160"/>
        <v>!!f</v>
      </c>
      <c r="O197" s="22" t="str">
        <f>IF(L197="","",IF(AND(ISERROR(VLOOKUP(M197,M$1:M196,1,0)),ISERROR(VLOOKUP(M197,M199:M$258,1,0))),"ok","▲NG"))</f>
        <v/>
      </c>
      <c r="P197" s="22" t="str">
        <f t="shared" si="161"/>
        <v/>
      </c>
      <c r="Q197" s="22" t="str">
        <f t="shared" si="162"/>
        <v/>
      </c>
      <c r="R197" s="23" t="str">
        <f t="shared" si="163"/>
        <v/>
      </c>
      <c r="S197" s="23" t="str">
        <f t="shared" si="154"/>
        <v/>
      </c>
      <c r="U197" s="38" t="str">
        <f t="shared" si="164"/>
        <v>102</v>
      </c>
      <c r="V197" s="39">
        <f t="shared" si="156"/>
        <v>102</v>
      </c>
      <c r="W197" s="39" t="str">
        <f t="shared" si="155"/>
        <v/>
      </c>
      <c r="X197" s="39" t="str">
        <f t="shared" si="155"/>
        <v/>
      </c>
      <c r="Y197" s="39" t="str">
        <f t="shared" si="155"/>
        <v/>
      </c>
      <c r="Z197" s="39" t="str">
        <f t="shared" si="155"/>
        <v/>
      </c>
      <c r="AA197" s="39" t="str">
        <f t="shared" si="155"/>
        <v/>
      </c>
      <c r="AB197" s="39" t="str">
        <f t="shared" si="155"/>
        <v/>
      </c>
      <c r="AC197" s="39" t="str">
        <f t="shared" si="155"/>
        <v/>
      </c>
      <c r="AD197" s="39" t="str">
        <f t="shared" si="155"/>
        <v/>
      </c>
      <c r="AE197" s="39" t="str">
        <f t="shared" si="155"/>
        <v/>
      </c>
      <c r="AF197" s="39" t="str">
        <f t="shared" si="155"/>
        <v/>
      </c>
      <c r="AG197" s="39" t="str">
        <f t="shared" si="155"/>
        <v/>
      </c>
      <c r="AH197" s="38" t="s">
        <v>704</v>
      </c>
    </row>
    <row r="198" spans="2:34">
      <c r="B198" s="1" t="s">
        <v>557</v>
      </c>
      <c r="C198" s="25" t="str">
        <f>_xlfn.XLOOKUP($U198,翻訳!I:I,翻訳!$D:$D,"",0)&amp;""</f>
        <v>normal</v>
      </c>
      <c r="D198" s="37" t="s">
        <v>148</v>
      </c>
      <c r="E198" s="25" t="str">
        <f>_xlfn.XLOOKUP($U198,翻訳!I:I,翻訳!$F:$F,"",0)&amp;""</f>
        <v>Go one tab history forward</v>
      </c>
      <c r="F198" s="25" t="str">
        <f>_xlfn.XLOOKUP($U198,翻訳!I:I,翻訳!$G:$G,"",0)&amp;""</f>
        <v/>
      </c>
      <c r="G198" s="8" t="s">
        <v>624</v>
      </c>
      <c r="K198" s="21">
        <f t="shared" si="157"/>
        <v>1</v>
      </c>
      <c r="L198" s="21" t="str">
        <f t="shared" si="158"/>
        <v/>
      </c>
      <c r="M198" s="21" t="str">
        <f t="shared" si="159"/>
        <v/>
      </c>
      <c r="N198" s="21" t="str">
        <f t="shared" si="160"/>
        <v>!!F</v>
      </c>
      <c r="O198" s="22" t="str">
        <f>IF(L198="","",IF(AND(ISERROR(VLOOKUP(M198,M$1:M197,1,0)),ISERROR(VLOOKUP(M198,M200:M$258,1,0))),"ok","▲NG"))</f>
        <v/>
      </c>
      <c r="P198" s="22" t="str">
        <f t="shared" si="161"/>
        <v/>
      </c>
      <c r="Q198" s="22" t="str">
        <f t="shared" si="162"/>
        <v/>
      </c>
      <c r="R198" s="23" t="str">
        <f t="shared" si="163"/>
        <v/>
      </c>
      <c r="S198" s="23" t="str">
        <f t="shared" si="154"/>
        <v/>
      </c>
      <c r="U198" s="38" t="str">
        <f t="shared" si="164"/>
        <v>70</v>
      </c>
      <c r="V198" s="39">
        <f t="shared" si="156"/>
        <v>70</v>
      </c>
      <c r="W198" s="39" t="str">
        <f t="shared" si="155"/>
        <v/>
      </c>
      <c r="X198" s="39" t="str">
        <f t="shared" si="155"/>
        <v/>
      </c>
      <c r="Y198" s="39" t="str">
        <f t="shared" si="155"/>
        <v/>
      </c>
      <c r="Z198" s="39" t="str">
        <f t="shared" ref="W198:AG221" si="165">IFERROR(CODE(MID($D198,Z$1,1)),"")</f>
        <v/>
      </c>
      <c r="AA198" s="39" t="str">
        <f t="shared" si="165"/>
        <v/>
      </c>
      <c r="AB198" s="39" t="str">
        <f t="shared" si="165"/>
        <v/>
      </c>
      <c r="AC198" s="39" t="str">
        <f t="shared" si="165"/>
        <v/>
      </c>
      <c r="AD198" s="39" t="str">
        <f t="shared" si="165"/>
        <v/>
      </c>
      <c r="AE198" s="39" t="str">
        <f t="shared" si="165"/>
        <v/>
      </c>
      <c r="AF198" s="39" t="str">
        <f t="shared" si="165"/>
        <v/>
      </c>
      <c r="AG198" s="39" t="str">
        <f t="shared" si="165"/>
        <v/>
      </c>
      <c r="AH198" s="38" t="s">
        <v>704</v>
      </c>
    </row>
    <row r="199" spans="2:34">
      <c r="B199" s="1" t="s">
        <v>557</v>
      </c>
      <c r="C199" s="25" t="str">
        <f>_xlfn.XLOOKUP($U199,翻訳!I:I,翻訳!$D:$D,"",0)&amp;""</f>
        <v>visual</v>
      </c>
      <c r="D199" s="37" t="s">
        <v>334</v>
      </c>
      <c r="E199" s="25" t="str">
        <f>_xlfn.XLOOKUP($U199,翻訳!I:I,翻訳!$F:$F,"",0)&amp;""</f>
        <v>Repeat latest f, F</v>
      </c>
      <c r="F199" s="25" t="str">
        <f>_xlfn.XLOOKUP($U199,翻訳!I:I,翻訳!$G:$G,"",0)&amp;""</f>
        <v>直前の f または F をコマンドの方向に繰り返す</v>
      </c>
      <c r="G199" s="8" t="s">
        <v>624</v>
      </c>
      <c r="K199" s="21">
        <f t="shared" si="148"/>
        <v>1</v>
      </c>
      <c r="L199" s="21" t="str">
        <f t="shared" si="149"/>
        <v/>
      </c>
      <c r="M199" s="21" t="str">
        <f t="shared" si="139"/>
        <v/>
      </c>
      <c r="N199" s="21" t="str">
        <f t="shared" si="150"/>
        <v>!!;</v>
      </c>
      <c r="O199" s="22" t="str">
        <f>IF(L199="","",IF(AND(ISERROR(VLOOKUP(M199,M$1:M198,1,0)),ISERROR(VLOOKUP(M199,M200:M$258,1,0))),"ok","▲NG"))</f>
        <v/>
      </c>
      <c r="P199" s="22" t="str">
        <f t="shared" si="151"/>
        <v/>
      </c>
      <c r="Q199" s="22" t="str">
        <f t="shared" si="152"/>
        <v/>
      </c>
      <c r="R199" s="23" t="str">
        <f t="shared" si="153"/>
        <v/>
      </c>
      <c r="S199" s="23" t="str">
        <f t="shared" si="154"/>
        <v/>
      </c>
      <c r="U199" s="38" t="str">
        <f t="shared" si="164"/>
        <v>59</v>
      </c>
      <c r="V199" s="39">
        <f t="shared" si="156"/>
        <v>59</v>
      </c>
      <c r="W199" s="39" t="str">
        <f t="shared" si="165"/>
        <v/>
      </c>
      <c r="X199" s="39" t="str">
        <f t="shared" si="165"/>
        <v/>
      </c>
      <c r="Y199" s="39" t="str">
        <f t="shared" si="165"/>
        <v/>
      </c>
      <c r="Z199" s="39" t="str">
        <f t="shared" si="165"/>
        <v/>
      </c>
      <c r="AA199" s="39" t="str">
        <f t="shared" si="165"/>
        <v/>
      </c>
      <c r="AB199" s="39" t="str">
        <f t="shared" si="165"/>
        <v/>
      </c>
      <c r="AC199" s="39" t="str">
        <f t="shared" si="165"/>
        <v/>
      </c>
      <c r="AD199" s="39" t="str">
        <f t="shared" si="165"/>
        <v/>
      </c>
      <c r="AE199" s="39" t="str">
        <f t="shared" si="165"/>
        <v/>
      </c>
      <c r="AF199" s="39" t="str">
        <f t="shared" si="165"/>
        <v/>
      </c>
      <c r="AG199" s="39" t="str">
        <f t="shared" si="165"/>
        <v/>
      </c>
      <c r="AH199" s="38" t="s">
        <v>704</v>
      </c>
    </row>
    <row r="200" spans="2:34">
      <c r="B200" s="1" t="s">
        <v>557</v>
      </c>
      <c r="C200" s="25" t="str">
        <f>_xlfn.XLOOKUP($U200,翻訳!I:I,翻訳!$D:$D,"",0)&amp;""</f>
        <v>visual</v>
      </c>
      <c r="D200" s="37" t="s">
        <v>336</v>
      </c>
      <c r="E200" s="25" t="str">
        <f>_xlfn.XLOOKUP($U200,翻訳!I:I,翻訳!$F:$F,"",0)&amp;""</f>
        <v>Repeat latest f, F in opposite direction</v>
      </c>
      <c r="F200" s="25" t="str">
        <f>_xlfn.XLOOKUP($U200,翻訳!I:I,翻訳!$G:$G,"",0)&amp;""</f>
        <v>直前の f または F をコマンドの逆方向に繰り返す</v>
      </c>
      <c r="G200" s="8" t="s">
        <v>624</v>
      </c>
      <c r="K200" s="21">
        <f t="shared" si="148"/>
        <v>1</v>
      </c>
      <c r="L200" s="21" t="str">
        <f t="shared" si="149"/>
        <v/>
      </c>
      <c r="M200" s="21" t="str">
        <f t="shared" si="139"/>
        <v/>
      </c>
      <c r="N200" s="21" t="str">
        <f t="shared" si="150"/>
        <v>!!,</v>
      </c>
      <c r="O200" s="22" t="str">
        <f>IF(L200="","",IF(AND(ISERROR(VLOOKUP(M200,M$1:M199,1,0)),ISERROR(VLOOKUP(M200,M201:M$258,1,0))),"ok","▲NG"))</f>
        <v/>
      </c>
      <c r="P200" s="22" t="str">
        <f t="shared" si="151"/>
        <v/>
      </c>
      <c r="Q200" s="22" t="str">
        <f t="shared" si="152"/>
        <v/>
      </c>
      <c r="R200" s="23" t="str">
        <f t="shared" si="153"/>
        <v/>
      </c>
      <c r="S200" s="23" t="str">
        <f t="shared" si="154"/>
        <v/>
      </c>
      <c r="U200" s="38" t="str">
        <f t="shared" si="164"/>
        <v>44</v>
      </c>
      <c r="V200" s="39">
        <f t="shared" si="156"/>
        <v>44</v>
      </c>
      <c r="W200" s="39" t="str">
        <f t="shared" si="165"/>
        <v/>
      </c>
      <c r="X200" s="39" t="str">
        <f t="shared" si="165"/>
        <v/>
      </c>
      <c r="Y200" s="39" t="str">
        <f t="shared" si="165"/>
        <v/>
      </c>
      <c r="Z200" s="39" t="str">
        <f t="shared" si="165"/>
        <v/>
      </c>
      <c r="AA200" s="39" t="str">
        <f t="shared" si="165"/>
        <v/>
      </c>
      <c r="AB200" s="39" t="str">
        <f t="shared" si="165"/>
        <v/>
      </c>
      <c r="AC200" s="39" t="str">
        <f t="shared" si="165"/>
        <v/>
      </c>
      <c r="AD200" s="39" t="str">
        <f t="shared" si="165"/>
        <v/>
      </c>
      <c r="AE200" s="39" t="str">
        <f t="shared" si="165"/>
        <v/>
      </c>
      <c r="AF200" s="39" t="str">
        <f t="shared" si="165"/>
        <v/>
      </c>
      <c r="AG200" s="39" t="str">
        <f t="shared" si="165"/>
        <v/>
      </c>
      <c r="AH200" s="38" t="s">
        <v>704</v>
      </c>
    </row>
    <row r="201" spans="2:34" ht="30">
      <c r="B201" s="1" t="s">
        <v>557</v>
      </c>
      <c r="C201" s="25" t="str">
        <f>_xlfn.XLOOKUP($U201,翻訳!I:I,翻訳!$D:$D,"",0)&amp;""</f>
        <v>normal</v>
      </c>
      <c r="D201" s="37" t="s">
        <v>5</v>
      </c>
      <c r="E201" s="25" t="str">
        <f>_xlfn.XLOOKUP($U201,翻訳!I:I,翻訳!$F:$F,"",0)&amp;""</f>
        <v>Enter ephemeral PassThrough mode to temporarily suppress SurfingKeys</v>
      </c>
      <c r="F201" s="25" t="str">
        <f>_xlfn.XLOOKUP($U201,翻訳!I:I,翻訳!$G:$G,"",0)&amp;""</f>
        <v>パススルーモードに1秒間だけ移行。</v>
      </c>
      <c r="G201" s="8" t="s">
        <v>624</v>
      </c>
      <c r="K201" s="21">
        <f t="shared" si="148"/>
        <v>1</v>
      </c>
      <c r="L201" s="21" t="str">
        <f t="shared" si="149"/>
        <v/>
      </c>
      <c r="M201" s="21" t="str">
        <f t="shared" si="139"/>
        <v/>
      </c>
      <c r="N201" s="21" t="str">
        <f t="shared" si="150"/>
        <v>!!p</v>
      </c>
      <c r="O201" s="22" t="str">
        <f>IF(L201="","",IF(AND(ISERROR(VLOOKUP(M201,M$1:M200,1,0)),ISERROR(VLOOKUP(M201,M202:M$258,1,0))),"ok","▲NG"))</f>
        <v/>
      </c>
      <c r="P201" s="22" t="str">
        <f t="shared" si="151"/>
        <v/>
      </c>
      <c r="Q201" s="22" t="str">
        <f t="shared" si="152"/>
        <v/>
      </c>
      <c r="R201" s="23" t="str">
        <f t="shared" si="153"/>
        <v/>
      </c>
      <c r="S201" s="23" t="str">
        <f t="shared" si="154"/>
        <v/>
      </c>
      <c r="U201" s="38" t="str">
        <f t="shared" si="164"/>
        <v>112</v>
      </c>
      <c r="V201" s="39">
        <f t="shared" si="156"/>
        <v>112</v>
      </c>
      <c r="W201" s="39" t="str">
        <f t="shared" si="165"/>
        <v/>
      </c>
      <c r="X201" s="39" t="str">
        <f t="shared" si="165"/>
        <v/>
      </c>
      <c r="Y201" s="39" t="str">
        <f t="shared" si="165"/>
        <v/>
      </c>
      <c r="Z201" s="39" t="str">
        <f t="shared" si="165"/>
        <v/>
      </c>
      <c r="AA201" s="39" t="str">
        <f t="shared" si="165"/>
        <v/>
      </c>
      <c r="AB201" s="39" t="str">
        <f t="shared" si="165"/>
        <v/>
      </c>
      <c r="AC201" s="39" t="str">
        <f t="shared" si="165"/>
        <v/>
      </c>
      <c r="AD201" s="39" t="str">
        <f t="shared" si="165"/>
        <v/>
      </c>
      <c r="AE201" s="39" t="str">
        <f t="shared" si="165"/>
        <v/>
      </c>
      <c r="AF201" s="39" t="str">
        <f t="shared" si="165"/>
        <v/>
      </c>
      <c r="AG201" s="39" t="str">
        <f t="shared" si="165"/>
        <v/>
      </c>
      <c r="AH201" s="38" t="s">
        <v>704</v>
      </c>
    </row>
    <row r="202" spans="2:34">
      <c r="B202" s="1" t="s">
        <v>557</v>
      </c>
      <c r="C202" s="25" t="str">
        <f>_xlfn.XLOOKUP($U202,翻訳!I:I,翻訳!$D:$D,"",0)&amp;""</f>
        <v>normal</v>
      </c>
      <c r="D202" s="37" t="s">
        <v>297</v>
      </c>
      <c r="E202" s="25" t="str">
        <f>_xlfn.XLOOKUP($U202,翻訳!I:I,翻訳!$F:$F,"",0)&amp;""</f>
        <v>Restore visual mode</v>
      </c>
      <c r="F202" s="25" t="str">
        <f>_xlfn.XLOOKUP($U202,翻訳!I:I,翻訳!$G:$G,"",0)&amp;""</f>
        <v>ページ内でVisualモードを利用していた場合、状態を復元する</v>
      </c>
      <c r="G202" s="8" t="s">
        <v>624</v>
      </c>
      <c r="K202" s="21">
        <f t="shared" si="148"/>
        <v>1</v>
      </c>
      <c r="L202" s="21" t="str">
        <f t="shared" si="149"/>
        <v/>
      </c>
      <c r="M202" s="21" t="str">
        <f t="shared" si="139"/>
        <v/>
      </c>
      <c r="N202" s="21" t="str">
        <f t="shared" si="150"/>
        <v>!!V</v>
      </c>
      <c r="O202" s="22" t="str">
        <f>IF(L202="","",IF(AND(ISERROR(VLOOKUP(M202,M$1:M201,1,0)),ISERROR(VLOOKUP(M202,M203:M$258,1,0))),"ok","▲NG"))</f>
        <v/>
      </c>
      <c r="P202" s="22" t="str">
        <f t="shared" si="151"/>
        <v/>
      </c>
      <c r="Q202" s="22" t="str">
        <f t="shared" si="152"/>
        <v/>
      </c>
      <c r="R202" s="23" t="str">
        <f t="shared" si="153"/>
        <v/>
      </c>
      <c r="S202" s="23" t="str">
        <f t="shared" si="154"/>
        <v/>
      </c>
      <c r="U202" s="38" t="str">
        <f t="shared" si="164"/>
        <v>86</v>
      </c>
      <c r="V202" s="39">
        <f t="shared" si="156"/>
        <v>86</v>
      </c>
      <c r="W202" s="39" t="str">
        <f t="shared" si="165"/>
        <v/>
      </c>
      <c r="X202" s="39" t="str">
        <f t="shared" si="165"/>
        <v/>
      </c>
      <c r="Y202" s="39" t="str">
        <f t="shared" si="165"/>
        <v/>
      </c>
      <c r="Z202" s="39" t="str">
        <f t="shared" si="165"/>
        <v/>
      </c>
      <c r="AA202" s="39" t="str">
        <f t="shared" si="165"/>
        <v/>
      </c>
      <c r="AB202" s="39" t="str">
        <f t="shared" si="165"/>
        <v/>
      </c>
      <c r="AC202" s="39" t="str">
        <f t="shared" si="165"/>
        <v/>
      </c>
      <c r="AD202" s="39" t="str">
        <f t="shared" si="165"/>
        <v/>
      </c>
      <c r="AE202" s="39" t="str">
        <f t="shared" si="165"/>
        <v/>
      </c>
      <c r="AF202" s="39" t="str">
        <f t="shared" si="165"/>
        <v/>
      </c>
      <c r="AG202" s="39" t="str">
        <f t="shared" si="165"/>
        <v/>
      </c>
      <c r="AH202" s="38" t="s">
        <v>704</v>
      </c>
    </row>
    <row r="203" spans="2:34">
      <c r="B203" s="1" t="s">
        <v>557</v>
      </c>
      <c r="C203" s="25" t="str">
        <f>_xlfn.XLOOKUP($U203,翻訳!I:I,翻訳!$D:$D,"",0)&amp;""</f>
        <v>visual</v>
      </c>
      <c r="D203" s="37" t="s">
        <v>340</v>
      </c>
      <c r="E203" s="25" t="str">
        <f>_xlfn.XLOOKUP($U203,翻訳!I:I,翻訳!$F:$F,"",0)&amp;""</f>
        <v>Backward 20 lines</v>
      </c>
      <c r="F203" s="25" t="str">
        <f>_xlfn.XLOOKUP($U203,翻訳!I:I,翻訳!$G:$G,"",0)&amp;""</f>
        <v>逆方向20行先にカーソルを移動</v>
      </c>
      <c r="G203" s="8" t="s">
        <v>624</v>
      </c>
      <c r="K203" s="21">
        <f t="shared" si="148"/>
        <v>8</v>
      </c>
      <c r="L203" s="21" t="str">
        <f t="shared" si="149"/>
        <v/>
      </c>
      <c r="M203" s="21" t="str">
        <f t="shared" si="139"/>
        <v/>
      </c>
      <c r="N203" s="21" t="str">
        <f t="shared" si="150"/>
        <v>!!&lt;Ctrl-u&gt;</v>
      </c>
      <c r="O203" s="22" t="str">
        <f>IF(L203="","",IF(AND(ISERROR(VLOOKUP(M203,M$1:M202,1,0)),ISERROR(VLOOKUP(M203,M204:M$258,1,0))),"ok","▲NG"))</f>
        <v/>
      </c>
      <c r="P203" s="22" t="str">
        <f t="shared" si="151"/>
        <v/>
      </c>
      <c r="Q203" s="22" t="str">
        <f t="shared" si="152"/>
        <v/>
      </c>
      <c r="R203" s="23" t="str">
        <f t="shared" si="153"/>
        <v/>
      </c>
      <c r="S203" s="23" t="str">
        <f t="shared" si="154"/>
        <v/>
      </c>
      <c r="U203" s="38" t="str">
        <f t="shared" si="164"/>
        <v>60-67-116-114-108-45-117-62</v>
      </c>
      <c r="V203" s="39">
        <f t="shared" si="156"/>
        <v>60</v>
      </c>
      <c r="W203" s="39">
        <f t="shared" si="165"/>
        <v>67</v>
      </c>
      <c r="X203" s="39">
        <f t="shared" si="165"/>
        <v>116</v>
      </c>
      <c r="Y203" s="39">
        <f t="shared" si="165"/>
        <v>114</v>
      </c>
      <c r="Z203" s="39">
        <f t="shared" si="165"/>
        <v>108</v>
      </c>
      <c r="AA203" s="39">
        <f t="shared" si="165"/>
        <v>45</v>
      </c>
      <c r="AB203" s="39">
        <f t="shared" si="165"/>
        <v>117</v>
      </c>
      <c r="AC203" s="39">
        <f t="shared" si="165"/>
        <v>62</v>
      </c>
      <c r="AD203" s="39" t="str">
        <f t="shared" si="165"/>
        <v/>
      </c>
      <c r="AE203" s="39" t="str">
        <f t="shared" si="165"/>
        <v/>
      </c>
      <c r="AF203" s="39" t="str">
        <f t="shared" si="165"/>
        <v/>
      </c>
      <c r="AG203" s="39" t="str">
        <f t="shared" si="165"/>
        <v/>
      </c>
      <c r="AH203" s="38" t="s">
        <v>704</v>
      </c>
    </row>
    <row r="204" spans="2:34">
      <c r="B204" s="1" t="s">
        <v>557</v>
      </c>
      <c r="C204" s="25" t="str">
        <f>_xlfn.XLOOKUP($U204,翻訳!I:I,翻訳!$D:$D,"",0)&amp;""</f>
        <v>omnibar</v>
      </c>
      <c r="D204" s="37" t="s">
        <v>265</v>
      </c>
      <c r="E204" s="25" t="str">
        <f>_xlfn.XLOOKUP($U204,翻訳!I:I,翻訳!$F:$F,"",0)&amp;""</f>
        <v>Delete focused item from bookmark or history</v>
      </c>
      <c r="F204" s="25" t="str">
        <f>_xlfn.XLOOKUP($U204,翻訳!I:I,翻訳!$G:$G,"",0)&amp;""</f>
        <v/>
      </c>
      <c r="G204" s="8" t="s">
        <v>624</v>
      </c>
      <c r="K204" s="21">
        <f t="shared" si="148"/>
        <v>8</v>
      </c>
      <c r="L204" s="21" t="str">
        <f t="shared" si="149"/>
        <v/>
      </c>
      <c r="M204" s="21" t="str">
        <f t="shared" si="139"/>
        <v/>
      </c>
      <c r="N204" s="21" t="str">
        <f t="shared" si="150"/>
        <v>!!&lt;Ctrl-d&gt;</v>
      </c>
      <c r="O204" s="22" t="str">
        <f>IF(L204="","",IF(AND(ISERROR(VLOOKUP(M204,M$1:M203,1,0)),ISERROR(VLOOKUP(M204,M205:M$258,1,0))),"ok","▲NG"))</f>
        <v/>
      </c>
      <c r="P204" s="22" t="str">
        <f t="shared" si="151"/>
        <v/>
      </c>
      <c r="Q204" s="22" t="str">
        <f t="shared" si="152"/>
        <v/>
      </c>
      <c r="R204" s="23" t="str">
        <f t="shared" si="153"/>
        <v/>
      </c>
      <c r="S204" s="23" t="str">
        <f t="shared" si="154"/>
        <v/>
      </c>
      <c r="U204" s="38" t="str">
        <f t="shared" si="164"/>
        <v>60-67-116-114-108-45-100-62</v>
      </c>
      <c r="V204" s="39">
        <f t="shared" si="156"/>
        <v>60</v>
      </c>
      <c r="W204" s="39">
        <f t="shared" si="165"/>
        <v>67</v>
      </c>
      <c r="X204" s="39">
        <f t="shared" si="165"/>
        <v>116</v>
      </c>
      <c r="Y204" s="39">
        <f t="shared" si="165"/>
        <v>114</v>
      </c>
      <c r="Z204" s="39">
        <f t="shared" si="165"/>
        <v>108</v>
      </c>
      <c r="AA204" s="39">
        <f t="shared" si="165"/>
        <v>45</v>
      </c>
      <c r="AB204" s="39">
        <f t="shared" si="165"/>
        <v>100</v>
      </c>
      <c r="AC204" s="39">
        <f t="shared" si="165"/>
        <v>62</v>
      </c>
      <c r="AD204" s="39" t="str">
        <f t="shared" si="165"/>
        <v/>
      </c>
      <c r="AE204" s="39" t="str">
        <f t="shared" si="165"/>
        <v/>
      </c>
      <c r="AF204" s="39" t="str">
        <f t="shared" si="165"/>
        <v/>
      </c>
      <c r="AG204" s="39" t="str">
        <f t="shared" si="165"/>
        <v/>
      </c>
      <c r="AH204" s="38" t="s">
        <v>704</v>
      </c>
    </row>
    <row r="205" spans="2:34" ht="45">
      <c r="B205" s="1" t="s">
        <v>557</v>
      </c>
      <c r="C205" s="25" t="str">
        <f>_xlfn.XLOOKUP($U205,翻訳!I:I,翻訳!$D:$D,"",0)&amp;""</f>
        <v>normal</v>
      </c>
      <c r="D205" s="37" t="s">
        <v>261</v>
      </c>
      <c r="E205" s="25" t="str">
        <f>_xlfn.XLOOKUP($U205,翻訳!I:I,翻訳!$F:$F,"",0)&amp;""</f>
        <v>Open a URL</v>
      </c>
      <c r="F205" s="25" t="str">
        <f>_xlfn.XLOOKUP($U205,翻訳!I:I,翻訳!$G:$G,"",0)&amp;""</f>
        <v>オムニバーを表示し、現在開いているタブとブックマーク、履歴の中から選択して新規タブで開いて移動する。選択せず文字列を入れて決定した場合は新規タブでGoogle検索。</v>
      </c>
      <c r="G205" s="8" t="s">
        <v>624</v>
      </c>
      <c r="K205" s="21">
        <f t="shared" si="148"/>
        <v>1</v>
      </c>
      <c r="L205" s="21" t="str">
        <f t="shared" si="149"/>
        <v/>
      </c>
      <c r="M205" s="21" t="str">
        <f t="shared" si="139"/>
        <v/>
      </c>
      <c r="N205" s="21" t="str">
        <f t="shared" si="150"/>
        <v>!!t</v>
      </c>
      <c r="O205" s="22" t="str">
        <f>IF(L205="","",IF(AND(ISERROR(VLOOKUP(M205,M$1:M204,1,0)),ISERROR(VLOOKUP(M205,M206:M$258,1,0))),"ok","▲NG"))</f>
        <v/>
      </c>
      <c r="P205" s="22" t="str">
        <f t="shared" si="151"/>
        <v/>
      </c>
      <c r="Q205" s="22" t="str">
        <f t="shared" si="152"/>
        <v/>
      </c>
      <c r="R205" s="23" t="str">
        <f t="shared" si="153"/>
        <v/>
      </c>
      <c r="S205" s="23" t="str">
        <f t="shared" si="154"/>
        <v/>
      </c>
      <c r="U205" s="38" t="str">
        <f t="shared" si="164"/>
        <v>116</v>
      </c>
      <c r="V205" s="39">
        <f t="shared" si="156"/>
        <v>116</v>
      </c>
      <c r="W205" s="39" t="str">
        <f t="shared" si="165"/>
        <v/>
      </c>
      <c r="X205" s="39" t="str">
        <f t="shared" si="165"/>
        <v/>
      </c>
      <c r="Y205" s="39" t="str">
        <f t="shared" si="165"/>
        <v/>
      </c>
      <c r="Z205" s="39" t="str">
        <f t="shared" si="165"/>
        <v/>
      </c>
      <c r="AA205" s="39" t="str">
        <f t="shared" si="165"/>
        <v/>
      </c>
      <c r="AB205" s="39" t="str">
        <f t="shared" si="165"/>
        <v/>
      </c>
      <c r="AC205" s="39" t="str">
        <f t="shared" si="165"/>
        <v/>
      </c>
      <c r="AD205" s="39" t="str">
        <f t="shared" si="165"/>
        <v/>
      </c>
      <c r="AE205" s="39" t="str">
        <f t="shared" si="165"/>
        <v/>
      </c>
      <c r="AF205" s="39" t="str">
        <f t="shared" si="165"/>
        <v/>
      </c>
      <c r="AG205" s="39" t="str">
        <f t="shared" si="165"/>
        <v/>
      </c>
      <c r="AH205" s="38" t="s">
        <v>704</v>
      </c>
    </row>
    <row r="206" spans="2:34">
      <c r="B206" s="1" t="s">
        <v>557</v>
      </c>
      <c r="C206" s="25" t="str">
        <f>_xlfn.XLOOKUP($U206,翻訳!I:I,翻訳!$D:$D,"",0)&amp;""</f>
        <v>normal</v>
      </c>
      <c r="D206" s="37" t="s">
        <v>45</v>
      </c>
      <c r="E206" s="25" t="str">
        <f>_xlfn.XLOOKUP($U206,翻訳!I:I,翻訳!$F:$F,"",0)&amp;""</f>
        <v>Click on an Image or a button</v>
      </c>
      <c r="F206" s="25" t="str">
        <f>_xlfn.XLOOKUP($U206,翻訳!I:I,翻訳!$G:$G,"",0)&amp;""</f>
        <v/>
      </c>
      <c r="G206" s="8" t="s">
        <v>624</v>
      </c>
      <c r="K206" s="21">
        <f t="shared" si="148"/>
        <v>1</v>
      </c>
      <c r="L206" s="21" t="str">
        <f t="shared" si="149"/>
        <v/>
      </c>
      <c r="M206" s="21" t="str">
        <f t="shared" ref="M206:M257" si="166">IF(L206="","",CODE(LEFT(L206,1))&amp;CODE((MID(L206&amp;" ",2,1)))&amp;CODE((MID(L206&amp;"  ",3,1)))&amp;CODE((MID(L206&amp;"   ",4,1))))</f>
        <v/>
      </c>
      <c r="N206" s="21" t="str">
        <f t="shared" si="150"/>
        <v>!!q</v>
      </c>
      <c r="O206" s="22" t="str">
        <f>IF(L206="","",IF(AND(ISERROR(VLOOKUP(M206,M$1:M205,1,0)),ISERROR(VLOOKUP(M206,M207:M$258,1,0))),"ok","▲NG"))</f>
        <v/>
      </c>
      <c r="P206" s="22" t="str">
        <f t="shared" si="151"/>
        <v/>
      </c>
      <c r="Q206" s="22" t="str">
        <f t="shared" si="152"/>
        <v/>
      </c>
      <c r="R206" s="23" t="str">
        <f t="shared" si="153"/>
        <v/>
      </c>
      <c r="S206" s="23" t="str">
        <f t="shared" si="154"/>
        <v/>
      </c>
      <c r="U206" s="38" t="str">
        <f t="shared" si="164"/>
        <v>113</v>
      </c>
      <c r="V206" s="39">
        <f t="shared" si="156"/>
        <v>113</v>
      </c>
      <c r="W206" s="39" t="str">
        <f t="shared" si="165"/>
        <v/>
      </c>
      <c r="X206" s="39" t="str">
        <f t="shared" si="165"/>
        <v/>
      </c>
      <c r="Y206" s="39" t="str">
        <f t="shared" si="165"/>
        <v/>
      </c>
      <c r="Z206" s="39" t="str">
        <f t="shared" si="165"/>
        <v/>
      </c>
      <c r="AA206" s="39" t="str">
        <f t="shared" si="165"/>
        <v/>
      </c>
      <c r="AB206" s="39" t="str">
        <f t="shared" si="165"/>
        <v/>
      </c>
      <c r="AC206" s="39" t="str">
        <f t="shared" si="165"/>
        <v/>
      </c>
      <c r="AD206" s="39" t="str">
        <f t="shared" si="165"/>
        <v/>
      </c>
      <c r="AE206" s="39" t="str">
        <f t="shared" si="165"/>
        <v/>
      </c>
      <c r="AF206" s="39" t="str">
        <f t="shared" si="165"/>
        <v/>
      </c>
      <c r="AG206" s="39" t="str">
        <f t="shared" si="165"/>
        <v/>
      </c>
      <c r="AH206" s="38" t="s">
        <v>704</v>
      </c>
    </row>
    <row r="207" spans="2:34">
      <c r="B207" s="16"/>
      <c r="C207" s="16"/>
      <c r="D207" s="16"/>
      <c r="E207" s="18"/>
      <c r="F207" s="18"/>
      <c r="G207" s="19"/>
      <c r="H207" s="17"/>
      <c r="I207" s="17"/>
      <c r="J207" s="16"/>
      <c r="K207" s="17"/>
      <c r="L207" s="17"/>
      <c r="M207" s="17"/>
      <c r="N207" s="17"/>
      <c r="O207" s="17"/>
      <c r="P207" s="17"/>
      <c r="Q207" s="17"/>
      <c r="R207" s="20"/>
      <c r="S207" s="20"/>
      <c r="U207" s="38" t="str">
        <f t="shared" si="164"/>
        <v/>
      </c>
      <c r="V207" s="39" t="str">
        <f t="shared" si="156"/>
        <v/>
      </c>
      <c r="W207" s="39" t="str">
        <f t="shared" si="165"/>
        <v/>
      </c>
      <c r="X207" s="39" t="str">
        <f t="shared" si="165"/>
        <v/>
      </c>
      <c r="Y207" s="39" t="str">
        <f t="shared" si="165"/>
        <v/>
      </c>
      <c r="Z207" s="39" t="str">
        <f t="shared" si="165"/>
        <v/>
      </c>
      <c r="AA207" s="39" t="str">
        <f t="shared" si="165"/>
        <v/>
      </c>
      <c r="AB207" s="39" t="str">
        <f t="shared" si="165"/>
        <v/>
      </c>
      <c r="AC207" s="39" t="str">
        <f t="shared" si="165"/>
        <v/>
      </c>
      <c r="AD207" s="39" t="str">
        <f t="shared" si="165"/>
        <v/>
      </c>
      <c r="AE207" s="39" t="str">
        <f t="shared" si="165"/>
        <v/>
      </c>
      <c r="AF207" s="39" t="str">
        <f t="shared" si="165"/>
        <v/>
      </c>
      <c r="AG207" s="39" t="str">
        <f t="shared" si="165"/>
        <v/>
      </c>
      <c r="AH207" s="38" t="s">
        <v>704</v>
      </c>
    </row>
    <row r="208" spans="2:34" ht="45">
      <c r="B208" s="1" t="s">
        <v>558</v>
      </c>
      <c r="C208" s="25" t="str">
        <f>_xlfn.XLOOKUP($U208,翻訳!I:I,翻訳!$D:$D,"",0)&amp;""</f>
        <v>normal</v>
      </c>
      <c r="D208" s="37" t="s">
        <v>346</v>
      </c>
      <c r="E208" s="25" t="str">
        <f>_xlfn.XLOOKUP($U208,翻訳!I:I,翻訳!$F:$F,"",0)&amp;""</f>
        <v>Add current URL to vim-like marks</v>
      </c>
      <c r="F208" s="25" t="str">
        <f>_xlfn.XLOOKUP($U208,翻訳!I:I,翻訳!$G:$G,"",0)&amp;""</f>
        <v>1文字入力待ち状態になり、次に入力した文字でマークを現在のページとスクロール状態に付与する。記憶したマークの一覧は om コマンドで確認できる。</v>
      </c>
      <c r="G208" s="8" t="s">
        <v>436</v>
      </c>
      <c r="H208" s="7" t="s">
        <v>608</v>
      </c>
      <c r="I208" s="7"/>
      <c r="J208" t="s">
        <v>492</v>
      </c>
      <c r="K208" s="21">
        <f t="shared" ref="K208" si="167">LEN(D208)</f>
        <v>1</v>
      </c>
      <c r="L208" s="21" t="str">
        <f t="shared" ref="L208" si="168">IF(G208="○",IF(H208="",D208,H208),"")</f>
        <v>@mk</v>
      </c>
      <c r="M208" s="21" t="str">
        <f t="shared" si="166"/>
        <v>6410910732</v>
      </c>
      <c r="N208" s="21" t="str">
        <f t="shared" ref="N208" si="169">"!!"&amp;D208</f>
        <v>!!m</v>
      </c>
      <c r="O208" s="22" t="str">
        <f>IF(L208="","",IF(AND(ISERROR(VLOOKUP(M208,M$1:M207,1,0)),ISERROR(VLOOKUP(M208,M209:M$258,1,0))),"ok","▲NG"))</f>
        <v>ok</v>
      </c>
      <c r="P208" s="22" t="str">
        <f t="shared" ref="P208" si="170">IF(L208="","",LEFT(L208,1))</f>
        <v>@</v>
      </c>
      <c r="Q208" s="22" t="str">
        <f t="shared" ref="Q208" si="171">IF(H208="","",LEFT(H208,2))</f>
        <v>@m</v>
      </c>
      <c r="R208" s="23" t="str">
        <f t="shared" ref="R208" si="172">IF(""=L208,"","map("""&amp;L208&amp;""", """&amp;N208&amp;""")")</f>
        <v>map("@mk", "!!m")</v>
      </c>
      <c r="S208" s="23" t="str">
        <f t="shared" ref="S208" si="173">IF(""=I208,"","map("""&amp;I208&amp;""", """&amp;N208&amp;""")")</f>
        <v/>
      </c>
      <c r="U208" s="38" t="str">
        <f t="shared" si="164"/>
        <v>109</v>
      </c>
      <c r="V208" s="39">
        <f t="shared" si="156"/>
        <v>109</v>
      </c>
      <c r="W208" s="39" t="str">
        <f t="shared" si="165"/>
        <v/>
      </c>
      <c r="X208" s="39" t="str">
        <f t="shared" si="165"/>
        <v/>
      </c>
      <c r="Y208" s="39" t="str">
        <f t="shared" si="165"/>
        <v/>
      </c>
      <c r="Z208" s="39" t="str">
        <f t="shared" si="165"/>
        <v/>
      </c>
      <c r="AA208" s="39" t="str">
        <f t="shared" si="165"/>
        <v/>
      </c>
      <c r="AB208" s="39" t="str">
        <f t="shared" si="165"/>
        <v/>
      </c>
      <c r="AC208" s="39" t="str">
        <f t="shared" si="165"/>
        <v/>
      </c>
      <c r="AD208" s="39" t="str">
        <f t="shared" si="165"/>
        <v/>
      </c>
      <c r="AE208" s="39" t="str">
        <f t="shared" si="165"/>
        <v/>
      </c>
      <c r="AF208" s="39" t="str">
        <f t="shared" si="165"/>
        <v/>
      </c>
      <c r="AG208" s="39" t="str">
        <f t="shared" si="165"/>
        <v/>
      </c>
      <c r="AH208" s="38" t="s">
        <v>704</v>
      </c>
    </row>
    <row r="209" spans="2:34" ht="30">
      <c r="B209" s="1" t="s">
        <v>558</v>
      </c>
      <c r="C209" s="25" t="str">
        <f>_xlfn.XLOOKUP($U209,翻訳!I:I,翻訳!$D:$D,"",0)&amp;""</f>
        <v>normal</v>
      </c>
      <c r="D209" s="37" t="s">
        <v>348</v>
      </c>
      <c r="E209" s="25" t="str">
        <f>_xlfn.XLOOKUP($U209,翻訳!I:I,翻訳!$F:$F,"",0)&amp;""</f>
        <v>Jump to vim-like mark</v>
      </c>
      <c r="F209" s="25" t="str">
        <f>_xlfn.XLOOKUP($U209,翻訳!I:I,翻訳!$G:$G,"",0)&amp;""</f>
        <v>1文字入力待ち状態になり、次に入力した文字で記憶したマークを新しいタブで開く。</v>
      </c>
      <c r="G209" s="8" t="s">
        <v>436</v>
      </c>
      <c r="H209" s="4" t="s">
        <v>606</v>
      </c>
      <c r="K209" s="21">
        <f t="shared" ref="K209:K210" si="174">LEN(D209)</f>
        <v>1</v>
      </c>
      <c r="L209" s="21" t="str">
        <f t="shared" ref="L209:L210" si="175">IF(G209="○",IF(H209="",D209,H209),"")</f>
        <v>m</v>
      </c>
      <c r="M209" s="21" t="str">
        <f t="shared" si="166"/>
        <v>109323232</v>
      </c>
      <c r="N209" s="21" t="str">
        <f t="shared" ref="N209:N210" si="176">"!!"&amp;D209</f>
        <v>!!'</v>
      </c>
      <c r="O209" s="22" t="str">
        <f>IF(L209="","",IF(AND(ISERROR(VLOOKUP(M209,M$1:M208,1,0)),ISERROR(VLOOKUP(M209,M210:M$258,1,0))),"ok","▲NG"))</f>
        <v>ok</v>
      </c>
      <c r="P209" s="22" t="str">
        <f t="shared" ref="P209:P210" si="177">IF(L209="","",LEFT(L209,1))</f>
        <v>m</v>
      </c>
      <c r="Q209" s="22" t="str">
        <f t="shared" ref="Q209:Q210" si="178">IF(H209="","",LEFT(H209,2))</f>
        <v>m</v>
      </c>
      <c r="R209" s="23" t="str">
        <f t="shared" ref="R209:R210" si="179">IF(""=L209,"","map("""&amp;L209&amp;""", """&amp;N209&amp;""")")</f>
        <v>map("m", "!!'")</v>
      </c>
      <c r="S209" s="23" t="str">
        <f t="shared" ref="S209:S210" si="180">IF(""=I209,"","map("""&amp;I209&amp;""", """&amp;N209&amp;""")")</f>
        <v/>
      </c>
      <c r="U209" s="38" t="str">
        <f t="shared" si="164"/>
        <v>39</v>
      </c>
      <c r="V209" s="39">
        <f t="shared" si="156"/>
        <v>39</v>
      </c>
      <c r="W209" s="39" t="str">
        <f t="shared" si="165"/>
        <v/>
      </c>
      <c r="X209" s="39" t="str">
        <f t="shared" si="165"/>
        <v/>
      </c>
      <c r="Y209" s="39" t="str">
        <f t="shared" si="165"/>
        <v/>
      </c>
      <c r="Z209" s="39" t="str">
        <f t="shared" si="165"/>
        <v/>
      </c>
      <c r="AA209" s="39" t="str">
        <f t="shared" si="165"/>
        <v/>
      </c>
      <c r="AB209" s="39" t="str">
        <f t="shared" si="165"/>
        <v/>
      </c>
      <c r="AC209" s="39" t="str">
        <f t="shared" si="165"/>
        <v/>
      </c>
      <c r="AD209" s="39" t="str">
        <f t="shared" si="165"/>
        <v/>
      </c>
      <c r="AE209" s="39" t="str">
        <f t="shared" si="165"/>
        <v/>
      </c>
      <c r="AF209" s="39" t="str">
        <f t="shared" si="165"/>
        <v/>
      </c>
      <c r="AG209" s="39" t="str">
        <f t="shared" si="165"/>
        <v/>
      </c>
      <c r="AH209" s="38" t="s">
        <v>704</v>
      </c>
    </row>
    <row r="210" spans="2:34">
      <c r="B210" s="1" t="s">
        <v>558</v>
      </c>
      <c r="C210" s="25" t="str">
        <f>_xlfn.XLOOKUP($U210,翻訳!I:I,翻訳!$D:$D,"",0)&amp;""</f>
        <v>omnibar</v>
      </c>
      <c r="D210" s="37" t="s">
        <v>287</v>
      </c>
      <c r="E210" s="25" t="str">
        <f>_xlfn.XLOOKUP($U210,翻訳!I:I,翻訳!$F:$F,"",0)&amp;""</f>
        <v>Toggle quotes in an input element</v>
      </c>
      <c r="F210" s="25" t="str">
        <f>_xlfn.XLOOKUP($U210,翻訳!I:I,翻訳!$G:$G,"",0)&amp;""</f>
        <v/>
      </c>
      <c r="G210" s="8" t="s">
        <v>436</v>
      </c>
      <c r="H210" s="4" t="s">
        <v>607</v>
      </c>
      <c r="K210" s="21">
        <f t="shared" si="174"/>
        <v>8</v>
      </c>
      <c r="L210" s="21" t="str">
        <f t="shared" si="175"/>
        <v>M</v>
      </c>
      <c r="M210" s="21" t="str">
        <f t="shared" si="166"/>
        <v>77323232</v>
      </c>
      <c r="N210" s="21" t="str">
        <f t="shared" si="176"/>
        <v>!!&lt;Ctrl-'&gt;</v>
      </c>
      <c r="O210" s="22" t="str">
        <f>IF(L210="","",IF(AND(ISERROR(VLOOKUP(M210,M$1:M209,1,0)),ISERROR(VLOOKUP(M210,M211:M$258,1,0))),"ok","▲NG"))</f>
        <v>ok</v>
      </c>
      <c r="P210" s="22" t="str">
        <f t="shared" si="177"/>
        <v>M</v>
      </c>
      <c r="Q210" s="22" t="str">
        <f t="shared" si="178"/>
        <v>M</v>
      </c>
      <c r="R210" s="23" t="str">
        <f t="shared" si="179"/>
        <v>map("M", "!!&lt;Ctrl-'&gt;")</v>
      </c>
      <c r="S210" s="23" t="str">
        <f t="shared" si="180"/>
        <v/>
      </c>
      <c r="U210" s="38" t="str">
        <f t="shared" si="164"/>
        <v>60-67-116-114-108-45-39-62</v>
      </c>
      <c r="V210" s="39">
        <f t="shared" si="156"/>
        <v>60</v>
      </c>
      <c r="W210" s="39">
        <f t="shared" si="165"/>
        <v>67</v>
      </c>
      <c r="X210" s="39">
        <f t="shared" si="165"/>
        <v>116</v>
      </c>
      <c r="Y210" s="39">
        <f t="shared" si="165"/>
        <v>114</v>
      </c>
      <c r="Z210" s="39">
        <f t="shared" si="165"/>
        <v>108</v>
      </c>
      <c r="AA210" s="39">
        <f t="shared" si="165"/>
        <v>45</v>
      </c>
      <c r="AB210" s="39">
        <f t="shared" si="165"/>
        <v>39</v>
      </c>
      <c r="AC210" s="39">
        <f t="shared" si="165"/>
        <v>62</v>
      </c>
      <c r="AD210" s="39" t="str">
        <f t="shared" si="165"/>
        <v/>
      </c>
      <c r="AE210" s="39" t="str">
        <f t="shared" si="165"/>
        <v/>
      </c>
      <c r="AF210" s="39" t="str">
        <f t="shared" si="165"/>
        <v/>
      </c>
      <c r="AG210" s="39" t="str">
        <f t="shared" si="165"/>
        <v/>
      </c>
      <c r="AH210" s="38" t="s">
        <v>704</v>
      </c>
    </row>
    <row r="211" spans="2:34">
      <c r="B211" s="16"/>
      <c r="C211" s="16"/>
      <c r="D211" s="16"/>
      <c r="E211" s="18"/>
      <c r="F211" s="18"/>
      <c r="G211" s="19"/>
      <c r="H211" s="17"/>
      <c r="I211" s="17"/>
      <c r="J211" s="16"/>
      <c r="K211" s="17"/>
      <c r="L211" s="17"/>
      <c r="M211" s="17"/>
      <c r="N211" s="17"/>
      <c r="O211" s="17"/>
      <c r="P211" s="17"/>
      <c r="Q211" s="17"/>
      <c r="R211" s="20"/>
      <c r="S211" s="20"/>
      <c r="U211" s="38" t="str">
        <f t="shared" si="164"/>
        <v/>
      </c>
      <c r="V211" s="39" t="str">
        <f t="shared" si="156"/>
        <v/>
      </c>
      <c r="W211" s="39" t="str">
        <f t="shared" si="165"/>
        <v/>
      </c>
      <c r="X211" s="39" t="str">
        <f t="shared" si="165"/>
        <v/>
      </c>
      <c r="Y211" s="39" t="str">
        <f t="shared" si="165"/>
        <v/>
      </c>
      <c r="Z211" s="39" t="str">
        <f t="shared" si="165"/>
        <v/>
      </c>
      <c r="AA211" s="39" t="str">
        <f t="shared" si="165"/>
        <v/>
      </c>
      <c r="AB211" s="39" t="str">
        <f t="shared" si="165"/>
        <v/>
      </c>
      <c r="AC211" s="39" t="str">
        <f t="shared" si="165"/>
        <v/>
      </c>
      <c r="AD211" s="39" t="str">
        <f t="shared" si="165"/>
        <v/>
      </c>
      <c r="AE211" s="39" t="str">
        <f t="shared" si="165"/>
        <v/>
      </c>
      <c r="AF211" s="39" t="str">
        <f t="shared" si="165"/>
        <v/>
      </c>
      <c r="AG211" s="39" t="str">
        <f t="shared" si="165"/>
        <v/>
      </c>
      <c r="AH211" s="38" t="s">
        <v>704</v>
      </c>
    </row>
    <row r="212" spans="2:34" ht="30">
      <c r="B212" s="1" t="s">
        <v>559</v>
      </c>
      <c r="C212" s="25" t="str">
        <f>_xlfn.XLOOKUP($U212,翻訳!I:I,翻訳!$D:$D,"",0)&amp;""</f>
        <v>normal</v>
      </c>
      <c r="D212" s="37" t="s">
        <v>352</v>
      </c>
      <c r="E212" s="25" t="str">
        <f>_xlfn.XLOOKUP($U212,翻訳!I:I,翻訳!$F:$F,"",0)&amp;""</f>
        <v>Preview markdown</v>
      </c>
      <c r="F212" s="25" t="str">
        <f>_xlfn.XLOOKUP($U212,翻訳!I:I,翻訳!$G:$G,"",0)&amp;""</f>
        <v>Markdownプレビュータブを開き、クリップボードの文字列をMarkdownとして表示する。</v>
      </c>
      <c r="G212" s="8" t="s">
        <v>436</v>
      </c>
      <c r="H212" s="7" t="s">
        <v>604</v>
      </c>
      <c r="I212" s="7"/>
      <c r="K212" s="21">
        <f t="shared" ref="K212" si="181">LEN(D212)</f>
        <v>3</v>
      </c>
      <c r="L212" s="21" t="str">
        <f t="shared" ref="L212" si="182">IF(G212="○",IF(H212="",D212,H212),"")</f>
        <v>@md</v>
      </c>
      <c r="M212" s="21" t="str">
        <f t="shared" si="166"/>
        <v>6410910032</v>
      </c>
      <c r="N212" s="21" t="str">
        <f t="shared" ref="N212" si="183">"!!"&amp;D212</f>
        <v>!!;pm</v>
      </c>
      <c r="O212" s="22" t="str">
        <f>IF(L212="","",IF(AND(ISERROR(VLOOKUP(M212,M$1:M211,1,0)),ISERROR(VLOOKUP(M212,M213:M$258,1,0))),"ok","▲NG"))</f>
        <v>ok</v>
      </c>
      <c r="P212" s="22" t="str">
        <f t="shared" ref="P212" si="184">IF(L212="","",LEFT(L212,1))</f>
        <v>@</v>
      </c>
      <c r="Q212" s="22" t="str">
        <f t="shared" ref="Q212" si="185">IF(H212="","",LEFT(H212,2))</f>
        <v>@m</v>
      </c>
      <c r="R212" s="23" t="str">
        <f t="shared" ref="R212" si="186">IF(""=L212,"","map("""&amp;L212&amp;""", """&amp;N212&amp;""")")</f>
        <v>map("@md", "!!;pm")</v>
      </c>
      <c r="S212" s="23" t="str">
        <f t="shared" ref="S212" si="187">IF(""=I212,"","map("""&amp;I212&amp;""", """&amp;N212&amp;""")")</f>
        <v/>
      </c>
      <c r="U212" s="38" t="str">
        <f t="shared" si="164"/>
        <v>59-112-109</v>
      </c>
      <c r="V212" s="39">
        <f t="shared" si="156"/>
        <v>59</v>
      </c>
      <c r="W212" s="39">
        <f t="shared" si="165"/>
        <v>112</v>
      </c>
      <c r="X212" s="39">
        <f t="shared" si="165"/>
        <v>109</v>
      </c>
      <c r="Y212" s="39" t="str">
        <f t="shared" si="165"/>
        <v/>
      </c>
      <c r="Z212" s="39" t="str">
        <f t="shared" si="165"/>
        <v/>
      </c>
      <c r="AA212" s="39" t="str">
        <f t="shared" si="165"/>
        <v/>
      </c>
      <c r="AB212" s="39" t="str">
        <f t="shared" si="165"/>
        <v/>
      </c>
      <c r="AC212" s="39" t="str">
        <f t="shared" si="165"/>
        <v/>
      </c>
      <c r="AD212" s="39" t="str">
        <f t="shared" si="165"/>
        <v/>
      </c>
      <c r="AE212" s="39" t="str">
        <f t="shared" si="165"/>
        <v/>
      </c>
      <c r="AF212" s="39" t="str">
        <f t="shared" si="165"/>
        <v/>
      </c>
      <c r="AG212" s="39" t="str">
        <f t="shared" si="165"/>
        <v/>
      </c>
      <c r="AH212" s="38" t="s">
        <v>704</v>
      </c>
    </row>
    <row r="213" spans="2:34">
      <c r="B213" s="1" t="s">
        <v>559</v>
      </c>
      <c r="C213" s="25" t="str">
        <f>_xlfn.XLOOKUP($U213,翻訳!I:I,翻訳!$D:$D,"",0)&amp;""</f>
        <v>normal</v>
      </c>
      <c r="D213" s="37" t="s">
        <v>354</v>
      </c>
      <c r="E213" s="25" t="str">
        <f>_xlfn.XLOOKUP($U213,翻訳!I:I,翻訳!$F:$F,"",0)&amp;""</f>
        <v>Edit Settings</v>
      </c>
      <c r="F213" s="25" t="str">
        <f>_xlfn.XLOOKUP($U213,翻訳!I:I,翻訳!$G:$G,"",0)&amp;""</f>
        <v>Surfingkeysの設定を開く</v>
      </c>
      <c r="G213" s="8" t="s">
        <v>436</v>
      </c>
      <c r="H213" s="7" t="s">
        <v>603</v>
      </c>
      <c r="I213" s="7"/>
      <c r="K213" s="21">
        <f t="shared" ref="K213:K214" si="188">LEN(D213)</f>
        <v>2</v>
      </c>
      <c r="L213" s="21" t="str">
        <f t="shared" ref="L213:L214" si="189">IF(G213="○",IF(H213="",D213,H213),"")</f>
        <v>@e</v>
      </c>
      <c r="M213" s="21" t="str">
        <f t="shared" si="166"/>
        <v>641013232</v>
      </c>
      <c r="N213" s="21" t="str">
        <f t="shared" ref="N213:N214" si="190">"!!"&amp;D213</f>
        <v>!!;e</v>
      </c>
      <c r="O213" s="22" t="str">
        <f>IF(L213="","",IF(AND(ISERROR(VLOOKUP(M213,M$1:M212,1,0)),ISERROR(VLOOKUP(M213,M214:M$258,1,0))),"ok","▲NG"))</f>
        <v>ok</v>
      </c>
      <c r="P213" s="22" t="str">
        <f t="shared" ref="P213:P214" si="191">IF(L213="","",LEFT(L213,1))</f>
        <v>@</v>
      </c>
      <c r="Q213" s="22" t="str">
        <f t="shared" ref="Q213:Q214" si="192">IF(H213="","",LEFT(H213,2))</f>
        <v>@e</v>
      </c>
      <c r="R213" s="23" t="str">
        <f t="shared" ref="R213:R214" si="193">IF(""=L213,"","map("""&amp;L213&amp;""", """&amp;N213&amp;""")")</f>
        <v>map("@e", "!!;e")</v>
      </c>
      <c r="S213" s="23" t="str">
        <f t="shared" ref="S213:S214" si="194">IF(""=I213,"","map("""&amp;I213&amp;""", """&amp;N213&amp;""")")</f>
        <v/>
      </c>
      <c r="U213" s="38" t="str">
        <f t="shared" si="164"/>
        <v>59-101</v>
      </c>
      <c r="V213" s="39">
        <f t="shared" si="156"/>
        <v>59</v>
      </c>
      <c r="W213" s="39">
        <f t="shared" si="165"/>
        <v>101</v>
      </c>
      <c r="X213" s="39" t="str">
        <f t="shared" si="165"/>
        <v/>
      </c>
      <c r="Y213" s="39" t="str">
        <f t="shared" si="165"/>
        <v/>
      </c>
      <c r="Z213" s="39" t="str">
        <f t="shared" si="165"/>
        <v/>
      </c>
      <c r="AA213" s="39" t="str">
        <f t="shared" si="165"/>
        <v/>
      </c>
      <c r="AB213" s="39" t="str">
        <f t="shared" si="165"/>
        <v/>
      </c>
      <c r="AC213" s="39" t="str">
        <f t="shared" si="165"/>
        <v/>
      </c>
      <c r="AD213" s="39" t="str">
        <f t="shared" si="165"/>
        <v/>
      </c>
      <c r="AE213" s="39" t="str">
        <f t="shared" si="165"/>
        <v/>
      </c>
      <c r="AF213" s="39" t="str">
        <f t="shared" si="165"/>
        <v/>
      </c>
      <c r="AG213" s="39" t="str">
        <f t="shared" si="165"/>
        <v/>
      </c>
      <c r="AH213" s="38" t="s">
        <v>704</v>
      </c>
    </row>
    <row r="214" spans="2:34">
      <c r="B214" s="1" t="s">
        <v>559</v>
      </c>
      <c r="C214" s="25" t="str">
        <f>_xlfn.XLOOKUP($U214,翻訳!I:I,翻訳!$D:$D,"",0)&amp;""</f>
        <v>normal</v>
      </c>
      <c r="D214" s="37" t="s">
        <v>356</v>
      </c>
      <c r="E214" s="25" t="str">
        <f>_xlfn.XLOOKUP($U214,翻訳!I:I,翻訳!$F:$F,"",0)&amp;""</f>
        <v>Open neovim</v>
      </c>
      <c r="F214" s="25" t="str">
        <f>_xlfn.XLOOKUP($U214,翻訳!I:I,翻訳!$G:$G,"",0)&amp;""</f>
        <v>Neovimを開く</v>
      </c>
      <c r="G214" s="8" t="s">
        <v>605</v>
      </c>
      <c r="K214" s="21">
        <f t="shared" si="188"/>
        <v>2</v>
      </c>
      <c r="L214" s="21" t="str">
        <f t="shared" si="189"/>
        <v/>
      </c>
      <c r="M214" s="21" t="str">
        <f t="shared" si="166"/>
        <v/>
      </c>
      <c r="N214" s="21" t="str">
        <f t="shared" si="190"/>
        <v>!!;v</v>
      </c>
      <c r="O214" s="22" t="str">
        <f>IF(L214="","",IF(AND(ISERROR(VLOOKUP(M214,M$1:M213,1,0)),ISERROR(VLOOKUP(M214,M215:M$258,1,0))),"ok","▲NG"))</f>
        <v/>
      </c>
      <c r="P214" s="22" t="str">
        <f t="shared" si="191"/>
        <v/>
      </c>
      <c r="Q214" s="22" t="str">
        <f t="shared" si="192"/>
        <v/>
      </c>
      <c r="R214" s="23" t="str">
        <f t="shared" si="193"/>
        <v/>
      </c>
      <c r="S214" s="23" t="str">
        <f t="shared" si="194"/>
        <v/>
      </c>
      <c r="U214" s="38" t="str">
        <f t="shared" si="164"/>
        <v>59-118</v>
      </c>
      <c r="V214" s="39">
        <f t="shared" si="156"/>
        <v>59</v>
      </c>
      <c r="W214" s="39">
        <f t="shared" si="165"/>
        <v>118</v>
      </c>
      <c r="X214" s="39" t="str">
        <f t="shared" si="165"/>
        <v/>
      </c>
      <c r="Y214" s="39" t="str">
        <f t="shared" si="165"/>
        <v/>
      </c>
      <c r="Z214" s="39" t="str">
        <f t="shared" si="165"/>
        <v/>
      </c>
      <c r="AA214" s="39" t="str">
        <f t="shared" si="165"/>
        <v/>
      </c>
      <c r="AB214" s="39" t="str">
        <f t="shared" si="165"/>
        <v/>
      </c>
      <c r="AC214" s="39" t="str">
        <f t="shared" si="165"/>
        <v/>
      </c>
      <c r="AD214" s="39" t="str">
        <f t="shared" si="165"/>
        <v/>
      </c>
      <c r="AE214" s="39" t="str">
        <f t="shared" si="165"/>
        <v/>
      </c>
      <c r="AF214" s="39" t="str">
        <f t="shared" si="165"/>
        <v/>
      </c>
      <c r="AG214" s="39" t="str">
        <f t="shared" si="165"/>
        <v/>
      </c>
      <c r="AH214" s="38" t="s">
        <v>704</v>
      </c>
    </row>
    <row r="215" spans="2:34">
      <c r="B215" s="16"/>
      <c r="C215" s="16"/>
      <c r="D215" s="16"/>
      <c r="E215" s="18"/>
      <c r="F215" s="18"/>
      <c r="G215" s="19"/>
      <c r="H215" s="17"/>
      <c r="I215" s="17"/>
      <c r="J215" s="16"/>
      <c r="K215" s="17"/>
      <c r="L215" s="17"/>
      <c r="M215" s="17"/>
      <c r="N215" s="17"/>
      <c r="O215" s="17"/>
      <c r="P215" s="17"/>
      <c r="Q215" s="17"/>
      <c r="R215" s="20"/>
      <c r="S215" s="20"/>
      <c r="U215" s="38" t="str">
        <f t="shared" si="164"/>
        <v/>
      </c>
      <c r="V215" s="39" t="str">
        <f t="shared" si="156"/>
        <v/>
      </c>
      <c r="W215" s="39" t="str">
        <f t="shared" si="165"/>
        <v/>
      </c>
      <c r="X215" s="39" t="str">
        <f t="shared" si="165"/>
        <v/>
      </c>
      <c r="Y215" s="39" t="str">
        <f t="shared" si="165"/>
        <v/>
      </c>
      <c r="Z215" s="39" t="str">
        <f t="shared" si="165"/>
        <v/>
      </c>
      <c r="AA215" s="39" t="str">
        <f t="shared" si="165"/>
        <v/>
      </c>
      <c r="AB215" s="39" t="str">
        <f t="shared" si="165"/>
        <v/>
      </c>
      <c r="AC215" s="39" t="str">
        <f t="shared" si="165"/>
        <v/>
      </c>
      <c r="AD215" s="39" t="str">
        <f t="shared" si="165"/>
        <v/>
      </c>
      <c r="AE215" s="39" t="str">
        <f t="shared" si="165"/>
        <v/>
      </c>
      <c r="AF215" s="39" t="str">
        <f t="shared" si="165"/>
        <v/>
      </c>
      <c r="AG215" s="39" t="str">
        <f t="shared" si="165"/>
        <v/>
      </c>
      <c r="AH215" s="38" t="s">
        <v>704</v>
      </c>
    </row>
    <row r="216" spans="2:34">
      <c r="B216" s="1" t="s">
        <v>560</v>
      </c>
      <c r="C216" s="25" t="str">
        <f>_xlfn.XLOOKUP($U216,翻訳!I:I,翻訳!$D:$D,"",0)&amp;""</f>
        <v>normal</v>
      </c>
      <c r="D216" s="37" t="s">
        <v>359</v>
      </c>
      <c r="E216" s="25" t="str">
        <f>_xlfn.XLOOKUP($U216,翻訳!I:I,翻訳!$F:$F,"",0)&amp;""</f>
        <v>Open Chrome About</v>
      </c>
      <c r="F216" s="25" t="str">
        <f>_xlfn.XLOOKUP($U216,翻訳!I:I,翻訳!$G:$G,"",0)&amp;""</f>
        <v>Chromeの「設定 - Chrome について」を開く</v>
      </c>
      <c r="G216" s="8" t="s">
        <v>436</v>
      </c>
      <c r="K216" s="21">
        <f t="shared" ref="K216" si="195">LEN(D216)</f>
        <v>2</v>
      </c>
      <c r="L216" s="21" t="str">
        <f t="shared" ref="L216" si="196">IF(G216="○",IF(H216="",D216,H216),"")</f>
        <v>ga</v>
      </c>
      <c r="M216" s="21" t="str">
        <f t="shared" si="166"/>
        <v>103973232</v>
      </c>
      <c r="N216" s="21" t="str">
        <f t="shared" ref="N216" si="197">"!!"&amp;D216</f>
        <v>!!ga</v>
      </c>
      <c r="O216" s="22" t="str">
        <f>IF(L216="","",IF(AND(ISERROR(VLOOKUP(M216,M$1:M215,1,0)),ISERROR(VLOOKUP(M216,M217:M$258,1,0))),"ok","▲NG"))</f>
        <v>ok</v>
      </c>
      <c r="P216" s="22" t="str">
        <f t="shared" ref="P216" si="198">IF(L216="","",LEFT(L216,1))</f>
        <v>g</v>
      </c>
      <c r="Q216" s="22" t="str">
        <f t="shared" ref="Q216" si="199">IF(H216="","",LEFT(H216,2))</f>
        <v/>
      </c>
      <c r="R216" s="23" t="str">
        <f t="shared" ref="R216" si="200">IF(""=L216,"","map("""&amp;L216&amp;""", """&amp;N216&amp;""")")</f>
        <v>map("ga", "!!ga")</v>
      </c>
      <c r="S216" s="23" t="str">
        <f t="shared" ref="S216" si="201">IF(""=I216,"","map("""&amp;I216&amp;""", """&amp;N216&amp;""")")</f>
        <v/>
      </c>
      <c r="U216" s="38" t="str">
        <f t="shared" si="164"/>
        <v>103-97</v>
      </c>
      <c r="V216" s="39">
        <f t="shared" si="156"/>
        <v>103</v>
      </c>
      <c r="W216" s="39">
        <f t="shared" si="165"/>
        <v>97</v>
      </c>
      <c r="X216" s="39" t="str">
        <f t="shared" si="165"/>
        <v/>
      </c>
      <c r="Y216" s="39" t="str">
        <f t="shared" si="165"/>
        <v/>
      </c>
      <c r="Z216" s="39" t="str">
        <f t="shared" si="165"/>
        <v/>
      </c>
      <c r="AA216" s="39" t="str">
        <f t="shared" si="165"/>
        <v/>
      </c>
      <c r="AB216" s="39" t="str">
        <f t="shared" si="165"/>
        <v/>
      </c>
      <c r="AC216" s="39" t="str">
        <f t="shared" si="165"/>
        <v/>
      </c>
      <c r="AD216" s="39" t="str">
        <f t="shared" si="165"/>
        <v/>
      </c>
      <c r="AE216" s="39" t="str">
        <f t="shared" si="165"/>
        <v/>
      </c>
      <c r="AF216" s="39" t="str">
        <f t="shared" si="165"/>
        <v/>
      </c>
      <c r="AG216" s="39" t="str">
        <f t="shared" si="165"/>
        <v/>
      </c>
      <c r="AH216" s="38" t="s">
        <v>704</v>
      </c>
    </row>
    <row r="217" spans="2:34">
      <c r="B217" s="1" t="s">
        <v>560</v>
      </c>
      <c r="C217" s="25" t="str">
        <f>_xlfn.XLOOKUP($U217,翻訳!I:I,翻訳!$D:$D,"",0)&amp;""</f>
        <v>normal</v>
      </c>
      <c r="D217" s="37" t="s">
        <v>361</v>
      </c>
      <c r="E217" s="25" t="str">
        <f>_xlfn.XLOOKUP($U217,翻訳!I:I,翻訳!$F:$F,"",0)&amp;""</f>
        <v>Open Chrome Bookmarks</v>
      </c>
      <c r="F217" s="25" t="str">
        <f>_xlfn.XLOOKUP($U217,翻訳!I:I,翻訳!$G:$G,"",0)&amp;""</f>
        <v>Chromeの「ブックマーク マネージャ」を開く</v>
      </c>
      <c r="G217" s="8" t="s">
        <v>436</v>
      </c>
      <c r="K217" s="21">
        <f t="shared" ref="K217:K226" si="202">LEN(D217)</f>
        <v>2</v>
      </c>
      <c r="L217" s="21" t="str">
        <f t="shared" ref="L217:L226" si="203">IF(G217="○",IF(H217="",D217,H217),"")</f>
        <v>gb</v>
      </c>
      <c r="M217" s="21" t="str">
        <f t="shared" si="166"/>
        <v>103983232</v>
      </c>
      <c r="N217" s="21" t="str">
        <f t="shared" ref="N217:N226" si="204">"!!"&amp;D217</f>
        <v>!!gb</v>
      </c>
      <c r="O217" s="22" t="str">
        <f>IF(L217="","",IF(AND(ISERROR(VLOOKUP(M217,M$1:M216,1,0)),ISERROR(VLOOKUP(M217,M218:M$258,1,0))),"ok","▲NG"))</f>
        <v>ok</v>
      </c>
      <c r="P217" s="22" t="str">
        <f t="shared" ref="P217:P226" si="205">IF(L217="","",LEFT(L217,1))</f>
        <v>g</v>
      </c>
      <c r="Q217" s="22" t="str">
        <f t="shared" ref="Q217:Q226" si="206">IF(H217="","",LEFT(H217,2))</f>
        <v/>
      </c>
      <c r="R217" s="23" t="str">
        <f t="shared" ref="R217:R226" si="207">IF(""=L217,"","map("""&amp;L217&amp;""", """&amp;N217&amp;""")")</f>
        <v>map("gb", "!!gb")</v>
      </c>
      <c r="S217" s="23" t="str">
        <f t="shared" ref="S217:S226" si="208">IF(""=I217,"","map("""&amp;I217&amp;""", """&amp;N217&amp;""")")</f>
        <v/>
      </c>
      <c r="U217" s="38" t="str">
        <f t="shared" si="164"/>
        <v>103-98</v>
      </c>
      <c r="V217" s="39">
        <f t="shared" si="156"/>
        <v>103</v>
      </c>
      <c r="W217" s="39">
        <f t="shared" si="165"/>
        <v>98</v>
      </c>
      <c r="X217" s="39" t="str">
        <f t="shared" si="165"/>
        <v/>
      </c>
      <c r="Y217" s="39" t="str">
        <f t="shared" si="165"/>
        <v/>
      </c>
      <c r="Z217" s="39" t="str">
        <f t="shared" si="165"/>
        <v/>
      </c>
      <c r="AA217" s="39" t="str">
        <f t="shared" si="165"/>
        <v/>
      </c>
      <c r="AB217" s="39" t="str">
        <f t="shared" si="165"/>
        <v/>
      </c>
      <c r="AC217" s="39" t="str">
        <f t="shared" si="165"/>
        <v/>
      </c>
      <c r="AD217" s="39" t="str">
        <f t="shared" si="165"/>
        <v/>
      </c>
      <c r="AE217" s="39" t="str">
        <f t="shared" si="165"/>
        <v/>
      </c>
      <c r="AF217" s="39" t="str">
        <f t="shared" si="165"/>
        <v/>
      </c>
      <c r="AG217" s="39" t="str">
        <f t="shared" si="165"/>
        <v/>
      </c>
      <c r="AH217" s="38" t="s">
        <v>704</v>
      </c>
    </row>
    <row r="218" spans="2:34">
      <c r="B218" s="1" t="s">
        <v>560</v>
      </c>
      <c r="C218" s="25" t="str">
        <f>_xlfn.XLOOKUP($U218,翻訳!I:I,翻訳!$D:$D,"",0)&amp;""</f>
        <v>normal</v>
      </c>
      <c r="D218" s="37" t="s">
        <v>363</v>
      </c>
      <c r="E218" s="25" t="str">
        <f>_xlfn.XLOOKUP($U218,翻訳!I:I,翻訳!$F:$F,"",0)&amp;""</f>
        <v>Open Chrome Cache</v>
      </c>
      <c r="F218" s="25" t="str">
        <f>_xlfn.XLOOKUP($U218,翻訳!I:I,翻訳!$G:$G,"",0)&amp;""</f>
        <v>`chrome://cache/`を開く</v>
      </c>
      <c r="G218" s="8" t="s">
        <v>605</v>
      </c>
      <c r="J218" t="s">
        <v>610</v>
      </c>
      <c r="K218" s="21">
        <f t="shared" si="202"/>
        <v>2</v>
      </c>
      <c r="L218" s="21" t="str">
        <f t="shared" si="203"/>
        <v/>
      </c>
      <c r="M218" s="21" t="str">
        <f t="shared" si="166"/>
        <v/>
      </c>
      <c r="N218" s="21" t="str">
        <f t="shared" si="204"/>
        <v>!!gc</v>
      </c>
      <c r="O218" s="22" t="str">
        <f>IF(L218="","",IF(AND(ISERROR(VLOOKUP(M218,M$1:M217,1,0)),ISERROR(VLOOKUP(M218,M219:M$258,1,0))),"ok","▲NG"))</f>
        <v/>
      </c>
      <c r="P218" s="22" t="str">
        <f t="shared" si="205"/>
        <v/>
      </c>
      <c r="Q218" s="22" t="str">
        <f t="shared" si="206"/>
        <v/>
      </c>
      <c r="R218" s="23" t="str">
        <f t="shared" si="207"/>
        <v/>
      </c>
      <c r="S218" s="23" t="str">
        <f t="shared" si="208"/>
        <v/>
      </c>
      <c r="U218" s="38" t="str">
        <f t="shared" si="164"/>
        <v>103-99</v>
      </c>
      <c r="V218" s="39">
        <f t="shared" si="156"/>
        <v>103</v>
      </c>
      <c r="W218" s="39">
        <f t="shared" si="165"/>
        <v>99</v>
      </c>
      <c r="X218" s="39" t="str">
        <f t="shared" si="165"/>
        <v/>
      </c>
      <c r="Y218" s="39" t="str">
        <f t="shared" si="165"/>
        <v/>
      </c>
      <c r="Z218" s="39" t="str">
        <f t="shared" si="165"/>
        <v/>
      </c>
      <c r="AA218" s="39" t="str">
        <f t="shared" si="165"/>
        <v/>
      </c>
      <c r="AB218" s="39" t="str">
        <f t="shared" si="165"/>
        <v/>
      </c>
      <c r="AC218" s="39" t="str">
        <f t="shared" si="165"/>
        <v/>
      </c>
      <c r="AD218" s="39" t="str">
        <f t="shared" si="165"/>
        <v/>
      </c>
      <c r="AE218" s="39" t="str">
        <f t="shared" si="165"/>
        <v/>
      </c>
      <c r="AF218" s="39" t="str">
        <f t="shared" si="165"/>
        <v/>
      </c>
      <c r="AG218" s="39" t="str">
        <f t="shared" si="165"/>
        <v/>
      </c>
      <c r="AH218" s="38" t="s">
        <v>704</v>
      </c>
    </row>
    <row r="219" spans="2:34">
      <c r="B219" s="1" t="s">
        <v>560</v>
      </c>
      <c r="C219" s="25" t="str">
        <f>_xlfn.XLOOKUP($U219,翻訳!I:I,翻訳!$D:$D,"",0)&amp;""</f>
        <v>normal</v>
      </c>
      <c r="D219" s="37" t="s">
        <v>365</v>
      </c>
      <c r="E219" s="25" t="str">
        <f>_xlfn.XLOOKUP($U219,翻訳!I:I,翻訳!$F:$F,"",0)&amp;""</f>
        <v>Open Chrome Downloads</v>
      </c>
      <c r="F219" s="25" t="str">
        <f>_xlfn.XLOOKUP($U219,翻訳!I:I,翻訳!$G:$G,"",0)&amp;""</f>
        <v>Chromeの「ダウンロード」を開く</v>
      </c>
      <c r="G219" s="8" t="s">
        <v>436</v>
      </c>
      <c r="K219" s="21">
        <f t="shared" si="202"/>
        <v>2</v>
      </c>
      <c r="L219" s="21" t="str">
        <f t="shared" si="203"/>
        <v>gd</v>
      </c>
      <c r="M219" s="21" t="str">
        <f t="shared" si="166"/>
        <v>1031003232</v>
      </c>
      <c r="N219" s="21" t="str">
        <f t="shared" si="204"/>
        <v>!!gd</v>
      </c>
      <c r="O219" s="22" t="str">
        <f>IF(L219="","",IF(AND(ISERROR(VLOOKUP(M219,M$1:M218,1,0)),ISERROR(VLOOKUP(M219,M220:M$258,1,0))),"ok","▲NG"))</f>
        <v>ok</v>
      </c>
      <c r="P219" s="22" t="str">
        <f t="shared" si="205"/>
        <v>g</v>
      </c>
      <c r="Q219" s="22" t="str">
        <f t="shared" si="206"/>
        <v/>
      </c>
      <c r="R219" s="23" t="str">
        <f t="shared" si="207"/>
        <v>map("gd", "!!gd")</v>
      </c>
      <c r="S219" s="23" t="str">
        <f t="shared" si="208"/>
        <v/>
      </c>
      <c r="U219" s="38" t="str">
        <f t="shared" si="164"/>
        <v>103-100</v>
      </c>
      <c r="V219" s="39">
        <f t="shared" si="156"/>
        <v>103</v>
      </c>
      <c r="W219" s="39">
        <f t="shared" si="165"/>
        <v>100</v>
      </c>
      <c r="X219" s="39" t="str">
        <f t="shared" si="165"/>
        <v/>
      </c>
      <c r="Y219" s="39" t="str">
        <f t="shared" si="165"/>
        <v/>
      </c>
      <c r="Z219" s="39" t="str">
        <f t="shared" si="165"/>
        <v/>
      </c>
      <c r="AA219" s="39" t="str">
        <f t="shared" si="165"/>
        <v/>
      </c>
      <c r="AB219" s="39" t="str">
        <f t="shared" si="165"/>
        <v/>
      </c>
      <c r="AC219" s="39" t="str">
        <f t="shared" si="165"/>
        <v/>
      </c>
      <c r="AD219" s="39" t="str">
        <f t="shared" si="165"/>
        <v/>
      </c>
      <c r="AE219" s="39" t="str">
        <f t="shared" si="165"/>
        <v/>
      </c>
      <c r="AF219" s="39" t="str">
        <f t="shared" si="165"/>
        <v/>
      </c>
      <c r="AG219" s="39" t="str">
        <f t="shared" si="165"/>
        <v/>
      </c>
      <c r="AH219" s="38" t="s">
        <v>704</v>
      </c>
    </row>
    <row r="220" spans="2:34">
      <c r="B220" s="1" t="s">
        <v>560</v>
      </c>
      <c r="C220" s="25" t="str">
        <f>_xlfn.XLOOKUP($U220,翻訳!I:I,翻訳!$D:$D,"",0)&amp;""</f>
        <v>normal</v>
      </c>
      <c r="D220" s="37" t="s">
        <v>367</v>
      </c>
      <c r="E220" s="25" t="str">
        <f>_xlfn.XLOOKUP($U220,翻訳!I:I,翻訳!$F:$F,"",0)&amp;""</f>
        <v>Open Chrome History</v>
      </c>
      <c r="F220" s="25" t="str">
        <f>_xlfn.XLOOKUP($U220,翻訳!I:I,翻訳!$G:$G,"",0)&amp;""</f>
        <v>Chromeの「履歴」を開く</v>
      </c>
      <c r="G220" s="8" t="s">
        <v>436</v>
      </c>
      <c r="K220" s="21">
        <f t="shared" si="202"/>
        <v>2</v>
      </c>
      <c r="L220" s="21" t="str">
        <f t="shared" si="203"/>
        <v>gh</v>
      </c>
      <c r="M220" s="21" t="str">
        <f t="shared" si="166"/>
        <v>1031043232</v>
      </c>
      <c r="N220" s="21" t="str">
        <f t="shared" si="204"/>
        <v>!!gh</v>
      </c>
      <c r="O220" s="22" t="str">
        <f>IF(L220="","",IF(AND(ISERROR(VLOOKUP(M220,M$1:M219,1,0)),ISERROR(VLOOKUP(M220,M221:M$258,1,0))),"ok","▲NG"))</f>
        <v>ok</v>
      </c>
      <c r="P220" s="22" t="str">
        <f t="shared" si="205"/>
        <v>g</v>
      </c>
      <c r="Q220" s="22" t="str">
        <f t="shared" si="206"/>
        <v/>
      </c>
      <c r="R220" s="23" t="str">
        <f t="shared" si="207"/>
        <v>map("gh", "!!gh")</v>
      </c>
      <c r="S220" s="23" t="str">
        <f t="shared" si="208"/>
        <v/>
      </c>
      <c r="U220" s="38" t="str">
        <f t="shared" si="164"/>
        <v>103-104</v>
      </c>
      <c r="V220" s="39">
        <f t="shared" si="156"/>
        <v>103</v>
      </c>
      <c r="W220" s="39">
        <f t="shared" si="165"/>
        <v>104</v>
      </c>
      <c r="X220" s="39" t="str">
        <f t="shared" si="165"/>
        <v/>
      </c>
      <c r="Y220" s="39" t="str">
        <f t="shared" si="165"/>
        <v/>
      </c>
      <c r="Z220" s="39" t="str">
        <f t="shared" si="165"/>
        <v/>
      </c>
      <c r="AA220" s="39" t="str">
        <f t="shared" si="165"/>
        <v/>
      </c>
      <c r="AB220" s="39" t="str">
        <f t="shared" si="165"/>
        <v/>
      </c>
      <c r="AC220" s="39" t="str">
        <f t="shared" si="165"/>
        <v/>
      </c>
      <c r="AD220" s="39" t="str">
        <f t="shared" si="165"/>
        <v/>
      </c>
      <c r="AE220" s="39" t="str">
        <f t="shared" si="165"/>
        <v/>
      </c>
      <c r="AF220" s="39" t="str">
        <f t="shared" si="165"/>
        <v/>
      </c>
      <c r="AG220" s="39" t="str">
        <f t="shared" si="165"/>
        <v/>
      </c>
      <c r="AH220" s="38" t="s">
        <v>704</v>
      </c>
    </row>
    <row r="221" spans="2:34">
      <c r="B221" s="1" t="s">
        <v>560</v>
      </c>
      <c r="C221" s="25" t="str">
        <f>_xlfn.XLOOKUP($U221,翻訳!I:I,翻訳!$D:$D,"",0)&amp;""</f>
        <v>normal</v>
      </c>
      <c r="D221" s="37" t="s">
        <v>369</v>
      </c>
      <c r="E221" s="25" t="str">
        <f>_xlfn.XLOOKUP($U221,翻訳!I:I,翻訳!$F:$F,"",0)&amp;""</f>
        <v>Open Chrome Cookies</v>
      </c>
      <c r="F221" s="25" t="str">
        <f>_xlfn.XLOOKUP($U221,翻訳!I:I,翻訳!$G:$G,"",0)&amp;""</f>
        <v>Chromeの「設定 - Cookie と他のサイトデータ」を開く</v>
      </c>
      <c r="G221" s="8" t="s">
        <v>605</v>
      </c>
      <c r="K221" s="21">
        <f t="shared" si="202"/>
        <v>2</v>
      </c>
      <c r="L221" s="21" t="str">
        <f t="shared" si="203"/>
        <v/>
      </c>
      <c r="M221" s="21" t="str">
        <f t="shared" si="166"/>
        <v/>
      </c>
      <c r="N221" s="21" t="str">
        <f t="shared" si="204"/>
        <v>!!gk</v>
      </c>
      <c r="O221" s="22" t="str">
        <f>IF(L221="","",IF(AND(ISERROR(VLOOKUP(M221,M$1:M220,1,0)),ISERROR(VLOOKUP(M221,M222:M$258,1,0))),"ok","▲NG"))</f>
        <v/>
      </c>
      <c r="P221" s="22" t="str">
        <f t="shared" si="205"/>
        <v/>
      </c>
      <c r="Q221" s="22" t="str">
        <f t="shared" si="206"/>
        <v/>
      </c>
      <c r="R221" s="23" t="str">
        <f t="shared" si="207"/>
        <v/>
      </c>
      <c r="S221" s="23" t="str">
        <f t="shared" si="208"/>
        <v/>
      </c>
      <c r="U221" s="38" t="str">
        <f t="shared" si="164"/>
        <v>103-107</v>
      </c>
      <c r="V221" s="39">
        <f t="shared" si="156"/>
        <v>103</v>
      </c>
      <c r="W221" s="39">
        <f t="shared" si="165"/>
        <v>107</v>
      </c>
      <c r="X221" s="39" t="str">
        <f t="shared" si="165"/>
        <v/>
      </c>
      <c r="Y221" s="39" t="str">
        <f t="shared" si="165"/>
        <v/>
      </c>
      <c r="Z221" s="39" t="str">
        <f t="shared" si="165"/>
        <v/>
      </c>
      <c r="AA221" s="39" t="str">
        <f t="shared" si="165"/>
        <v/>
      </c>
      <c r="AB221" s="39" t="str">
        <f t="shared" ref="W221:AG244" si="209">IFERROR(CODE(MID($D221,AB$1,1)),"")</f>
        <v/>
      </c>
      <c r="AC221" s="39" t="str">
        <f t="shared" si="209"/>
        <v/>
      </c>
      <c r="AD221" s="39" t="str">
        <f t="shared" si="209"/>
        <v/>
      </c>
      <c r="AE221" s="39" t="str">
        <f t="shared" si="209"/>
        <v/>
      </c>
      <c r="AF221" s="39" t="str">
        <f t="shared" si="209"/>
        <v/>
      </c>
      <c r="AG221" s="39" t="str">
        <f t="shared" si="209"/>
        <v/>
      </c>
      <c r="AH221" s="38" t="s">
        <v>704</v>
      </c>
    </row>
    <row r="222" spans="2:34">
      <c r="B222" s="1" t="s">
        <v>560</v>
      </c>
      <c r="C222" s="25" t="str">
        <f>_xlfn.XLOOKUP($U222,翻訳!I:I,翻訳!$D:$D,"",0)&amp;""</f>
        <v>normal</v>
      </c>
      <c r="D222" s="37" t="s">
        <v>371</v>
      </c>
      <c r="E222" s="25" t="str">
        <f>_xlfn.XLOOKUP($U222,翻訳!I:I,翻訳!$F:$F,"",0)&amp;""</f>
        <v>Open Chrome Extensions</v>
      </c>
      <c r="F222" s="25" t="str">
        <f>_xlfn.XLOOKUP($U222,翻訳!I:I,翻訳!$G:$G,"",0)&amp;""</f>
        <v>Chromeの「拡張機能」を開く</v>
      </c>
      <c r="G222" s="8" t="s">
        <v>436</v>
      </c>
      <c r="K222" s="21">
        <f t="shared" si="202"/>
        <v>2</v>
      </c>
      <c r="L222" s="21" t="str">
        <f t="shared" si="203"/>
        <v>ge</v>
      </c>
      <c r="M222" s="21" t="str">
        <f t="shared" si="166"/>
        <v>1031013232</v>
      </c>
      <c r="N222" s="21" t="str">
        <f t="shared" si="204"/>
        <v>!!ge</v>
      </c>
      <c r="O222" s="22" t="str">
        <f>IF(L222="","",IF(AND(ISERROR(VLOOKUP(M222,M$1:M221,1,0)),ISERROR(VLOOKUP(M222,M223:M$258,1,0))),"ok","▲NG"))</f>
        <v>ok</v>
      </c>
      <c r="P222" s="22" t="str">
        <f t="shared" si="205"/>
        <v>g</v>
      </c>
      <c r="Q222" s="22" t="str">
        <f t="shared" si="206"/>
        <v/>
      </c>
      <c r="R222" s="23" t="str">
        <f t="shared" si="207"/>
        <v>map("ge", "!!ge")</v>
      </c>
      <c r="S222" s="23" t="str">
        <f t="shared" si="208"/>
        <v/>
      </c>
      <c r="U222" s="38" t="str">
        <f t="shared" si="164"/>
        <v>103-101</v>
      </c>
      <c r="V222" s="39">
        <f t="shared" si="156"/>
        <v>103</v>
      </c>
      <c r="W222" s="39">
        <f t="shared" si="209"/>
        <v>101</v>
      </c>
      <c r="X222" s="39" t="str">
        <f t="shared" si="209"/>
        <v/>
      </c>
      <c r="Y222" s="39" t="str">
        <f t="shared" si="209"/>
        <v/>
      </c>
      <c r="Z222" s="39" t="str">
        <f t="shared" si="209"/>
        <v/>
      </c>
      <c r="AA222" s="39" t="str">
        <f t="shared" si="209"/>
        <v/>
      </c>
      <c r="AB222" s="39" t="str">
        <f t="shared" si="209"/>
        <v/>
      </c>
      <c r="AC222" s="39" t="str">
        <f t="shared" si="209"/>
        <v/>
      </c>
      <c r="AD222" s="39" t="str">
        <f t="shared" si="209"/>
        <v/>
      </c>
      <c r="AE222" s="39" t="str">
        <f t="shared" si="209"/>
        <v/>
      </c>
      <c r="AF222" s="39" t="str">
        <f t="shared" si="209"/>
        <v/>
      </c>
      <c r="AG222" s="39" t="str">
        <f t="shared" si="209"/>
        <v/>
      </c>
      <c r="AH222" s="38" t="s">
        <v>704</v>
      </c>
    </row>
    <row r="223" spans="2:34">
      <c r="B223" s="1" t="s">
        <v>560</v>
      </c>
      <c r="C223" s="25" t="str">
        <f>_xlfn.XLOOKUP($U223,翻訳!I:I,翻訳!$D:$D,"",0)&amp;""</f>
        <v>normal</v>
      </c>
      <c r="D223" s="37" t="s">
        <v>373</v>
      </c>
      <c r="E223" s="25" t="str">
        <f>_xlfn.XLOOKUP($U223,翻訳!I:I,翻訳!$F:$F,"",0)&amp;""</f>
        <v>Open Chrome net-internals</v>
      </c>
      <c r="F223" s="25" t="str">
        <f>_xlfn.XLOOKUP($U223,翻訳!I:I,翻訳!$G:$G,"",0)&amp;""</f>
        <v>`chrome://net-internals/#proxy`を開く</v>
      </c>
      <c r="G223" s="8" t="s">
        <v>605</v>
      </c>
      <c r="K223" s="21">
        <f t="shared" si="202"/>
        <v>2</v>
      </c>
      <c r="L223" s="21" t="str">
        <f t="shared" si="203"/>
        <v/>
      </c>
      <c r="M223" s="21" t="str">
        <f t="shared" si="166"/>
        <v/>
      </c>
      <c r="N223" s="21" t="str">
        <f t="shared" si="204"/>
        <v>!!gn</v>
      </c>
      <c r="O223" s="22" t="str">
        <f>IF(L223="","",IF(AND(ISERROR(VLOOKUP(M223,M$1:M222,1,0)),ISERROR(VLOOKUP(M223,M224:M$258,1,0))),"ok","▲NG"))</f>
        <v/>
      </c>
      <c r="P223" s="22" t="str">
        <f t="shared" si="205"/>
        <v/>
      </c>
      <c r="Q223" s="22" t="str">
        <f t="shared" si="206"/>
        <v/>
      </c>
      <c r="R223" s="23" t="str">
        <f t="shared" si="207"/>
        <v/>
      </c>
      <c r="S223" s="23" t="str">
        <f t="shared" si="208"/>
        <v/>
      </c>
      <c r="U223" s="38" t="str">
        <f t="shared" si="164"/>
        <v>103-110</v>
      </c>
      <c r="V223" s="39">
        <f t="shared" si="156"/>
        <v>103</v>
      </c>
      <c r="W223" s="39">
        <f t="shared" si="209"/>
        <v>110</v>
      </c>
      <c r="X223" s="39" t="str">
        <f t="shared" si="209"/>
        <v/>
      </c>
      <c r="Y223" s="39" t="str">
        <f t="shared" si="209"/>
        <v/>
      </c>
      <c r="Z223" s="39" t="str">
        <f t="shared" si="209"/>
        <v/>
      </c>
      <c r="AA223" s="39" t="str">
        <f t="shared" si="209"/>
        <v/>
      </c>
      <c r="AB223" s="39" t="str">
        <f t="shared" si="209"/>
        <v/>
      </c>
      <c r="AC223" s="39" t="str">
        <f t="shared" si="209"/>
        <v/>
      </c>
      <c r="AD223" s="39" t="str">
        <f t="shared" si="209"/>
        <v/>
      </c>
      <c r="AE223" s="39" t="str">
        <f t="shared" si="209"/>
        <v/>
      </c>
      <c r="AF223" s="39" t="str">
        <f t="shared" si="209"/>
        <v/>
      </c>
      <c r="AG223" s="39" t="str">
        <f t="shared" si="209"/>
        <v/>
      </c>
      <c r="AH223" s="38" t="s">
        <v>704</v>
      </c>
    </row>
    <row r="224" spans="2:34">
      <c r="B224" s="1" t="s">
        <v>560</v>
      </c>
      <c r="C224" s="25" t="str">
        <f>_xlfn.XLOOKUP($U224,翻訳!I:I,翻訳!$D:$D,"",0)&amp;""</f>
        <v>normal</v>
      </c>
      <c r="D224" s="37" t="s">
        <v>375</v>
      </c>
      <c r="E224" s="25" t="str">
        <f>_xlfn.XLOOKUP($U224,翻訳!I:I,翻訳!$F:$F,"",0)&amp;""</f>
        <v>View page source</v>
      </c>
      <c r="F224" s="25" t="str">
        <f>_xlfn.XLOOKUP($U224,翻訳!I:I,翻訳!$G:$G,"",0)&amp;""</f>
        <v>ページのソースを表示</v>
      </c>
      <c r="G224" s="8" t="s">
        <v>436</v>
      </c>
      <c r="K224" s="21">
        <f t="shared" si="202"/>
        <v>2</v>
      </c>
      <c r="L224" s="21" t="str">
        <f t="shared" si="203"/>
        <v>gs</v>
      </c>
      <c r="M224" s="21" t="str">
        <f t="shared" si="166"/>
        <v>1031153232</v>
      </c>
      <c r="N224" s="21" t="str">
        <f t="shared" si="204"/>
        <v>!!gs</v>
      </c>
      <c r="O224" s="22" t="str">
        <f>IF(L224="","",IF(AND(ISERROR(VLOOKUP(M224,M$1:M223,1,0)),ISERROR(VLOOKUP(M224,M225:M$258,1,0))),"ok","▲NG"))</f>
        <v>ok</v>
      </c>
      <c r="P224" s="22" t="str">
        <f t="shared" si="205"/>
        <v>g</v>
      </c>
      <c r="Q224" s="22" t="str">
        <f t="shared" si="206"/>
        <v/>
      </c>
      <c r="R224" s="23" t="str">
        <f t="shared" si="207"/>
        <v>map("gs", "!!gs")</v>
      </c>
      <c r="S224" s="23" t="str">
        <f t="shared" si="208"/>
        <v/>
      </c>
      <c r="U224" s="38" t="str">
        <f t="shared" si="164"/>
        <v>103-115</v>
      </c>
      <c r="V224" s="39">
        <f t="shared" si="156"/>
        <v>103</v>
      </c>
      <c r="W224" s="39">
        <f t="shared" si="209"/>
        <v>115</v>
      </c>
      <c r="X224" s="39" t="str">
        <f t="shared" si="209"/>
        <v/>
      </c>
      <c r="Y224" s="39" t="str">
        <f t="shared" si="209"/>
        <v/>
      </c>
      <c r="Z224" s="39" t="str">
        <f t="shared" si="209"/>
        <v/>
      </c>
      <c r="AA224" s="39" t="str">
        <f t="shared" si="209"/>
        <v/>
      </c>
      <c r="AB224" s="39" t="str">
        <f t="shared" si="209"/>
        <v/>
      </c>
      <c r="AC224" s="39" t="str">
        <f t="shared" si="209"/>
        <v/>
      </c>
      <c r="AD224" s="39" t="str">
        <f t="shared" si="209"/>
        <v/>
      </c>
      <c r="AE224" s="39" t="str">
        <f t="shared" si="209"/>
        <v/>
      </c>
      <c r="AF224" s="39" t="str">
        <f t="shared" si="209"/>
        <v/>
      </c>
      <c r="AG224" s="39" t="str">
        <f t="shared" si="209"/>
        <v/>
      </c>
      <c r="AH224" s="38" t="s">
        <v>704</v>
      </c>
    </row>
    <row r="225" spans="2:34">
      <c r="B225" s="1" t="s">
        <v>560</v>
      </c>
      <c r="C225" s="25" t="str">
        <f>_xlfn.XLOOKUP($U225,翻訳!I:I,翻訳!$D:$D,"",0)&amp;""</f>
        <v>normal</v>
      </c>
      <c r="D225" s="37" t="s">
        <v>377</v>
      </c>
      <c r="E225" s="25" t="str">
        <f>_xlfn.XLOOKUP($U225,翻訳!I:I,翻訳!$F:$F,"",0)&amp;""</f>
        <v>Open Chrome Inspect</v>
      </c>
      <c r="F225" s="25" t="str">
        <f>_xlfn.XLOOKUP($U225,翻訳!I:I,翻訳!$G:$G,"",0)&amp;""</f>
        <v>`chrome://inspect/#devices`を開く</v>
      </c>
      <c r="G225" s="8" t="s">
        <v>605</v>
      </c>
      <c r="K225" s="21">
        <f t="shared" si="202"/>
        <v>2</v>
      </c>
      <c r="L225" s="21" t="str">
        <f t="shared" si="203"/>
        <v/>
      </c>
      <c r="M225" s="21" t="str">
        <f t="shared" si="166"/>
        <v/>
      </c>
      <c r="N225" s="21" t="str">
        <f t="shared" si="204"/>
        <v>!!;i</v>
      </c>
      <c r="O225" s="22" t="str">
        <f>IF(L225="","",IF(AND(ISERROR(VLOOKUP(M225,M$1:M224,1,0)),ISERROR(VLOOKUP(M225,M226:M$258,1,0))),"ok","▲NG"))</f>
        <v/>
      </c>
      <c r="P225" s="22" t="str">
        <f t="shared" si="205"/>
        <v/>
      </c>
      <c r="Q225" s="22" t="str">
        <f t="shared" si="206"/>
        <v/>
      </c>
      <c r="R225" s="23" t="str">
        <f t="shared" si="207"/>
        <v/>
      </c>
      <c r="S225" s="23" t="str">
        <f t="shared" si="208"/>
        <v/>
      </c>
      <c r="U225" s="38" t="str">
        <f t="shared" si="164"/>
        <v>59-105</v>
      </c>
      <c r="V225" s="39">
        <f t="shared" si="156"/>
        <v>59</v>
      </c>
      <c r="W225" s="39">
        <f t="shared" si="209"/>
        <v>105</v>
      </c>
      <c r="X225" s="39" t="str">
        <f t="shared" si="209"/>
        <v/>
      </c>
      <c r="Y225" s="39" t="str">
        <f t="shared" si="209"/>
        <v/>
      </c>
      <c r="Z225" s="39" t="str">
        <f t="shared" si="209"/>
        <v/>
      </c>
      <c r="AA225" s="39" t="str">
        <f t="shared" si="209"/>
        <v/>
      </c>
      <c r="AB225" s="39" t="str">
        <f t="shared" si="209"/>
        <v/>
      </c>
      <c r="AC225" s="39" t="str">
        <f t="shared" si="209"/>
        <v/>
      </c>
      <c r="AD225" s="39" t="str">
        <f t="shared" si="209"/>
        <v/>
      </c>
      <c r="AE225" s="39" t="str">
        <f t="shared" si="209"/>
        <v/>
      </c>
      <c r="AF225" s="39" t="str">
        <f t="shared" si="209"/>
        <v/>
      </c>
      <c r="AG225" s="39" t="str">
        <f t="shared" si="209"/>
        <v/>
      </c>
      <c r="AH225" s="38" t="s">
        <v>704</v>
      </c>
    </row>
    <row r="226" spans="2:34">
      <c r="B226" s="1" t="s">
        <v>560</v>
      </c>
      <c r="C226" s="25" t="str">
        <f>_xlfn.XLOOKUP($U226,翻訳!I:I,翻訳!$D:$D,"",0)&amp;""</f>
        <v>normal</v>
      </c>
      <c r="D226" s="37" t="s">
        <v>379</v>
      </c>
      <c r="E226" s="25" t="str">
        <f>_xlfn.XLOOKUP($U226,翻訳!I:I,翻訳!$F:$F,"",0)&amp;""</f>
        <v>Close Downloads Shelf</v>
      </c>
      <c r="F226" s="25" t="str">
        <f>_xlfn.XLOOKUP($U226,翻訳!I:I,翻訳!$G:$G,"",0)&amp;""</f>
        <v>ダウンロードシェルフを閉じる</v>
      </c>
      <c r="G226" s="8" t="s">
        <v>436</v>
      </c>
      <c r="H226" s="4" t="s">
        <v>611</v>
      </c>
      <c r="K226" s="21">
        <f t="shared" si="202"/>
        <v>2</v>
      </c>
      <c r="L226" s="21" t="str">
        <f t="shared" si="203"/>
        <v>gj</v>
      </c>
      <c r="M226" s="21" t="str">
        <f t="shared" si="166"/>
        <v>1031063232</v>
      </c>
      <c r="N226" s="21" t="str">
        <f t="shared" si="204"/>
        <v>!!;j</v>
      </c>
      <c r="O226" s="22" t="str">
        <f>IF(L226="","",IF(AND(ISERROR(VLOOKUP(M226,M$1:M225,1,0)),ISERROR(VLOOKUP(M226,M227:M$258,1,0))),"ok","▲NG"))</f>
        <v>ok</v>
      </c>
      <c r="P226" s="22" t="str">
        <f t="shared" si="205"/>
        <v>g</v>
      </c>
      <c r="Q226" s="22" t="str">
        <f t="shared" si="206"/>
        <v>gj</v>
      </c>
      <c r="R226" s="23" t="str">
        <f t="shared" si="207"/>
        <v>map("gj", "!!;j")</v>
      </c>
      <c r="S226" s="23" t="str">
        <f t="shared" si="208"/>
        <v/>
      </c>
      <c r="U226" s="38" t="str">
        <f t="shared" si="164"/>
        <v>59-106</v>
      </c>
      <c r="V226" s="39">
        <f t="shared" si="156"/>
        <v>59</v>
      </c>
      <c r="W226" s="39">
        <f t="shared" si="209"/>
        <v>106</v>
      </c>
      <c r="X226" s="39" t="str">
        <f t="shared" si="209"/>
        <v/>
      </c>
      <c r="Y226" s="39" t="str">
        <f t="shared" si="209"/>
        <v/>
      </c>
      <c r="Z226" s="39" t="str">
        <f t="shared" si="209"/>
        <v/>
      </c>
      <c r="AA226" s="39" t="str">
        <f t="shared" si="209"/>
        <v/>
      </c>
      <c r="AB226" s="39" t="str">
        <f t="shared" si="209"/>
        <v/>
      </c>
      <c r="AC226" s="39" t="str">
        <f t="shared" si="209"/>
        <v/>
      </c>
      <c r="AD226" s="39" t="str">
        <f t="shared" si="209"/>
        <v/>
      </c>
      <c r="AE226" s="39" t="str">
        <f t="shared" si="209"/>
        <v/>
      </c>
      <c r="AF226" s="39" t="str">
        <f t="shared" si="209"/>
        <v/>
      </c>
      <c r="AG226" s="39" t="str">
        <f t="shared" si="209"/>
        <v/>
      </c>
      <c r="AH226" s="38" t="s">
        <v>704</v>
      </c>
    </row>
    <row r="227" spans="2:34">
      <c r="B227" s="16"/>
      <c r="C227" s="16"/>
      <c r="D227" s="16"/>
      <c r="E227" s="18"/>
      <c r="F227" s="18"/>
      <c r="G227" s="19"/>
      <c r="H227" s="17"/>
      <c r="I227" s="17"/>
      <c r="J227" s="16"/>
      <c r="K227" s="17"/>
      <c r="L227" s="17"/>
      <c r="M227" s="17"/>
      <c r="N227" s="17"/>
      <c r="O227" s="17"/>
      <c r="P227" s="17"/>
      <c r="Q227" s="17"/>
      <c r="R227" s="20"/>
      <c r="S227" s="20"/>
      <c r="U227" s="38" t="str">
        <f t="shared" si="164"/>
        <v/>
      </c>
      <c r="V227" s="39" t="str">
        <f t="shared" si="156"/>
        <v/>
      </c>
      <c r="W227" s="39" t="str">
        <f t="shared" si="209"/>
        <v/>
      </c>
      <c r="X227" s="39" t="str">
        <f t="shared" si="209"/>
        <v/>
      </c>
      <c r="Y227" s="39" t="str">
        <f t="shared" si="209"/>
        <v/>
      </c>
      <c r="Z227" s="39" t="str">
        <f t="shared" si="209"/>
        <v/>
      </c>
      <c r="AA227" s="39" t="str">
        <f t="shared" si="209"/>
        <v/>
      </c>
      <c r="AB227" s="39" t="str">
        <f t="shared" si="209"/>
        <v/>
      </c>
      <c r="AC227" s="39" t="str">
        <f t="shared" si="209"/>
        <v/>
      </c>
      <c r="AD227" s="39" t="str">
        <f t="shared" si="209"/>
        <v/>
      </c>
      <c r="AE227" s="39" t="str">
        <f t="shared" si="209"/>
        <v/>
      </c>
      <c r="AF227" s="39" t="str">
        <f t="shared" si="209"/>
        <v/>
      </c>
      <c r="AG227" s="39" t="str">
        <f t="shared" si="209"/>
        <v/>
      </c>
      <c r="AH227" s="38" t="s">
        <v>704</v>
      </c>
    </row>
    <row r="228" spans="2:34">
      <c r="B228" s="1" t="s">
        <v>561</v>
      </c>
      <c r="C228" s="25" t="str">
        <f>_xlfn.XLOOKUP($U228,翻訳!I:I,翻訳!$D:$D,"",0)&amp;""</f>
        <v>normal</v>
      </c>
      <c r="D228" s="37" t="s">
        <v>382</v>
      </c>
      <c r="E228" s="25" t="str">
        <f>_xlfn.XLOOKUP($U228,翻訳!I:I,翻訳!$F:$F,"",0)&amp;""</f>
        <v>Toggle proxy for current site</v>
      </c>
      <c r="F228" s="25" t="str">
        <f>_xlfn.XLOOKUP($U228,翻訳!I:I,翻訳!$G:$G,"",0)&amp;""</f>
        <v>現在表示中のサイトに対するプロキシの適用を切り替える</v>
      </c>
      <c r="G228" s="8" t="s">
        <v>605</v>
      </c>
      <c r="K228" s="21">
        <f t="shared" ref="K228:K235" si="210">LEN(D228)</f>
        <v>2</v>
      </c>
      <c r="L228" s="21" t="str">
        <f t="shared" ref="L228:L235" si="211">IF(G228="○",IF(H228="",D228,H228),"")</f>
        <v/>
      </c>
      <c r="M228" s="21" t="str">
        <f t="shared" si="166"/>
        <v/>
      </c>
      <c r="N228" s="21" t="str">
        <f t="shared" ref="N228:N235" si="212">"!!"&amp;D228</f>
        <v>!!cp</v>
      </c>
      <c r="O228" s="22" t="str">
        <f>IF(L228="","",IF(AND(ISERROR(VLOOKUP(M228,M$1:M227,1,0)),ISERROR(VLOOKUP(M228,M229:M$258,1,0))),"ok","▲NG"))</f>
        <v/>
      </c>
      <c r="P228" s="22" t="str">
        <f t="shared" ref="P228:P235" si="213">IF(L228="","",LEFT(L228,1))</f>
        <v/>
      </c>
      <c r="Q228" s="22" t="str">
        <f t="shared" ref="Q228:Q235" si="214">IF(H228="","",LEFT(H228,2))</f>
        <v/>
      </c>
      <c r="R228" s="23" t="str">
        <f t="shared" ref="R228:R235" si="215">IF(""=L228,"","map("""&amp;L228&amp;""", """&amp;N228&amp;""")")</f>
        <v/>
      </c>
      <c r="S228" s="23" t="str">
        <f t="shared" ref="S228:S235" si="216">IF(""=I228,"","map("""&amp;I228&amp;""", """&amp;N228&amp;""")")</f>
        <v/>
      </c>
      <c r="U228" s="38" t="str">
        <f t="shared" si="164"/>
        <v>99-112</v>
      </c>
      <c r="V228" s="39">
        <f t="shared" si="156"/>
        <v>99</v>
      </c>
      <c r="W228" s="39">
        <f t="shared" si="209"/>
        <v>112</v>
      </c>
      <c r="X228" s="39" t="str">
        <f t="shared" si="209"/>
        <v/>
      </c>
      <c r="Y228" s="39" t="str">
        <f t="shared" si="209"/>
        <v/>
      </c>
      <c r="Z228" s="39" t="str">
        <f t="shared" si="209"/>
        <v/>
      </c>
      <c r="AA228" s="39" t="str">
        <f t="shared" si="209"/>
        <v/>
      </c>
      <c r="AB228" s="39" t="str">
        <f t="shared" si="209"/>
        <v/>
      </c>
      <c r="AC228" s="39" t="str">
        <f t="shared" si="209"/>
        <v/>
      </c>
      <c r="AD228" s="39" t="str">
        <f t="shared" si="209"/>
        <v/>
      </c>
      <c r="AE228" s="39" t="str">
        <f t="shared" si="209"/>
        <v/>
      </c>
      <c r="AF228" s="39" t="str">
        <f t="shared" si="209"/>
        <v/>
      </c>
      <c r="AG228" s="39" t="str">
        <f t="shared" si="209"/>
        <v/>
      </c>
      <c r="AH228" s="38" t="s">
        <v>704</v>
      </c>
    </row>
    <row r="229" spans="2:34">
      <c r="B229" s="1" t="s">
        <v>561</v>
      </c>
      <c r="C229" s="25" t="str">
        <f>_xlfn.XLOOKUP($U229,翻訳!I:I,翻訳!$D:$D,"",0)&amp;""</f>
        <v>normal</v>
      </c>
      <c r="D229" s="37" t="s">
        <v>384</v>
      </c>
      <c r="E229" s="25" t="str">
        <f>_xlfn.XLOOKUP($U229,翻訳!I:I,翻訳!$F:$F,"",0)&amp;""</f>
        <v>set proxy mode `always`</v>
      </c>
      <c r="F229" s="25" t="str">
        <f>_xlfn.XLOOKUP($U229,翻訳!I:I,翻訳!$G:$G,"",0)&amp;""</f>
        <v>プロキシモード always</v>
      </c>
      <c r="G229" s="8" t="s">
        <v>605</v>
      </c>
      <c r="K229" s="21">
        <f t="shared" si="210"/>
        <v>3</v>
      </c>
      <c r="L229" s="21" t="str">
        <f t="shared" si="211"/>
        <v/>
      </c>
      <c r="M229" s="21" t="str">
        <f t="shared" si="166"/>
        <v/>
      </c>
      <c r="N229" s="21" t="str">
        <f t="shared" si="212"/>
        <v>!!;pa</v>
      </c>
      <c r="O229" s="22" t="str">
        <f>IF(L229="","",IF(AND(ISERROR(VLOOKUP(M229,M$1:M228,1,0)),ISERROR(VLOOKUP(M229,M230:M$258,1,0))),"ok","▲NG"))</f>
        <v/>
      </c>
      <c r="P229" s="22" t="str">
        <f t="shared" si="213"/>
        <v/>
      </c>
      <c r="Q229" s="22" t="str">
        <f t="shared" si="214"/>
        <v/>
      </c>
      <c r="R229" s="23" t="str">
        <f t="shared" si="215"/>
        <v/>
      </c>
      <c r="S229" s="23" t="str">
        <f t="shared" si="216"/>
        <v/>
      </c>
      <c r="U229" s="38" t="str">
        <f t="shared" si="164"/>
        <v>59-112-97</v>
      </c>
      <c r="V229" s="39">
        <f t="shared" si="156"/>
        <v>59</v>
      </c>
      <c r="W229" s="39">
        <f t="shared" si="209"/>
        <v>112</v>
      </c>
      <c r="X229" s="39">
        <f t="shared" si="209"/>
        <v>97</v>
      </c>
      <c r="Y229" s="39" t="str">
        <f t="shared" si="209"/>
        <v/>
      </c>
      <c r="Z229" s="39" t="str">
        <f t="shared" si="209"/>
        <v/>
      </c>
      <c r="AA229" s="39" t="str">
        <f t="shared" si="209"/>
        <v/>
      </c>
      <c r="AB229" s="39" t="str">
        <f t="shared" si="209"/>
        <v/>
      </c>
      <c r="AC229" s="39" t="str">
        <f t="shared" si="209"/>
        <v/>
      </c>
      <c r="AD229" s="39" t="str">
        <f t="shared" si="209"/>
        <v/>
      </c>
      <c r="AE229" s="39" t="str">
        <f t="shared" si="209"/>
        <v/>
      </c>
      <c r="AF229" s="39" t="str">
        <f t="shared" si="209"/>
        <v/>
      </c>
      <c r="AG229" s="39" t="str">
        <f t="shared" si="209"/>
        <v/>
      </c>
      <c r="AH229" s="38" t="s">
        <v>704</v>
      </c>
    </row>
    <row r="230" spans="2:34">
      <c r="B230" s="1" t="s">
        <v>561</v>
      </c>
      <c r="C230" s="25" t="str">
        <f>_xlfn.XLOOKUP($U230,翻訳!I:I,翻訳!$D:$D,"",0)&amp;""</f>
        <v>normal</v>
      </c>
      <c r="D230" s="37" t="s">
        <v>386</v>
      </c>
      <c r="E230" s="25" t="str">
        <f>_xlfn.XLOOKUP($U230,翻訳!I:I,翻訳!$F:$F,"",0)&amp;""</f>
        <v>set proxy mode `byhost`</v>
      </c>
      <c r="F230" s="25" t="str">
        <f>_xlfn.XLOOKUP($U230,翻訳!I:I,翻訳!$G:$G,"",0)&amp;""</f>
        <v>プロキシモード byhost</v>
      </c>
      <c r="G230" s="8" t="s">
        <v>605</v>
      </c>
      <c r="K230" s="21">
        <f t="shared" si="210"/>
        <v>3</v>
      </c>
      <c r="L230" s="21" t="str">
        <f t="shared" si="211"/>
        <v/>
      </c>
      <c r="M230" s="21" t="str">
        <f t="shared" si="166"/>
        <v/>
      </c>
      <c r="N230" s="21" t="str">
        <f t="shared" si="212"/>
        <v>!!;pb</v>
      </c>
      <c r="O230" s="22" t="str">
        <f>IF(L230="","",IF(AND(ISERROR(VLOOKUP(M230,M$1:M229,1,0)),ISERROR(VLOOKUP(M230,M231:M$258,1,0))),"ok","▲NG"))</f>
        <v/>
      </c>
      <c r="P230" s="22" t="str">
        <f t="shared" si="213"/>
        <v/>
      </c>
      <c r="Q230" s="22" t="str">
        <f t="shared" si="214"/>
        <v/>
      </c>
      <c r="R230" s="23" t="str">
        <f t="shared" si="215"/>
        <v/>
      </c>
      <c r="S230" s="23" t="str">
        <f t="shared" si="216"/>
        <v/>
      </c>
      <c r="U230" s="38" t="str">
        <f t="shared" si="164"/>
        <v>59-112-98</v>
      </c>
      <c r="V230" s="39">
        <f t="shared" si="156"/>
        <v>59</v>
      </c>
      <c r="W230" s="39">
        <f t="shared" si="209"/>
        <v>112</v>
      </c>
      <c r="X230" s="39">
        <f t="shared" si="209"/>
        <v>98</v>
      </c>
      <c r="Y230" s="39" t="str">
        <f t="shared" si="209"/>
        <v/>
      </c>
      <c r="Z230" s="39" t="str">
        <f t="shared" si="209"/>
        <v/>
      </c>
      <c r="AA230" s="39" t="str">
        <f t="shared" si="209"/>
        <v/>
      </c>
      <c r="AB230" s="39" t="str">
        <f t="shared" si="209"/>
        <v/>
      </c>
      <c r="AC230" s="39" t="str">
        <f t="shared" si="209"/>
        <v/>
      </c>
      <c r="AD230" s="39" t="str">
        <f t="shared" si="209"/>
        <v/>
      </c>
      <c r="AE230" s="39" t="str">
        <f t="shared" si="209"/>
        <v/>
      </c>
      <c r="AF230" s="39" t="str">
        <f t="shared" si="209"/>
        <v/>
      </c>
      <c r="AG230" s="39" t="str">
        <f t="shared" si="209"/>
        <v/>
      </c>
      <c r="AH230" s="38" t="s">
        <v>704</v>
      </c>
    </row>
    <row r="231" spans="2:34">
      <c r="B231" s="1" t="s">
        <v>561</v>
      </c>
      <c r="C231" s="25" t="str">
        <f>_xlfn.XLOOKUP($U231,翻訳!I:I,翻訳!$D:$D,"",0)&amp;""</f>
        <v>normal</v>
      </c>
      <c r="D231" s="37" t="s">
        <v>388</v>
      </c>
      <c r="E231" s="25" t="str">
        <f>_xlfn.XLOOKUP($U231,翻訳!I:I,翻訳!$F:$F,"",0)&amp;""</f>
        <v>set proxy mode `direct`</v>
      </c>
      <c r="F231" s="25" t="str">
        <f>_xlfn.XLOOKUP($U231,翻訳!I:I,翻訳!$G:$G,"",0)&amp;""</f>
        <v>プロキシモード direct</v>
      </c>
      <c r="G231" s="8" t="s">
        <v>605</v>
      </c>
      <c r="K231" s="21">
        <f t="shared" si="210"/>
        <v>3</v>
      </c>
      <c r="L231" s="21" t="str">
        <f t="shared" si="211"/>
        <v/>
      </c>
      <c r="M231" s="21" t="str">
        <f t="shared" si="166"/>
        <v/>
      </c>
      <c r="N231" s="21" t="str">
        <f t="shared" si="212"/>
        <v>!!;pd</v>
      </c>
      <c r="O231" s="22" t="str">
        <f>IF(L231="","",IF(AND(ISERROR(VLOOKUP(M231,M$1:M230,1,0)),ISERROR(VLOOKUP(M231,M232:M$258,1,0))),"ok","▲NG"))</f>
        <v/>
      </c>
      <c r="P231" s="22" t="str">
        <f t="shared" si="213"/>
        <v/>
      </c>
      <c r="Q231" s="22" t="str">
        <f t="shared" si="214"/>
        <v/>
      </c>
      <c r="R231" s="23" t="str">
        <f t="shared" si="215"/>
        <v/>
      </c>
      <c r="S231" s="23" t="str">
        <f t="shared" si="216"/>
        <v/>
      </c>
      <c r="U231" s="38" t="str">
        <f t="shared" si="164"/>
        <v>59-112-100</v>
      </c>
      <c r="V231" s="39">
        <f t="shared" si="156"/>
        <v>59</v>
      </c>
      <c r="W231" s="39">
        <f t="shared" si="209"/>
        <v>112</v>
      </c>
      <c r="X231" s="39">
        <f t="shared" si="209"/>
        <v>100</v>
      </c>
      <c r="Y231" s="39" t="str">
        <f t="shared" si="209"/>
        <v/>
      </c>
      <c r="Z231" s="39" t="str">
        <f t="shared" si="209"/>
        <v/>
      </c>
      <c r="AA231" s="39" t="str">
        <f t="shared" si="209"/>
        <v/>
      </c>
      <c r="AB231" s="39" t="str">
        <f t="shared" si="209"/>
        <v/>
      </c>
      <c r="AC231" s="39" t="str">
        <f t="shared" si="209"/>
        <v/>
      </c>
      <c r="AD231" s="39" t="str">
        <f t="shared" si="209"/>
        <v/>
      </c>
      <c r="AE231" s="39" t="str">
        <f t="shared" si="209"/>
        <v/>
      </c>
      <c r="AF231" s="39" t="str">
        <f t="shared" si="209"/>
        <v/>
      </c>
      <c r="AG231" s="39" t="str">
        <f t="shared" si="209"/>
        <v/>
      </c>
      <c r="AH231" s="38" t="s">
        <v>704</v>
      </c>
    </row>
    <row r="232" spans="2:34">
      <c r="B232" s="1" t="s">
        <v>561</v>
      </c>
      <c r="C232" s="25" t="str">
        <f>_xlfn.XLOOKUP($U232,翻訳!I:I,翻訳!$D:$D,"",0)&amp;""</f>
        <v>normal</v>
      </c>
      <c r="D232" s="37" t="s">
        <v>390</v>
      </c>
      <c r="E232" s="25" t="str">
        <f>_xlfn.XLOOKUP($U232,翻訳!I:I,翻訳!$F:$F,"",0)&amp;""</f>
        <v>set proxy mode `system`</v>
      </c>
      <c r="F232" s="25" t="str">
        <f>_xlfn.XLOOKUP($U232,翻訳!I:I,翻訳!$G:$G,"",0)&amp;""</f>
        <v>プロキシモード system</v>
      </c>
      <c r="G232" s="8" t="s">
        <v>605</v>
      </c>
      <c r="K232" s="21">
        <f t="shared" si="210"/>
        <v>3</v>
      </c>
      <c r="L232" s="21" t="str">
        <f t="shared" si="211"/>
        <v/>
      </c>
      <c r="M232" s="21" t="str">
        <f t="shared" si="166"/>
        <v/>
      </c>
      <c r="N232" s="21" t="str">
        <f t="shared" si="212"/>
        <v>!!;ps</v>
      </c>
      <c r="O232" s="22" t="str">
        <f>IF(L232="","",IF(AND(ISERROR(VLOOKUP(M232,M$1:M231,1,0)),ISERROR(VLOOKUP(M232,M233:M$258,1,0))),"ok","▲NG"))</f>
        <v/>
      </c>
      <c r="P232" s="22" t="str">
        <f t="shared" si="213"/>
        <v/>
      </c>
      <c r="Q232" s="22" t="str">
        <f t="shared" si="214"/>
        <v/>
      </c>
      <c r="R232" s="23" t="str">
        <f t="shared" si="215"/>
        <v/>
      </c>
      <c r="S232" s="23" t="str">
        <f t="shared" si="216"/>
        <v/>
      </c>
      <c r="U232" s="38" t="str">
        <f t="shared" si="164"/>
        <v>59-112-115</v>
      </c>
      <c r="V232" s="39">
        <f t="shared" si="156"/>
        <v>59</v>
      </c>
      <c r="W232" s="39">
        <f t="shared" si="209"/>
        <v>112</v>
      </c>
      <c r="X232" s="39">
        <f t="shared" si="209"/>
        <v>115</v>
      </c>
      <c r="Y232" s="39" t="str">
        <f t="shared" si="209"/>
        <v/>
      </c>
      <c r="Z232" s="39" t="str">
        <f t="shared" si="209"/>
        <v/>
      </c>
      <c r="AA232" s="39" t="str">
        <f t="shared" si="209"/>
        <v/>
      </c>
      <c r="AB232" s="39" t="str">
        <f t="shared" si="209"/>
        <v/>
      </c>
      <c r="AC232" s="39" t="str">
        <f t="shared" si="209"/>
        <v/>
      </c>
      <c r="AD232" s="39" t="str">
        <f t="shared" si="209"/>
        <v/>
      </c>
      <c r="AE232" s="39" t="str">
        <f t="shared" si="209"/>
        <v/>
      </c>
      <c r="AF232" s="39" t="str">
        <f t="shared" si="209"/>
        <v/>
      </c>
      <c r="AG232" s="39" t="str">
        <f t="shared" si="209"/>
        <v/>
      </c>
      <c r="AH232" s="38" t="s">
        <v>704</v>
      </c>
    </row>
    <row r="233" spans="2:34">
      <c r="B233" s="1" t="s">
        <v>561</v>
      </c>
      <c r="C233" s="25" t="str">
        <f>_xlfn.XLOOKUP($U233,翻訳!I:I,翻訳!$D:$D,"",0)&amp;""</f>
        <v>normal</v>
      </c>
      <c r="D233" s="37" t="s">
        <v>392</v>
      </c>
      <c r="E233" s="25" t="str">
        <f>_xlfn.XLOOKUP($U233,翻訳!I:I,翻訳!$F:$F,"",0)&amp;""</f>
        <v>set proxy mode `clear`</v>
      </c>
      <c r="F233" s="25" t="str">
        <f>_xlfn.XLOOKUP($U233,翻訳!I:I,翻訳!$G:$G,"",0)&amp;""</f>
        <v>プロキシモード clear</v>
      </c>
      <c r="G233" s="8" t="s">
        <v>605</v>
      </c>
      <c r="K233" s="21">
        <f t="shared" si="210"/>
        <v>3</v>
      </c>
      <c r="L233" s="21" t="str">
        <f t="shared" si="211"/>
        <v/>
      </c>
      <c r="M233" s="21" t="str">
        <f t="shared" si="166"/>
        <v/>
      </c>
      <c r="N233" s="21" t="str">
        <f t="shared" si="212"/>
        <v>!!;pc</v>
      </c>
      <c r="O233" s="22" t="str">
        <f>IF(L233="","",IF(AND(ISERROR(VLOOKUP(M233,M$1:M232,1,0)),ISERROR(VLOOKUP(M233,M234:M$258,1,0))),"ok","▲NG"))</f>
        <v/>
      </c>
      <c r="P233" s="22" t="str">
        <f t="shared" si="213"/>
        <v/>
      </c>
      <c r="Q233" s="22" t="str">
        <f t="shared" si="214"/>
        <v/>
      </c>
      <c r="R233" s="23" t="str">
        <f t="shared" si="215"/>
        <v/>
      </c>
      <c r="S233" s="23" t="str">
        <f t="shared" si="216"/>
        <v/>
      </c>
      <c r="U233" s="38" t="str">
        <f t="shared" si="164"/>
        <v>59-112-99</v>
      </c>
      <c r="V233" s="39">
        <f t="shared" si="156"/>
        <v>59</v>
      </c>
      <c r="W233" s="39">
        <f t="shared" si="209"/>
        <v>112</v>
      </c>
      <c r="X233" s="39">
        <f t="shared" si="209"/>
        <v>99</v>
      </c>
      <c r="Y233" s="39" t="str">
        <f t="shared" si="209"/>
        <v/>
      </c>
      <c r="Z233" s="39" t="str">
        <f t="shared" si="209"/>
        <v/>
      </c>
      <c r="AA233" s="39" t="str">
        <f t="shared" si="209"/>
        <v/>
      </c>
      <c r="AB233" s="39" t="str">
        <f t="shared" si="209"/>
        <v/>
      </c>
      <c r="AC233" s="39" t="str">
        <f t="shared" si="209"/>
        <v/>
      </c>
      <c r="AD233" s="39" t="str">
        <f t="shared" si="209"/>
        <v/>
      </c>
      <c r="AE233" s="39" t="str">
        <f t="shared" si="209"/>
        <v/>
      </c>
      <c r="AF233" s="39" t="str">
        <f t="shared" si="209"/>
        <v/>
      </c>
      <c r="AG233" s="39" t="str">
        <f t="shared" si="209"/>
        <v/>
      </c>
      <c r="AH233" s="38" t="s">
        <v>704</v>
      </c>
    </row>
    <row r="234" spans="2:34">
      <c r="B234" s="1" t="s">
        <v>561</v>
      </c>
      <c r="C234" s="25" t="str">
        <f>_xlfn.XLOOKUP($U234,翻訳!I:I,翻訳!$D:$D,"",0)&amp;""</f>
        <v>normal</v>
      </c>
      <c r="D234" s="37" t="s">
        <v>394</v>
      </c>
      <c r="E234" s="25" t="str">
        <f>_xlfn.XLOOKUP($U234,翻訳!I:I,翻訳!$F:$F,"",0)&amp;""</f>
        <v>Copy proxy info</v>
      </c>
      <c r="F234" s="25" t="str">
        <f>_xlfn.XLOOKUP($U234,翻訳!I:I,翻訳!$G:$G,"",0)&amp;""</f>
        <v>プロキシ設定情報をクリップボードにコピーする</v>
      </c>
      <c r="G234" s="8" t="s">
        <v>605</v>
      </c>
      <c r="K234" s="21">
        <f t="shared" si="210"/>
        <v>3</v>
      </c>
      <c r="L234" s="21" t="str">
        <f t="shared" si="211"/>
        <v/>
      </c>
      <c r="M234" s="21" t="str">
        <f t="shared" si="166"/>
        <v/>
      </c>
      <c r="N234" s="21" t="str">
        <f t="shared" si="212"/>
        <v>!!;cp</v>
      </c>
      <c r="O234" s="22" t="str">
        <f>IF(L234="","",IF(AND(ISERROR(VLOOKUP(M234,M$1:M233,1,0)),ISERROR(VLOOKUP(M234,M235:M$258,1,0))),"ok","▲NG"))</f>
        <v/>
      </c>
      <c r="P234" s="22" t="str">
        <f t="shared" si="213"/>
        <v/>
      </c>
      <c r="Q234" s="22" t="str">
        <f t="shared" si="214"/>
        <v/>
      </c>
      <c r="R234" s="23" t="str">
        <f t="shared" si="215"/>
        <v/>
      </c>
      <c r="S234" s="23" t="str">
        <f t="shared" si="216"/>
        <v/>
      </c>
      <c r="U234" s="38" t="str">
        <f t="shared" si="164"/>
        <v>59-99-112</v>
      </c>
      <c r="V234" s="39">
        <f t="shared" si="156"/>
        <v>59</v>
      </c>
      <c r="W234" s="39">
        <f t="shared" si="209"/>
        <v>99</v>
      </c>
      <c r="X234" s="39">
        <f t="shared" si="209"/>
        <v>112</v>
      </c>
      <c r="Y234" s="39" t="str">
        <f t="shared" si="209"/>
        <v/>
      </c>
      <c r="Z234" s="39" t="str">
        <f t="shared" si="209"/>
        <v/>
      </c>
      <c r="AA234" s="39" t="str">
        <f t="shared" si="209"/>
        <v/>
      </c>
      <c r="AB234" s="39" t="str">
        <f t="shared" si="209"/>
        <v/>
      </c>
      <c r="AC234" s="39" t="str">
        <f t="shared" si="209"/>
        <v/>
      </c>
      <c r="AD234" s="39" t="str">
        <f t="shared" si="209"/>
        <v/>
      </c>
      <c r="AE234" s="39" t="str">
        <f t="shared" si="209"/>
        <v/>
      </c>
      <c r="AF234" s="39" t="str">
        <f t="shared" si="209"/>
        <v/>
      </c>
      <c r="AG234" s="39" t="str">
        <f t="shared" si="209"/>
        <v/>
      </c>
      <c r="AH234" s="38" t="s">
        <v>704</v>
      </c>
    </row>
    <row r="235" spans="2:34">
      <c r="B235" s="1" t="s">
        <v>561</v>
      </c>
      <c r="C235" s="25" t="str">
        <f>_xlfn.XLOOKUP($U235,翻訳!I:I,翻訳!$D:$D,"",0)&amp;""</f>
        <v>normal</v>
      </c>
      <c r="D235" s="37" t="s">
        <v>396</v>
      </c>
      <c r="E235" s="25" t="str">
        <f>_xlfn.XLOOKUP($U235,翻訳!I:I,翻訳!$F:$F,"",0)&amp;""</f>
        <v>Apply proxy info from clipboard</v>
      </c>
      <c r="F235" s="25" t="str">
        <f>_xlfn.XLOOKUP($U235,翻訳!I:I,翻訳!$G:$G,"",0)&amp;""</f>
        <v>プロキシ設定情報をクリップボードから反映する</v>
      </c>
      <c r="G235" s="8" t="s">
        <v>605</v>
      </c>
      <c r="K235" s="21">
        <f t="shared" si="210"/>
        <v>3</v>
      </c>
      <c r="L235" s="21" t="str">
        <f t="shared" si="211"/>
        <v/>
      </c>
      <c r="M235" s="21" t="str">
        <f t="shared" si="166"/>
        <v/>
      </c>
      <c r="N235" s="21" t="str">
        <f t="shared" si="212"/>
        <v>!!;ap</v>
      </c>
      <c r="O235" s="22" t="str">
        <f>IF(L235="","",IF(AND(ISERROR(VLOOKUP(M235,M$1:M234,1,0)),ISERROR(VLOOKUP(M235,M236:M$258,1,0))),"ok","▲NG"))</f>
        <v/>
      </c>
      <c r="P235" s="22" t="str">
        <f t="shared" si="213"/>
        <v/>
      </c>
      <c r="Q235" s="22" t="str">
        <f t="shared" si="214"/>
        <v/>
      </c>
      <c r="R235" s="23" t="str">
        <f t="shared" si="215"/>
        <v/>
      </c>
      <c r="S235" s="23" t="str">
        <f t="shared" si="216"/>
        <v/>
      </c>
      <c r="U235" s="38" t="str">
        <f t="shared" si="164"/>
        <v>59-97-112</v>
      </c>
      <c r="V235" s="39">
        <f t="shared" si="156"/>
        <v>59</v>
      </c>
      <c r="W235" s="39">
        <f t="shared" si="209"/>
        <v>97</v>
      </c>
      <c r="X235" s="39">
        <f t="shared" si="209"/>
        <v>112</v>
      </c>
      <c r="Y235" s="39" t="str">
        <f t="shared" si="209"/>
        <v/>
      </c>
      <c r="Z235" s="39" t="str">
        <f t="shared" si="209"/>
        <v/>
      </c>
      <c r="AA235" s="39" t="str">
        <f t="shared" si="209"/>
        <v/>
      </c>
      <c r="AB235" s="39" t="str">
        <f t="shared" si="209"/>
        <v/>
      </c>
      <c r="AC235" s="39" t="str">
        <f t="shared" si="209"/>
        <v/>
      </c>
      <c r="AD235" s="39" t="str">
        <f t="shared" si="209"/>
        <v/>
      </c>
      <c r="AE235" s="39" t="str">
        <f t="shared" si="209"/>
        <v/>
      </c>
      <c r="AF235" s="39" t="str">
        <f t="shared" si="209"/>
        <v/>
      </c>
      <c r="AG235" s="39" t="str">
        <f t="shared" si="209"/>
        <v/>
      </c>
      <c r="AH235" s="38" t="s">
        <v>704</v>
      </c>
    </row>
    <row r="236" spans="2:34">
      <c r="B236" s="16"/>
      <c r="C236" s="16"/>
      <c r="D236" s="16"/>
      <c r="E236" s="18"/>
      <c r="F236" s="18"/>
      <c r="G236" s="19"/>
      <c r="H236" s="17"/>
      <c r="I236" s="17"/>
      <c r="J236" s="16"/>
      <c r="K236" s="17"/>
      <c r="L236" s="17"/>
      <c r="M236" s="17"/>
      <c r="N236" s="17"/>
      <c r="O236" s="17"/>
      <c r="P236" s="17"/>
      <c r="Q236" s="17"/>
      <c r="R236" s="20"/>
      <c r="S236" s="20"/>
      <c r="U236" s="38" t="str">
        <f t="shared" si="164"/>
        <v/>
      </c>
      <c r="V236" s="39" t="str">
        <f t="shared" si="156"/>
        <v/>
      </c>
      <c r="W236" s="39" t="str">
        <f t="shared" si="209"/>
        <v/>
      </c>
      <c r="X236" s="39" t="str">
        <f t="shared" si="209"/>
        <v/>
      </c>
      <c r="Y236" s="39" t="str">
        <f t="shared" si="209"/>
        <v/>
      </c>
      <c r="Z236" s="39" t="str">
        <f t="shared" si="209"/>
        <v/>
      </c>
      <c r="AA236" s="39" t="str">
        <f t="shared" si="209"/>
        <v/>
      </c>
      <c r="AB236" s="39" t="str">
        <f t="shared" si="209"/>
        <v/>
      </c>
      <c r="AC236" s="39" t="str">
        <f t="shared" si="209"/>
        <v/>
      </c>
      <c r="AD236" s="39" t="str">
        <f t="shared" si="209"/>
        <v/>
      </c>
      <c r="AE236" s="39" t="str">
        <f t="shared" si="209"/>
        <v/>
      </c>
      <c r="AF236" s="39" t="str">
        <f t="shared" si="209"/>
        <v/>
      </c>
      <c r="AG236" s="39" t="str">
        <f t="shared" si="209"/>
        <v/>
      </c>
      <c r="AH236" s="38" t="s">
        <v>704</v>
      </c>
    </row>
    <row r="237" spans="2:34">
      <c r="B237" s="1" t="s">
        <v>562</v>
      </c>
      <c r="C237" s="25" t="str">
        <f>_xlfn.XLOOKUP($U237,翻訳!I:I,翻訳!$D:$D,"",0)&amp;""</f>
        <v>visual</v>
      </c>
      <c r="D237" s="37" t="s">
        <v>323</v>
      </c>
      <c r="E237" s="25" t="str">
        <f>_xlfn.XLOOKUP($U237,翻訳!I:I,翻訳!$F:$F,"",0)&amp;""</f>
        <v>Read selected text</v>
      </c>
      <c r="F237" s="25" t="str">
        <f>_xlfn.XLOOKUP($U237,翻訳!I:I,翻訳!$G:$G,"",0)&amp;""</f>
        <v/>
      </c>
      <c r="G237" s="8" t="s">
        <v>436</v>
      </c>
      <c r="H237" s="7" t="s">
        <v>629</v>
      </c>
      <c r="I237" s="7"/>
      <c r="K237" s="21">
        <f t="shared" ref="K237:K243" si="217">LEN(D237)</f>
        <v>2</v>
      </c>
      <c r="L237" s="21" t="str">
        <f t="shared" ref="L237:L243" si="218">IF(G237="○",IF(H237="",D237,H237),"")</f>
        <v>@R</v>
      </c>
      <c r="M237" s="21" t="str">
        <f t="shared" si="166"/>
        <v>64823232</v>
      </c>
      <c r="N237" s="21" t="str">
        <f t="shared" ref="N237:N243" si="219">"!!"&amp;D237</f>
        <v>!!gr</v>
      </c>
      <c r="O237" s="22" t="str">
        <f>IF(L237="","",IF(AND(ISERROR(VLOOKUP(M237,M$1:M236,1,0)),ISERROR(VLOOKUP(M237,M238:M$258,1,0))),"ok","▲NG"))</f>
        <v>ok</v>
      </c>
      <c r="P237" s="22" t="str">
        <f t="shared" ref="P237:P243" si="220">IF(L237="","",LEFT(L237,1))</f>
        <v>@</v>
      </c>
      <c r="Q237" s="22" t="str">
        <f t="shared" ref="Q237:Q243" si="221">IF(H237="","",LEFT(H237,2))</f>
        <v>@R</v>
      </c>
      <c r="R237" s="23" t="str">
        <f t="shared" ref="R237:R243" si="222">IF(""=L237,"","map("""&amp;L237&amp;""", """&amp;N237&amp;""")")</f>
        <v>map("@R", "!!gr")</v>
      </c>
      <c r="S237" s="23" t="str">
        <f t="shared" ref="S237:S243" si="223">IF(""=I237,"","map("""&amp;I237&amp;""", """&amp;N237&amp;""")")</f>
        <v/>
      </c>
      <c r="U237" s="38" t="str">
        <f t="shared" si="164"/>
        <v>103-114</v>
      </c>
      <c r="V237" s="39">
        <f t="shared" si="156"/>
        <v>103</v>
      </c>
      <c r="W237" s="39">
        <f t="shared" si="209"/>
        <v>114</v>
      </c>
      <c r="X237" s="39" t="str">
        <f t="shared" si="209"/>
        <v/>
      </c>
      <c r="Y237" s="39" t="str">
        <f t="shared" si="209"/>
        <v/>
      </c>
      <c r="Z237" s="39" t="str">
        <f t="shared" si="209"/>
        <v/>
      </c>
      <c r="AA237" s="39" t="str">
        <f t="shared" si="209"/>
        <v/>
      </c>
      <c r="AB237" s="39" t="str">
        <f t="shared" si="209"/>
        <v/>
      </c>
      <c r="AC237" s="39" t="str">
        <f t="shared" si="209"/>
        <v/>
      </c>
      <c r="AD237" s="39" t="str">
        <f t="shared" si="209"/>
        <v/>
      </c>
      <c r="AE237" s="39" t="str">
        <f t="shared" si="209"/>
        <v/>
      </c>
      <c r="AF237" s="39" t="str">
        <f t="shared" si="209"/>
        <v/>
      </c>
      <c r="AG237" s="39" t="str">
        <f t="shared" si="209"/>
        <v/>
      </c>
      <c r="AH237" s="38" t="s">
        <v>704</v>
      </c>
    </row>
    <row r="238" spans="2:34" ht="45">
      <c r="B238" s="1" t="s">
        <v>562</v>
      </c>
      <c r="C238" s="25" t="str">
        <f>_xlfn.XLOOKUP($U238,翻訳!I:I,翻訳!$D:$D,"",0)&amp;""</f>
        <v>normal</v>
      </c>
      <c r="D238" s="37" t="s">
        <v>400</v>
      </c>
      <c r="E238" s="25" t="str">
        <f>_xlfn.XLOOKUP($U238,翻訳!I:I,翻訳!$F:$F,"",0)&amp;""</f>
        <v>Toggle PDF viewer from SurfingKeys</v>
      </c>
      <c r="F238" s="25" t="str">
        <f>_xlfn.XLOOKUP($U238,翻訳!I:I,翻訳!$G:$G,"",0)&amp;""</f>
        <v>PDFビューアの有効無効を切り替える。通常、Chromeで開いたPDFファイルは専用のビューアが利用され、Surfingkeysが動作しない。</v>
      </c>
      <c r="G238" s="8" t="s">
        <v>436</v>
      </c>
      <c r="H238" s="7" t="s">
        <v>612</v>
      </c>
      <c r="I238" s="7"/>
      <c r="K238" s="21">
        <f t="shared" si="217"/>
        <v>2</v>
      </c>
      <c r="L238" s="21" t="str">
        <f t="shared" si="218"/>
        <v>@pdf</v>
      </c>
      <c r="M238" s="21" t="str">
        <f t="shared" si="166"/>
        <v>64112100102</v>
      </c>
      <c r="N238" s="21" t="str">
        <f t="shared" si="219"/>
        <v>!!;s</v>
      </c>
      <c r="O238" s="22" t="str">
        <f>IF(L238="","",IF(AND(ISERROR(VLOOKUP(M238,M$1:M237,1,0)),ISERROR(VLOOKUP(M238,M239:M$258,1,0))),"ok","▲NG"))</f>
        <v>ok</v>
      </c>
      <c r="P238" s="22" t="str">
        <f t="shared" si="220"/>
        <v>@</v>
      </c>
      <c r="Q238" s="22" t="str">
        <f t="shared" si="221"/>
        <v>@p</v>
      </c>
      <c r="R238" s="23" t="str">
        <f t="shared" si="222"/>
        <v>map("@pdf", "!!;s")</v>
      </c>
      <c r="S238" s="23" t="str">
        <f t="shared" si="223"/>
        <v/>
      </c>
      <c r="U238" s="38" t="str">
        <f t="shared" si="164"/>
        <v>59-115</v>
      </c>
      <c r="V238" s="39">
        <f t="shared" si="156"/>
        <v>59</v>
      </c>
      <c r="W238" s="39">
        <f t="shared" si="209"/>
        <v>115</v>
      </c>
      <c r="X238" s="39" t="str">
        <f t="shared" si="209"/>
        <v/>
      </c>
      <c r="Y238" s="39" t="str">
        <f t="shared" si="209"/>
        <v/>
      </c>
      <c r="Z238" s="39" t="str">
        <f t="shared" si="209"/>
        <v/>
      </c>
      <c r="AA238" s="39" t="str">
        <f t="shared" si="209"/>
        <v/>
      </c>
      <c r="AB238" s="39" t="str">
        <f t="shared" si="209"/>
        <v/>
      </c>
      <c r="AC238" s="39" t="str">
        <f t="shared" si="209"/>
        <v/>
      </c>
      <c r="AD238" s="39" t="str">
        <f t="shared" si="209"/>
        <v/>
      </c>
      <c r="AE238" s="39" t="str">
        <f t="shared" si="209"/>
        <v/>
      </c>
      <c r="AF238" s="39" t="str">
        <f t="shared" si="209"/>
        <v/>
      </c>
      <c r="AG238" s="39" t="str">
        <f t="shared" si="209"/>
        <v/>
      </c>
      <c r="AH238" s="38" t="s">
        <v>704</v>
      </c>
    </row>
    <row r="239" spans="2:34" ht="30">
      <c r="B239" s="1" t="s">
        <v>562</v>
      </c>
      <c r="C239" s="25" t="str">
        <f>_xlfn.XLOOKUP($U239,翻訳!I:I,翻訳!$D:$D,"",0)&amp;""</f>
        <v>normal</v>
      </c>
      <c r="D239" s="37" t="s">
        <v>402</v>
      </c>
      <c r="E239" s="25" t="str">
        <f>_xlfn.XLOOKUP($U239,翻訳!I:I,翻訳!$F:$F,"",0)&amp;""</f>
        <v>Put histories from clipboard</v>
      </c>
      <c r="F239" s="25" t="str">
        <f>_xlfn.XLOOKUP($U239,翻訳!I:I,翻訳!$G:$G,"",0)&amp;""</f>
        <v>クリップボードからURLを履歴に追加する（改行区切りで複数可）</v>
      </c>
      <c r="G239" s="8" t="s">
        <v>436</v>
      </c>
      <c r="H239" s="7" t="s">
        <v>637</v>
      </c>
      <c r="I239" s="7"/>
      <c r="J239" t="s">
        <v>613</v>
      </c>
      <c r="K239" s="21">
        <f t="shared" si="217"/>
        <v>3</v>
      </c>
      <c r="L239" s="21" t="str">
        <f t="shared" si="218"/>
        <v>@ph</v>
      </c>
      <c r="M239" s="21" t="str">
        <f t="shared" si="166"/>
        <v>6411210432</v>
      </c>
      <c r="N239" s="21" t="str">
        <f t="shared" si="219"/>
        <v>!!;ph</v>
      </c>
      <c r="O239" s="22" t="str">
        <f>IF(L239="","",IF(AND(ISERROR(VLOOKUP(M239,M$1:M238,1,0)),ISERROR(VLOOKUP(M239,M240:M$258,1,0))),"ok","▲NG"))</f>
        <v>ok</v>
      </c>
      <c r="P239" s="22" t="str">
        <f t="shared" si="220"/>
        <v>@</v>
      </c>
      <c r="Q239" s="22" t="str">
        <f t="shared" si="221"/>
        <v>@p</v>
      </c>
      <c r="R239" s="23" t="str">
        <f t="shared" si="222"/>
        <v>map("@ph", "!!;ph")</v>
      </c>
      <c r="S239" s="23" t="str">
        <f t="shared" si="223"/>
        <v/>
      </c>
      <c r="U239" s="38" t="str">
        <f t="shared" si="164"/>
        <v>59-112-104</v>
      </c>
      <c r="V239" s="39">
        <f t="shared" si="156"/>
        <v>59</v>
      </c>
      <c r="W239" s="39">
        <f t="shared" si="209"/>
        <v>112</v>
      </c>
      <c r="X239" s="39">
        <f t="shared" si="209"/>
        <v>104</v>
      </c>
      <c r="Y239" s="39" t="str">
        <f t="shared" si="209"/>
        <v/>
      </c>
      <c r="Z239" s="39" t="str">
        <f t="shared" si="209"/>
        <v/>
      </c>
      <c r="AA239" s="39" t="str">
        <f t="shared" si="209"/>
        <v/>
      </c>
      <c r="AB239" s="39" t="str">
        <f t="shared" si="209"/>
        <v/>
      </c>
      <c r="AC239" s="39" t="str">
        <f t="shared" si="209"/>
        <v/>
      </c>
      <c r="AD239" s="39" t="str">
        <f t="shared" si="209"/>
        <v/>
      </c>
      <c r="AE239" s="39" t="str">
        <f t="shared" si="209"/>
        <v/>
      </c>
      <c r="AF239" s="39" t="str">
        <f t="shared" si="209"/>
        <v/>
      </c>
      <c r="AG239" s="39" t="str">
        <f t="shared" si="209"/>
        <v/>
      </c>
      <c r="AH239" s="38" t="s">
        <v>704</v>
      </c>
    </row>
    <row r="240" spans="2:34">
      <c r="B240" s="1" t="s">
        <v>562</v>
      </c>
      <c r="C240" s="25" t="str">
        <f>_xlfn.XLOOKUP($U240,翻訳!I:I,翻訳!$D:$D,"",0)&amp;""</f>
        <v>normal</v>
      </c>
      <c r="D240" s="37" t="s">
        <v>404</v>
      </c>
      <c r="E240" s="25" t="str">
        <f>_xlfn.XLOOKUP($U240,翻訳!I:I,翻訳!$F:$F,"",0)&amp;""</f>
        <v>Translate selected text with google</v>
      </c>
      <c r="F240" s="25" t="str">
        <f>_xlfn.XLOOKUP($U240,翻訳!I:I,翻訳!$G:$G,"",0)&amp;""</f>
        <v>選択したテキストをGoogle翻訳で開く</v>
      </c>
      <c r="G240" s="8" t="s">
        <v>436</v>
      </c>
      <c r="H240" s="7" t="s">
        <v>614</v>
      </c>
      <c r="I240" s="7"/>
      <c r="K240" s="21">
        <f t="shared" si="217"/>
        <v>2</v>
      </c>
      <c r="L240" s="21" t="str">
        <f t="shared" si="218"/>
        <v>@t</v>
      </c>
      <c r="M240" s="21" t="str">
        <f t="shared" si="166"/>
        <v>641163232</v>
      </c>
      <c r="N240" s="21" t="str">
        <f t="shared" si="219"/>
        <v>!!;t</v>
      </c>
      <c r="O240" s="22" t="str">
        <f>IF(L240="","",IF(AND(ISERROR(VLOOKUP(M240,M$1:M239,1,0)),ISERROR(VLOOKUP(M240,M241:M$258,1,0))),"ok","▲NG"))</f>
        <v>ok</v>
      </c>
      <c r="P240" s="22" t="str">
        <f t="shared" si="220"/>
        <v>@</v>
      </c>
      <c r="Q240" s="22" t="str">
        <f t="shared" si="221"/>
        <v>@t</v>
      </c>
      <c r="R240" s="23" t="str">
        <f t="shared" si="222"/>
        <v>map("@t", "!!;t")</v>
      </c>
      <c r="S240" s="23" t="str">
        <f t="shared" si="223"/>
        <v/>
      </c>
      <c r="U240" s="38" t="str">
        <f t="shared" si="164"/>
        <v>59-116</v>
      </c>
      <c r="V240" s="39">
        <f t="shared" si="156"/>
        <v>59</v>
      </c>
      <c r="W240" s="39">
        <f t="shared" si="209"/>
        <v>116</v>
      </c>
      <c r="X240" s="39" t="str">
        <f t="shared" si="209"/>
        <v/>
      </c>
      <c r="Y240" s="39" t="str">
        <f t="shared" si="209"/>
        <v/>
      </c>
      <c r="Z240" s="39" t="str">
        <f t="shared" si="209"/>
        <v/>
      </c>
      <c r="AA240" s="39" t="str">
        <f t="shared" si="209"/>
        <v/>
      </c>
      <c r="AB240" s="39" t="str">
        <f t="shared" si="209"/>
        <v/>
      </c>
      <c r="AC240" s="39" t="str">
        <f t="shared" si="209"/>
        <v/>
      </c>
      <c r="AD240" s="39" t="str">
        <f t="shared" si="209"/>
        <v/>
      </c>
      <c r="AE240" s="39" t="str">
        <f t="shared" si="209"/>
        <v/>
      </c>
      <c r="AF240" s="39" t="str">
        <f t="shared" si="209"/>
        <v/>
      </c>
      <c r="AG240" s="39" t="str">
        <f t="shared" si="209"/>
        <v/>
      </c>
      <c r="AH240" s="38" t="s">
        <v>704</v>
      </c>
    </row>
    <row r="241" spans="2:34">
      <c r="B241" s="1" t="s">
        <v>562</v>
      </c>
      <c r="C241" s="25" t="str">
        <f>_xlfn.XLOOKUP($U241,翻訳!I:I,翻訳!$D:$D,"",0)&amp;""</f>
        <v>normal</v>
      </c>
      <c r="D241" s="37" t="s">
        <v>405</v>
      </c>
      <c r="E241" s="25" t="str">
        <f>_xlfn.XLOOKUP($U241,翻訳!I:I,翻訳!$F:$F,"",0)&amp;""</f>
        <v>Delete history older than 30 days</v>
      </c>
      <c r="F241" s="25" t="str">
        <f>_xlfn.XLOOKUP($U241,翻訳!I:I,翻訳!$G:$G,"",0)&amp;""</f>
        <v>30日以上前の履歴を削除する</v>
      </c>
      <c r="G241" s="8" t="s">
        <v>605</v>
      </c>
      <c r="K241" s="21">
        <f t="shared" si="217"/>
        <v>3</v>
      </c>
      <c r="L241" s="21" t="str">
        <f t="shared" si="218"/>
        <v/>
      </c>
      <c r="M241" s="21" t="str">
        <f t="shared" si="166"/>
        <v/>
      </c>
      <c r="N241" s="21" t="str">
        <f t="shared" si="219"/>
        <v>!!;dh</v>
      </c>
      <c r="O241" s="22" t="str">
        <f>IF(L241="","",IF(AND(ISERROR(VLOOKUP(M241,M$1:M240,1,0)),ISERROR(VLOOKUP(M241,M242:M$258,1,0))),"ok","▲NG"))</f>
        <v/>
      </c>
      <c r="P241" s="22" t="str">
        <f t="shared" si="220"/>
        <v/>
      </c>
      <c r="Q241" s="22" t="str">
        <f t="shared" si="221"/>
        <v/>
      </c>
      <c r="R241" s="23" t="str">
        <f t="shared" si="222"/>
        <v/>
      </c>
      <c r="S241" s="23" t="str">
        <f t="shared" si="223"/>
        <v/>
      </c>
      <c r="U241" s="38" t="str">
        <f t="shared" si="164"/>
        <v>59-100-104</v>
      </c>
      <c r="V241" s="39">
        <f t="shared" si="156"/>
        <v>59</v>
      </c>
      <c r="W241" s="39">
        <f t="shared" si="209"/>
        <v>100</v>
      </c>
      <c r="X241" s="39">
        <f t="shared" si="209"/>
        <v>104</v>
      </c>
      <c r="Y241" s="39" t="str">
        <f t="shared" si="209"/>
        <v/>
      </c>
      <c r="Z241" s="39" t="str">
        <f t="shared" si="209"/>
        <v/>
      </c>
      <c r="AA241" s="39" t="str">
        <f t="shared" si="209"/>
        <v/>
      </c>
      <c r="AB241" s="39" t="str">
        <f t="shared" si="209"/>
        <v/>
      </c>
      <c r="AC241" s="39" t="str">
        <f t="shared" si="209"/>
        <v/>
      </c>
      <c r="AD241" s="39" t="str">
        <f t="shared" si="209"/>
        <v/>
      </c>
      <c r="AE241" s="39" t="str">
        <f t="shared" si="209"/>
        <v/>
      </c>
      <c r="AF241" s="39" t="str">
        <f t="shared" si="209"/>
        <v/>
      </c>
      <c r="AG241" s="39" t="str">
        <f t="shared" si="209"/>
        <v/>
      </c>
      <c r="AH241" s="38" t="s">
        <v>704</v>
      </c>
    </row>
    <row r="242" spans="2:34">
      <c r="B242" s="1" t="s">
        <v>562</v>
      </c>
      <c r="C242" s="25" t="str">
        <f>_xlfn.XLOOKUP($U242,翻訳!I:I,翻訳!$D:$D,"",0)&amp;""</f>
        <v>normal</v>
      </c>
      <c r="D242" s="37" t="s">
        <v>407</v>
      </c>
      <c r="E242" s="25" t="str">
        <f>_xlfn.XLOOKUP($U242,翻訳!I:I,翻訳!$F:$F,"",0)&amp;""</f>
        <v>Remove bookmark for current page</v>
      </c>
      <c r="F242" s="25" t="str">
        <f>_xlfn.XLOOKUP($U242,翻訳!I:I,翻訳!$G:$G,"",0)&amp;""</f>
        <v>現在のページをブックマークから削除する</v>
      </c>
      <c r="G242" s="8" t="s">
        <v>605</v>
      </c>
      <c r="H242" s="7"/>
      <c r="I242" s="7"/>
      <c r="K242" s="21">
        <f t="shared" si="217"/>
        <v>3</v>
      </c>
      <c r="L242" s="21" t="str">
        <f t="shared" si="218"/>
        <v/>
      </c>
      <c r="M242" s="21" t="str">
        <f t="shared" si="166"/>
        <v/>
      </c>
      <c r="N242" s="21" t="str">
        <f t="shared" si="219"/>
        <v>!!;db</v>
      </c>
      <c r="O242" s="22" t="str">
        <f>IF(L242="","",IF(AND(ISERROR(VLOOKUP(M242,M$1:M241,1,0)),ISERROR(VLOOKUP(M242,M243:M$258,1,0))),"ok","▲NG"))</f>
        <v/>
      </c>
      <c r="P242" s="22" t="str">
        <f t="shared" si="220"/>
        <v/>
      </c>
      <c r="Q242" s="22" t="str">
        <f t="shared" si="221"/>
        <v/>
      </c>
      <c r="R242" s="23" t="str">
        <f t="shared" si="222"/>
        <v/>
      </c>
      <c r="S242" s="23" t="str">
        <f t="shared" si="223"/>
        <v/>
      </c>
      <c r="U242" s="38" t="str">
        <f t="shared" si="164"/>
        <v>59-100-98</v>
      </c>
      <c r="V242" s="39">
        <f t="shared" si="156"/>
        <v>59</v>
      </c>
      <c r="W242" s="39">
        <f t="shared" si="209"/>
        <v>100</v>
      </c>
      <c r="X242" s="39">
        <f t="shared" si="209"/>
        <v>98</v>
      </c>
      <c r="Y242" s="39" t="str">
        <f t="shared" si="209"/>
        <v/>
      </c>
      <c r="Z242" s="39" t="str">
        <f t="shared" si="209"/>
        <v/>
      </c>
      <c r="AA242" s="39" t="str">
        <f t="shared" si="209"/>
        <v/>
      </c>
      <c r="AB242" s="39" t="str">
        <f t="shared" si="209"/>
        <v/>
      </c>
      <c r="AC242" s="39" t="str">
        <f t="shared" si="209"/>
        <v/>
      </c>
      <c r="AD242" s="39" t="str">
        <f t="shared" si="209"/>
        <v/>
      </c>
      <c r="AE242" s="39" t="str">
        <f t="shared" si="209"/>
        <v/>
      </c>
      <c r="AF242" s="39" t="str">
        <f t="shared" si="209"/>
        <v/>
      </c>
      <c r="AG242" s="39" t="str">
        <f t="shared" si="209"/>
        <v/>
      </c>
      <c r="AH242" s="38" t="s">
        <v>704</v>
      </c>
    </row>
    <row r="243" spans="2:34">
      <c r="B243" s="1" t="s">
        <v>562</v>
      </c>
      <c r="C243" s="25" t="str">
        <f>_xlfn.XLOOKUP($U243,翻訳!I:I,翻訳!$D:$D,"",0)&amp;""</f>
        <v>normal</v>
      </c>
      <c r="D243" s="37" t="s">
        <v>409</v>
      </c>
      <c r="E243" s="25" t="str">
        <f>_xlfn.XLOOKUP($U243,翻訳!I:I,翻訳!$F:$F,"",0)&amp;""</f>
        <v>Yank histories</v>
      </c>
      <c r="F243" s="25" t="str">
        <f>_xlfn.XLOOKUP($U243,翻訳!I:I,翻訳!$G:$G,"",0)&amp;""</f>
        <v>履歴をクリップボードにコピーする（最大100件）</v>
      </c>
      <c r="G243" s="8" t="s">
        <v>436</v>
      </c>
      <c r="H243" s="7" t="s">
        <v>638</v>
      </c>
      <c r="I243" s="7"/>
      <c r="K243" s="21">
        <f t="shared" si="217"/>
        <v>3</v>
      </c>
      <c r="L243" s="21" t="str">
        <f t="shared" si="218"/>
        <v>@yh</v>
      </c>
      <c r="M243" s="21" t="str">
        <f t="shared" si="166"/>
        <v>6412110432</v>
      </c>
      <c r="N243" s="21" t="str">
        <f t="shared" si="219"/>
        <v>!!;yh</v>
      </c>
      <c r="O243" s="22" t="str">
        <f>IF(L243="","",IF(AND(ISERROR(VLOOKUP(M243,M$1:M242,1,0)),ISERROR(VLOOKUP(M243,M244:M$258,1,0))),"ok","▲NG"))</f>
        <v>ok</v>
      </c>
      <c r="P243" s="22" t="str">
        <f t="shared" si="220"/>
        <v>@</v>
      </c>
      <c r="Q243" s="22" t="str">
        <f t="shared" si="221"/>
        <v>@y</v>
      </c>
      <c r="R243" s="23" t="str">
        <f t="shared" si="222"/>
        <v>map("@yh", "!!;yh")</v>
      </c>
      <c r="S243" s="23" t="str">
        <f t="shared" si="223"/>
        <v/>
      </c>
      <c r="U243" s="38" t="str">
        <f t="shared" si="164"/>
        <v>59-121-104</v>
      </c>
      <c r="V243" s="39">
        <f t="shared" si="156"/>
        <v>59</v>
      </c>
      <c r="W243" s="39">
        <f t="shared" si="209"/>
        <v>121</v>
      </c>
      <c r="X243" s="39">
        <f t="shared" si="209"/>
        <v>104</v>
      </c>
      <c r="Y243" s="39" t="str">
        <f t="shared" si="209"/>
        <v/>
      </c>
      <c r="Z243" s="39" t="str">
        <f t="shared" si="209"/>
        <v/>
      </c>
      <c r="AA243" s="39" t="str">
        <f t="shared" si="209"/>
        <v/>
      </c>
      <c r="AB243" s="39" t="str">
        <f t="shared" si="209"/>
        <v/>
      </c>
      <c r="AC243" s="39" t="str">
        <f t="shared" si="209"/>
        <v/>
      </c>
      <c r="AD243" s="39" t="str">
        <f t="shared" si="209"/>
        <v/>
      </c>
      <c r="AE243" s="39" t="str">
        <f t="shared" si="209"/>
        <v/>
      </c>
      <c r="AF243" s="39" t="str">
        <f t="shared" si="209"/>
        <v/>
      </c>
      <c r="AG243" s="39" t="str">
        <f t="shared" si="209"/>
        <v/>
      </c>
      <c r="AH243" s="38" t="s">
        <v>704</v>
      </c>
    </row>
    <row r="244" spans="2:34">
      <c r="B244" s="16"/>
      <c r="C244" s="16"/>
      <c r="D244" s="16"/>
      <c r="E244" s="18"/>
      <c r="F244" s="18"/>
      <c r="G244" s="19"/>
      <c r="H244" s="17"/>
      <c r="I244" s="17"/>
      <c r="J244" s="16"/>
      <c r="K244" s="17"/>
      <c r="L244" s="17"/>
      <c r="M244" s="17"/>
      <c r="N244" s="17"/>
      <c r="O244" s="17"/>
      <c r="P244" s="17"/>
      <c r="Q244" s="17"/>
      <c r="R244" s="20"/>
      <c r="S244" s="20"/>
      <c r="U244" s="38" t="str">
        <f t="shared" si="164"/>
        <v/>
      </c>
      <c r="V244" s="39" t="str">
        <f t="shared" si="156"/>
        <v/>
      </c>
      <c r="W244" s="39" t="str">
        <f t="shared" si="209"/>
        <v/>
      </c>
      <c r="X244" s="39" t="str">
        <f t="shared" si="209"/>
        <v/>
      </c>
      <c r="Y244" s="39" t="str">
        <f t="shared" si="209"/>
        <v/>
      </c>
      <c r="Z244" s="39" t="str">
        <f t="shared" si="209"/>
        <v/>
      </c>
      <c r="AA244" s="39" t="str">
        <f t="shared" si="209"/>
        <v/>
      </c>
      <c r="AB244" s="39" t="str">
        <f t="shared" si="209"/>
        <v/>
      </c>
      <c r="AC244" s="39" t="str">
        <f t="shared" si="209"/>
        <v/>
      </c>
      <c r="AD244" s="39" t="str">
        <f t="shared" ref="W244:AG257" si="224">IFERROR(CODE(MID($D244,AD$1,1)),"")</f>
        <v/>
      </c>
      <c r="AE244" s="39" t="str">
        <f t="shared" si="224"/>
        <v/>
      </c>
      <c r="AF244" s="39" t="str">
        <f t="shared" si="224"/>
        <v/>
      </c>
      <c r="AG244" s="39" t="str">
        <f t="shared" si="224"/>
        <v/>
      </c>
      <c r="AH244" s="38" t="s">
        <v>704</v>
      </c>
    </row>
    <row r="245" spans="2:34">
      <c r="B245" s="1" t="s">
        <v>563</v>
      </c>
      <c r="C245" s="25" t="str">
        <f>_xlfn.XLOOKUP($U245,翻訳!I:I,翻訳!$D:$D,"",0)&amp;""</f>
        <v>insert</v>
      </c>
      <c r="D245" s="37" t="s">
        <v>412</v>
      </c>
      <c r="E245" s="25" t="str">
        <f>_xlfn.XLOOKUP($U245,翻訳!I:I,翻訳!$F:$F,"",0)&amp;""</f>
        <v>Move the cursor to the end of the line</v>
      </c>
      <c r="F245" s="25" t="str">
        <f>_xlfn.XLOOKUP($U245,翻訳!I:I,翻訳!$G:$G,"",0)&amp;""</f>
        <v/>
      </c>
      <c r="G245" s="8" t="s">
        <v>624</v>
      </c>
      <c r="K245" s="21">
        <f t="shared" ref="K245:K255" si="225">LEN(D245)</f>
        <v>8</v>
      </c>
      <c r="L245" s="21" t="str">
        <f t="shared" ref="L245:L255" si="226">IF(G245="○",IF(H245="",D245,H245),"")</f>
        <v/>
      </c>
      <c r="M245" s="21" t="str">
        <f t="shared" si="166"/>
        <v/>
      </c>
      <c r="N245" s="21" t="str">
        <f t="shared" ref="N245:N255" si="227">"!!"&amp;D245</f>
        <v>!!&lt;Ctrl-e&gt;</v>
      </c>
      <c r="O245" s="22" t="str">
        <f>IF(L245="","",IF(AND(ISERROR(VLOOKUP(M245,M$1:M244,1,0)),ISERROR(VLOOKUP(M245,M246:M$258,1,0))),"ok","▲NG"))</f>
        <v/>
      </c>
      <c r="P245" s="22" t="str">
        <f t="shared" ref="P245:P255" si="228">IF(L245="","",LEFT(L245,1))</f>
        <v/>
      </c>
      <c r="Q245" s="22" t="str">
        <f t="shared" ref="Q245:Q255" si="229">IF(H245="","",LEFT(H245,2))</f>
        <v/>
      </c>
      <c r="R245" s="23" t="str">
        <f t="shared" ref="R245:R255" si="230">IF(""=L245,"","map("""&amp;L245&amp;""", """&amp;N245&amp;""")")</f>
        <v/>
      </c>
      <c r="S245" s="23" t="str">
        <f t="shared" ref="S245:S255" si="231">IF(""=I245,"","map("""&amp;I245&amp;""", """&amp;N245&amp;""")")</f>
        <v/>
      </c>
      <c r="U245" s="38" t="str">
        <f t="shared" si="164"/>
        <v>60-67-116-114-108-45-101-62</v>
      </c>
      <c r="V245" s="39">
        <f t="shared" si="156"/>
        <v>60</v>
      </c>
      <c r="W245" s="39">
        <f t="shared" si="224"/>
        <v>67</v>
      </c>
      <c r="X245" s="39">
        <f t="shared" si="224"/>
        <v>116</v>
      </c>
      <c r="Y245" s="39">
        <f t="shared" si="224"/>
        <v>114</v>
      </c>
      <c r="Z245" s="39">
        <f t="shared" si="224"/>
        <v>108</v>
      </c>
      <c r="AA245" s="39">
        <f t="shared" si="224"/>
        <v>45</v>
      </c>
      <c r="AB245" s="39">
        <f t="shared" si="224"/>
        <v>101</v>
      </c>
      <c r="AC245" s="39">
        <f t="shared" si="224"/>
        <v>62</v>
      </c>
      <c r="AD245" s="39" t="str">
        <f t="shared" si="224"/>
        <v/>
      </c>
      <c r="AE245" s="39" t="str">
        <f t="shared" si="224"/>
        <v/>
      </c>
      <c r="AF245" s="39" t="str">
        <f t="shared" si="224"/>
        <v/>
      </c>
      <c r="AG245" s="39" t="str">
        <f t="shared" si="224"/>
        <v/>
      </c>
      <c r="AH245" s="38" t="s">
        <v>704</v>
      </c>
    </row>
    <row r="246" spans="2:34">
      <c r="B246" s="1" t="s">
        <v>563</v>
      </c>
      <c r="C246" s="25" t="str">
        <f>_xlfn.XLOOKUP($U246,翻訳!I:I,翻訳!$D:$D,"",0)&amp;""</f>
        <v>insert</v>
      </c>
      <c r="D246" s="37" t="s">
        <v>414</v>
      </c>
      <c r="E246" s="25" t="str">
        <f>_xlfn.XLOOKUP($U246,翻訳!I:I,翻訳!$F:$F,"",0)&amp;""</f>
        <v>Move the cursor to the beginning of the line</v>
      </c>
      <c r="F246" s="25" t="str">
        <f>_xlfn.XLOOKUP($U246,翻訳!I:I,翻訳!$G:$G,"",0)&amp;""</f>
        <v/>
      </c>
      <c r="G246" s="8" t="s">
        <v>624</v>
      </c>
      <c r="K246" s="21">
        <f t="shared" si="225"/>
        <v>8</v>
      </c>
      <c r="L246" s="21" t="str">
        <f t="shared" si="226"/>
        <v/>
      </c>
      <c r="M246" s="21" t="str">
        <f t="shared" si="166"/>
        <v/>
      </c>
      <c r="N246" s="21" t="str">
        <f t="shared" si="227"/>
        <v>!!&lt;Ctrl-f&gt;</v>
      </c>
      <c r="O246" s="22" t="str">
        <f>IF(L246="","",IF(AND(ISERROR(VLOOKUP(M246,M$1:M245,1,0)),ISERROR(VLOOKUP(M246,M247:M$258,1,0))),"ok","▲NG"))</f>
        <v/>
      </c>
      <c r="P246" s="22" t="str">
        <f t="shared" si="228"/>
        <v/>
      </c>
      <c r="Q246" s="22" t="str">
        <f t="shared" si="229"/>
        <v/>
      </c>
      <c r="R246" s="23" t="str">
        <f t="shared" si="230"/>
        <v/>
      </c>
      <c r="S246" s="23" t="str">
        <f t="shared" si="231"/>
        <v/>
      </c>
      <c r="U246" s="38" t="str">
        <f t="shared" si="164"/>
        <v>60-67-116-114-108-45-102-62</v>
      </c>
      <c r="V246" s="39">
        <f t="shared" si="156"/>
        <v>60</v>
      </c>
      <c r="W246" s="39">
        <f t="shared" si="224"/>
        <v>67</v>
      </c>
      <c r="X246" s="39">
        <f t="shared" si="224"/>
        <v>116</v>
      </c>
      <c r="Y246" s="39">
        <f t="shared" si="224"/>
        <v>114</v>
      </c>
      <c r="Z246" s="39">
        <f t="shared" si="224"/>
        <v>108</v>
      </c>
      <c r="AA246" s="39">
        <f t="shared" si="224"/>
        <v>45</v>
      </c>
      <c r="AB246" s="39">
        <f t="shared" si="224"/>
        <v>102</v>
      </c>
      <c r="AC246" s="39">
        <f t="shared" si="224"/>
        <v>62</v>
      </c>
      <c r="AD246" s="39" t="str">
        <f t="shared" si="224"/>
        <v/>
      </c>
      <c r="AE246" s="39" t="str">
        <f t="shared" si="224"/>
        <v/>
      </c>
      <c r="AF246" s="39" t="str">
        <f t="shared" si="224"/>
        <v/>
      </c>
      <c r="AG246" s="39" t="str">
        <f t="shared" si="224"/>
        <v/>
      </c>
      <c r="AH246" s="38" t="s">
        <v>704</v>
      </c>
    </row>
    <row r="247" spans="2:34">
      <c r="B247" s="1" t="s">
        <v>563</v>
      </c>
      <c r="C247" s="25" t="str">
        <f>_xlfn.XLOOKUP($U247,翻訳!I:I,翻訳!$D:$D,"",0)&amp;""</f>
        <v>visual</v>
      </c>
      <c r="D247" s="37" t="s">
        <v>340</v>
      </c>
      <c r="E247" s="25" t="str">
        <f>_xlfn.XLOOKUP($U247,翻訳!I:I,翻訳!$F:$F,"",0)&amp;""</f>
        <v>Backward 20 lines</v>
      </c>
      <c r="F247" s="25" t="str">
        <f>_xlfn.XLOOKUP($U247,翻訳!I:I,翻訳!$G:$G,"",0)&amp;""</f>
        <v>逆方向20行先にカーソルを移動</v>
      </c>
      <c r="G247" s="8" t="s">
        <v>624</v>
      </c>
      <c r="K247" s="21">
        <f t="shared" si="225"/>
        <v>8</v>
      </c>
      <c r="L247" s="21" t="str">
        <f t="shared" si="226"/>
        <v/>
      </c>
      <c r="M247" s="21" t="str">
        <f t="shared" si="166"/>
        <v/>
      </c>
      <c r="N247" s="21" t="str">
        <f t="shared" si="227"/>
        <v>!!&lt;Ctrl-u&gt;</v>
      </c>
      <c r="O247" s="22" t="str">
        <f>IF(L247="","",IF(AND(ISERROR(VLOOKUP(M247,M$1:M246,1,0)),ISERROR(VLOOKUP(M247,M248:M$258,1,0))),"ok","▲NG"))</f>
        <v/>
      </c>
      <c r="P247" s="22" t="str">
        <f t="shared" si="228"/>
        <v/>
      </c>
      <c r="Q247" s="22" t="str">
        <f t="shared" si="229"/>
        <v/>
      </c>
      <c r="R247" s="23" t="str">
        <f t="shared" si="230"/>
        <v/>
      </c>
      <c r="S247" s="23" t="str">
        <f t="shared" si="231"/>
        <v/>
      </c>
      <c r="U247" s="38" t="str">
        <f t="shared" si="164"/>
        <v>60-67-116-114-108-45-117-62</v>
      </c>
      <c r="V247" s="39">
        <f t="shared" si="156"/>
        <v>60</v>
      </c>
      <c r="W247" s="39">
        <f t="shared" si="224"/>
        <v>67</v>
      </c>
      <c r="X247" s="39">
        <f t="shared" si="224"/>
        <v>116</v>
      </c>
      <c r="Y247" s="39">
        <f t="shared" si="224"/>
        <v>114</v>
      </c>
      <c r="Z247" s="39">
        <f t="shared" si="224"/>
        <v>108</v>
      </c>
      <c r="AA247" s="39">
        <f t="shared" si="224"/>
        <v>45</v>
      </c>
      <c r="AB247" s="39">
        <f t="shared" si="224"/>
        <v>117</v>
      </c>
      <c r="AC247" s="39">
        <f t="shared" si="224"/>
        <v>62</v>
      </c>
      <c r="AD247" s="39" t="str">
        <f t="shared" si="224"/>
        <v/>
      </c>
      <c r="AE247" s="39" t="str">
        <f t="shared" si="224"/>
        <v/>
      </c>
      <c r="AF247" s="39" t="str">
        <f t="shared" si="224"/>
        <v/>
      </c>
      <c r="AG247" s="39" t="str">
        <f t="shared" si="224"/>
        <v/>
      </c>
      <c r="AH247" s="38" t="s">
        <v>704</v>
      </c>
    </row>
    <row r="248" spans="2:34">
      <c r="B248" s="1" t="s">
        <v>563</v>
      </c>
      <c r="C248" s="25" t="str">
        <f>_xlfn.XLOOKUP($U248,翻訳!I:I,翻訳!$D:$D,"",0)&amp;""</f>
        <v>insert</v>
      </c>
      <c r="D248" s="37" t="s">
        <v>417</v>
      </c>
      <c r="E248" s="25" t="str">
        <f>_xlfn.XLOOKUP($U248,翻訳!I:I,翻訳!$F:$F,"",0)&amp;""</f>
        <v>Move the cursor Backward 1 word</v>
      </c>
      <c r="F248" s="25" t="str">
        <f>_xlfn.XLOOKUP($U248,翻訳!I:I,翻訳!$G:$G,"",0)&amp;""</f>
        <v/>
      </c>
      <c r="G248" s="8" t="s">
        <v>624</v>
      </c>
      <c r="K248" s="21">
        <f t="shared" si="225"/>
        <v>7</v>
      </c>
      <c r="L248" s="21" t="str">
        <f t="shared" si="226"/>
        <v/>
      </c>
      <c r="M248" s="21" t="str">
        <f t="shared" si="166"/>
        <v/>
      </c>
      <c r="N248" s="21" t="str">
        <f t="shared" si="227"/>
        <v>!!&lt;Alt-b&gt;</v>
      </c>
      <c r="O248" s="22" t="str">
        <f>IF(L248="","",IF(AND(ISERROR(VLOOKUP(M248,M$1:M247,1,0)),ISERROR(VLOOKUP(M248,M249:M$258,1,0))),"ok","▲NG"))</f>
        <v/>
      </c>
      <c r="P248" s="22" t="str">
        <f t="shared" si="228"/>
        <v/>
      </c>
      <c r="Q248" s="22" t="str">
        <f t="shared" si="229"/>
        <v/>
      </c>
      <c r="R248" s="23" t="str">
        <f t="shared" si="230"/>
        <v/>
      </c>
      <c r="S248" s="23" t="str">
        <f t="shared" si="231"/>
        <v/>
      </c>
      <c r="U248" s="38" t="str">
        <f t="shared" si="164"/>
        <v>60-65-108-116-45-98-62</v>
      </c>
      <c r="V248" s="39">
        <f t="shared" si="156"/>
        <v>60</v>
      </c>
      <c r="W248" s="39">
        <f t="shared" si="224"/>
        <v>65</v>
      </c>
      <c r="X248" s="39">
        <f t="shared" si="224"/>
        <v>108</v>
      </c>
      <c r="Y248" s="39">
        <f t="shared" si="224"/>
        <v>116</v>
      </c>
      <c r="Z248" s="39">
        <f t="shared" si="224"/>
        <v>45</v>
      </c>
      <c r="AA248" s="39">
        <f t="shared" si="224"/>
        <v>98</v>
      </c>
      <c r="AB248" s="39">
        <f t="shared" si="224"/>
        <v>62</v>
      </c>
      <c r="AC248" s="39" t="str">
        <f t="shared" si="224"/>
        <v/>
      </c>
      <c r="AD248" s="39" t="str">
        <f t="shared" si="224"/>
        <v/>
      </c>
      <c r="AE248" s="39" t="str">
        <f t="shared" si="224"/>
        <v/>
      </c>
      <c r="AF248" s="39" t="str">
        <f t="shared" si="224"/>
        <v/>
      </c>
      <c r="AG248" s="39" t="str">
        <f t="shared" si="224"/>
        <v/>
      </c>
      <c r="AH248" s="38" t="s">
        <v>704</v>
      </c>
    </row>
    <row r="249" spans="2:34">
      <c r="B249" s="1" t="s">
        <v>563</v>
      </c>
      <c r="C249" s="25" t="str">
        <f>_xlfn.XLOOKUP($U249,翻訳!I:I,翻訳!$D:$D,"",0)&amp;""</f>
        <v>insert</v>
      </c>
      <c r="D249" s="37" t="s">
        <v>419</v>
      </c>
      <c r="E249" s="25" t="str">
        <f>_xlfn.XLOOKUP($U249,翻訳!I:I,翻訳!$F:$F,"",0)&amp;""</f>
        <v>Move the cursor Forward 1 word</v>
      </c>
      <c r="F249" s="25" t="str">
        <f>_xlfn.XLOOKUP($U249,翻訳!I:I,翻訳!$G:$G,"",0)&amp;""</f>
        <v/>
      </c>
      <c r="G249" s="8" t="s">
        <v>624</v>
      </c>
      <c r="K249" s="21">
        <f t="shared" si="225"/>
        <v>7</v>
      </c>
      <c r="L249" s="21" t="str">
        <f t="shared" si="226"/>
        <v/>
      </c>
      <c r="M249" s="21" t="str">
        <f t="shared" si="166"/>
        <v/>
      </c>
      <c r="N249" s="21" t="str">
        <f t="shared" si="227"/>
        <v>!!&lt;Alt-f&gt;</v>
      </c>
      <c r="O249" s="22" t="str">
        <f>IF(L249="","",IF(AND(ISERROR(VLOOKUP(M249,M$1:M248,1,0)),ISERROR(VLOOKUP(M249,M250:M$258,1,0))),"ok","▲NG"))</f>
        <v/>
      </c>
      <c r="P249" s="22" t="str">
        <f t="shared" si="228"/>
        <v/>
      </c>
      <c r="Q249" s="22" t="str">
        <f t="shared" si="229"/>
        <v/>
      </c>
      <c r="R249" s="23" t="str">
        <f t="shared" si="230"/>
        <v/>
      </c>
      <c r="S249" s="23" t="str">
        <f t="shared" si="231"/>
        <v/>
      </c>
      <c r="U249" s="38" t="str">
        <f t="shared" si="164"/>
        <v>60-65-108-116-45-102-62</v>
      </c>
      <c r="V249" s="39">
        <f t="shared" si="156"/>
        <v>60</v>
      </c>
      <c r="W249" s="39">
        <f t="shared" si="224"/>
        <v>65</v>
      </c>
      <c r="X249" s="39">
        <f t="shared" si="224"/>
        <v>108</v>
      </c>
      <c r="Y249" s="39">
        <f t="shared" si="224"/>
        <v>116</v>
      </c>
      <c r="Z249" s="39">
        <f t="shared" si="224"/>
        <v>45</v>
      </c>
      <c r="AA249" s="39">
        <f t="shared" si="224"/>
        <v>102</v>
      </c>
      <c r="AB249" s="39">
        <f t="shared" si="224"/>
        <v>62</v>
      </c>
      <c r="AC249" s="39" t="str">
        <f t="shared" si="224"/>
        <v/>
      </c>
      <c r="AD249" s="39" t="str">
        <f t="shared" si="224"/>
        <v/>
      </c>
      <c r="AE249" s="39" t="str">
        <f t="shared" si="224"/>
        <v/>
      </c>
      <c r="AF249" s="39" t="str">
        <f t="shared" si="224"/>
        <v/>
      </c>
      <c r="AG249" s="39" t="str">
        <f t="shared" si="224"/>
        <v/>
      </c>
      <c r="AH249" s="38" t="s">
        <v>704</v>
      </c>
    </row>
    <row r="250" spans="2:34">
      <c r="B250" s="1" t="s">
        <v>563</v>
      </c>
      <c r="C250" s="25" t="str">
        <f>_xlfn.XLOOKUP($U250,翻訳!I:I,翻訳!$D:$D,"",0)&amp;""</f>
        <v>insert</v>
      </c>
      <c r="D250" s="37" t="s">
        <v>421</v>
      </c>
      <c r="E250" s="25" t="str">
        <f>_xlfn.XLOOKUP($U250,翻訳!I:I,翻訳!$F:$F,"",0)&amp;""</f>
        <v>Delete a word backwards</v>
      </c>
      <c r="F250" s="25" t="str">
        <f>_xlfn.XLOOKUP($U250,翻訳!I:I,翻訳!$G:$G,"",0)&amp;""</f>
        <v/>
      </c>
      <c r="G250" s="8" t="s">
        <v>624</v>
      </c>
      <c r="K250" s="21">
        <f t="shared" si="225"/>
        <v>7</v>
      </c>
      <c r="L250" s="21" t="str">
        <f t="shared" si="226"/>
        <v/>
      </c>
      <c r="M250" s="21" t="str">
        <f t="shared" si="166"/>
        <v/>
      </c>
      <c r="N250" s="21" t="str">
        <f t="shared" si="227"/>
        <v>!!&lt;Alt-w&gt;</v>
      </c>
      <c r="O250" s="22" t="str">
        <f>IF(L250="","",IF(AND(ISERROR(VLOOKUP(M250,M$1:M249,1,0)),ISERROR(VLOOKUP(M250,M251:M$258,1,0))),"ok","▲NG"))</f>
        <v/>
      </c>
      <c r="P250" s="22" t="str">
        <f t="shared" si="228"/>
        <v/>
      </c>
      <c r="Q250" s="22" t="str">
        <f t="shared" si="229"/>
        <v/>
      </c>
      <c r="R250" s="23" t="str">
        <f t="shared" si="230"/>
        <v/>
      </c>
      <c r="S250" s="23" t="str">
        <f t="shared" si="231"/>
        <v/>
      </c>
      <c r="U250" s="38" t="str">
        <f t="shared" si="164"/>
        <v>60-65-108-116-45-119-62</v>
      </c>
      <c r="V250" s="39">
        <f t="shared" si="156"/>
        <v>60</v>
      </c>
      <c r="W250" s="39">
        <f t="shared" si="224"/>
        <v>65</v>
      </c>
      <c r="X250" s="39">
        <f t="shared" si="224"/>
        <v>108</v>
      </c>
      <c r="Y250" s="39">
        <f t="shared" si="224"/>
        <v>116</v>
      </c>
      <c r="Z250" s="39">
        <f t="shared" si="224"/>
        <v>45</v>
      </c>
      <c r="AA250" s="39">
        <f t="shared" si="224"/>
        <v>119</v>
      </c>
      <c r="AB250" s="39">
        <f t="shared" si="224"/>
        <v>62</v>
      </c>
      <c r="AC250" s="39" t="str">
        <f t="shared" si="224"/>
        <v/>
      </c>
      <c r="AD250" s="39" t="str">
        <f t="shared" si="224"/>
        <v/>
      </c>
      <c r="AE250" s="39" t="str">
        <f t="shared" si="224"/>
        <v/>
      </c>
      <c r="AF250" s="39" t="str">
        <f t="shared" si="224"/>
        <v/>
      </c>
      <c r="AG250" s="39" t="str">
        <f t="shared" si="224"/>
        <v/>
      </c>
      <c r="AH250" s="38" t="s">
        <v>704</v>
      </c>
    </row>
    <row r="251" spans="2:34">
      <c r="B251" s="1" t="s">
        <v>563</v>
      </c>
      <c r="C251" s="25" t="str">
        <f>_xlfn.XLOOKUP($U251,翻訳!I:I,翻訳!$D:$D,"",0)&amp;""</f>
        <v>insert</v>
      </c>
      <c r="D251" s="37" t="s">
        <v>423</v>
      </c>
      <c r="E251" s="25" t="str">
        <f>_xlfn.XLOOKUP($U251,翻訳!I:I,翻訳!$F:$F,"",0)&amp;""</f>
        <v>Delete a word forwards</v>
      </c>
      <c r="F251" s="25" t="str">
        <f>_xlfn.XLOOKUP($U251,翻訳!I:I,翻訳!$G:$G,"",0)&amp;""</f>
        <v/>
      </c>
      <c r="G251" s="8" t="s">
        <v>624</v>
      </c>
      <c r="K251" s="21">
        <f t="shared" si="225"/>
        <v>7</v>
      </c>
      <c r="L251" s="21" t="str">
        <f t="shared" si="226"/>
        <v/>
      </c>
      <c r="M251" s="21" t="str">
        <f t="shared" si="166"/>
        <v/>
      </c>
      <c r="N251" s="21" t="str">
        <f t="shared" si="227"/>
        <v>!!&lt;Alt-d&gt;</v>
      </c>
      <c r="O251" s="22" t="str">
        <f>IF(L251="","",IF(AND(ISERROR(VLOOKUP(M251,M$1:M250,1,0)),ISERROR(VLOOKUP(M251,M252:M$258,1,0))),"ok","▲NG"))</f>
        <v/>
      </c>
      <c r="P251" s="22" t="str">
        <f t="shared" si="228"/>
        <v/>
      </c>
      <c r="Q251" s="22" t="str">
        <f t="shared" si="229"/>
        <v/>
      </c>
      <c r="R251" s="23" t="str">
        <f t="shared" si="230"/>
        <v/>
      </c>
      <c r="S251" s="23" t="str">
        <f t="shared" si="231"/>
        <v/>
      </c>
      <c r="U251" s="38" t="str">
        <f t="shared" si="164"/>
        <v>60-65-108-116-45-100-62</v>
      </c>
      <c r="V251" s="39">
        <f t="shared" si="156"/>
        <v>60</v>
      </c>
      <c r="W251" s="39">
        <f t="shared" si="224"/>
        <v>65</v>
      </c>
      <c r="X251" s="39">
        <f t="shared" si="224"/>
        <v>108</v>
      </c>
      <c r="Y251" s="39">
        <f t="shared" si="224"/>
        <v>116</v>
      </c>
      <c r="Z251" s="39">
        <f t="shared" si="224"/>
        <v>45</v>
      </c>
      <c r="AA251" s="39">
        <f t="shared" si="224"/>
        <v>100</v>
      </c>
      <c r="AB251" s="39">
        <f t="shared" si="224"/>
        <v>62</v>
      </c>
      <c r="AC251" s="39" t="str">
        <f t="shared" si="224"/>
        <v/>
      </c>
      <c r="AD251" s="39" t="str">
        <f t="shared" si="224"/>
        <v/>
      </c>
      <c r="AE251" s="39" t="str">
        <f t="shared" si="224"/>
        <v/>
      </c>
      <c r="AF251" s="39" t="str">
        <f t="shared" si="224"/>
        <v/>
      </c>
      <c r="AG251" s="39" t="str">
        <f t="shared" si="224"/>
        <v/>
      </c>
      <c r="AH251" s="38" t="s">
        <v>704</v>
      </c>
    </row>
    <row r="252" spans="2:34">
      <c r="B252" s="1" t="s">
        <v>563</v>
      </c>
      <c r="C252" s="25" t="str">
        <f>_xlfn.XLOOKUP($U252,翻訳!I:I,翻訳!$D:$D,"",0)&amp;""</f>
        <v>omnibar</v>
      </c>
      <c r="D252" s="37" t="s">
        <v>279</v>
      </c>
      <c r="E252" s="25" t="str">
        <f>_xlfn.XLOOKUP($U252,翻訳!I:I,翻訳!$F:$F,"",0)&amp;""</f>
        <v>Close Omnibar</v>
      </c>
      <c r="F252" s="25" t="str">
        <f>_xlfn.XLOOKUP($U252,翻訳!I:I,翻訳!$G:$G,"",0)&amp;""</f>
        <v/>
      </c>
      <c r="G252" s="8" t="s">
        <v>624</v>
      </c>
      <c r="K252" s="21">
        <f t="shared" si="225"/>
        <v>5</v>
      </c>
      <c r="L252" s="21" t="str">
        <f t="shared" si="226"/>
        <v/>
      </c>
      <c r="M252" s="21" t="str">
        <f t="shared" si="166"/>
        <v/>
      </c>
      <c r="N252" s="21" t="str">
        <f t="shared" si="227"/>
        <v>!!&lt;Esc&gt;</v>
      </c>
      <c r="O252" s="22" t="str">
        <f>IF(L252="","",IF(AND(ISERROR(VLOOKUP(M252,M$1:M251,1,0)),ISERROR(VLOOKUP(M252,M253:M$258,1,0))),"ok","▲NG"))</f>
        <v/>
      </c>
      <c r="P252" s="22" t="str">
        <f t="shared" si="228"/>
        <v/>
      </c>
      <c r="Q252" s="22" t="str">
        <f t="shared" si="229"/>
        <v/>
      </c>
      <c r="R252" s="23" t="str">
        <f t="shared" si="230"/>
        <v/>
      </c>
      <c r="S252" s="23" t="str">
        <f t="shared" si="231"/>
        <v/>
      </c>
      <c r="U252" s="38" t="str">
        <f t="shared" si="164"/>
        <v>60-69-115-99-62</v>
      </c>
      <c r="V252" s="39">
        <f t="shared" ref="V252:V257" si="232">IFERROR(CODE(MID($D252,V$1,1)),"")</f>
        <v>60</v>
      </c>
      <c r="W252" s="39">
        <f t="shared" si="224"/>
        <v>69</v>
      </c>
      <c r="X252" s="39">
        <f t="shared" si="224"/>
        <v>115</v>
      </c>
      <c r="Y252" s="39">
        <f t="shared" si="224"/>
        <v>99</v>
      </c>
      <c r="Z252" s="39">
        <f t="shared" si="224"/>
        <v>62</v>
      </c>
      <c r="AA252" s="39" t="str">
        <f t="shared" si="224"/>
        <v/>
      </c>
      <c r="AB252" s="39" t="str">
        <f t="shared" si="224"/>
        <v/>
      </c>
      <c r="AC252" s="39" t="str">
        <f t="shared" si="224"/>
        <v/>
      </c>
      <c r="AD252" s="39" t="str">
        <f t="shared" si="224"/>
        <v/>
      </c>
      <c r="AE252" s="39" t="str">
        <f t="shared" si="224"/>
        <v/>
      </c>
      <c r="AF252" s="39" t="str">
        <f t="shared" si="224"/>
        <v/>
      </c>
      <c r="AG252" s="39" t="str">
        <f t="shared" si="224"/>
        <v/>
      </c>
      <c r="AH252" s="38" t="s">
        <v>704</v>
      </c>
    </row>
    <row r="253" spans="2:34">
      <c r="B253" s="1" t="s">
        <v>563</v>
      </c>
      <c r="C253" s="25" t="str">
        <f>_xlfn.XLOOKUP($U253,翻訳!I:I,翻訳!$D:$D,"",0)&amp;""</f>
        <v>omnibar</v>
      </c>
      <c r="D253" s="37" t="s">
        <v>287</v>
      </c>
      <c r="E253" s="25" t="str">
        <f>_xlfn.XLOOKUP($U253,翻訳!I:I,翻訳!$F:$F,"",0)&amp;""</f>
        <v>Toggle quotes in an input element</v>
      </c>
      <c r="F253" s="25" t="str">
        <f>_xlfn.XLOOKUP($U253,翻訳!I:I,翻訳!$G:$G,"",0)&amp;""</f>
        <v/>
      </c>
      <c r="G253" s="8" t="s">
        <v>624</v>
      </c>
      <c r="K253" s="21">
        <f t="shared" si="225"/>
        <v>8</v>
      </c>
      <c r="L253" s="21" t="str">
        <f t="shared" si="226"/>
        <v/>
      </c>
      <c r="M253" s="21" t="str">
        <f t="shared" si="166"/>
        <v/>
      </c>
      <c r="N253" s="21" t="str">
        <f t="shared" si="227"/>
        <v>!!&lt;Ctrl-'&gt;</v>
      </c>
      <c r="O253" s="22" t="str">
        <f>IF(L253="","",IF(AND(ISERROR(VLOOKUP(M253,M$1:M252,1,0)),ISERROR(VLOOKUP(M253,M254:M$258,1,0))),"ok","▲NG"))</f>
        <v/>
      </c>
      <c r="P253" s="22" t="str">
        <f t="shared" si="228"/>
        <v/>
      </c>
      <c r="Q253" s="22" t="str">
        <f t="shared" si="229"/>
        <v/>
      </c>
      <c r="R253" s="23" t="str">
        <f t="shared" si="230"/>
        <v/>
      </c>
      <c r="S253" s="23" t="str">
        <f t="shared" si="231"/>
        <v/>
      </c>
      <c r="U253" s="38" t="str">
        <f t="shared" si="164"/>
        <v>60-67-116-114-108-45-39-62</v>
      </c>
      <c r="V253" s="39">
        <f t="shared" si="232"/>
        <v>60</v>
      </c>
      <c r="W253" s="39">
        <f t="shared" si="224"/>
        <v>67</v>
      </c>
      <c r="X253" s="39">
        <f t="shared" si="224"/>
        <v>116</v>
      </c>
      <c r="Y253" s="39">
        <f t="shared" si="224"/>
        <v>114</v>
      </c>
      <c r="Z253" s="39">
        <f t="shared" si="224"/>
        <v>108</v>
      </c>
      <c r="AA253" s="39">
        <f t="shared" si="224"/>
        <v>45</v>
      </c>
      <c r="AB253" s="39">
        <f t="shared" si="224"/>
        <v>39</v>
      </c>
      <c r="AC253" s="39">
        <f t="shared" si="224"/>
        <v>62</v>
      </c>
      <c r="AD253" s="39" t="str">
        <f t="shared" si="224"/>
        <v/>
      </c>
      <c r="AE253" s="39" t="str">
        <f t="shared" si="224"/>
        <v/>
      </c>
      <c r="AF253" s="39" t="str">
        <f t="shared" si="224"/>
        <v/>
      </c>
      <c r="AG253" s="39" t="str">
        <f t="shared" si="224"/>
        <v/>
      </c>
      <c r="AH253" s="38" t="s">
        <v>704</v>
      </c>
    </row>
    <row r="254" spans="2:34">
      <c r="B254" s="1" t="s">
        <v>563</v>
      </c>
      <c r="C254" s="25" t="str">
        <f>_xlfn.XLOOKUP($U254,翻訳!I:I,翻訳!$D:$D,"",0)&amp;""</f>
        <v>normal</v>
      </c>
      <c r="D254" s="37" t="s">
        <v>44</v>
      </c>
      <c r="E254" s="25" t="str">
        <f>_xlfn.XLOOKUP($U254,翻訳!I:I,翻訳!$F:$F,"",0)&amp;""</f>
        <v>Go to edit box with vim editor</v>
      </c>
      <c r="F254" s="25" t="str">
        <f>_xlfn.XLOOKUP($U254,翻訳!I:I,翻訳!$G:$G,"",0)&amp;""</f>
        <v>Iと同じ</v>
      </c>
      <c r="G254" s="8" t="s">
        <v>624</v>
      </c>
      <c r="K254" s="21">
        <f t="shared" si="225"/>
        <v>8</v>
      </c>
      <c r="L254" s="21" t="str">
        <f t="shared" si="226"/>
        <v/>
      </c>
      <c r="M254" s="21" t="str">
        <f t="shared" si="166"/>
        <v/>
      </c>
      <c r="N254" s="21" t="str">
        <f t="shared" si="227"/>
        <v>!!&lt;Ctrl-i&gt;</v>
      </c>
      <c r="O254" s="22" t="str">
        <f>IF(L254="","",IF(AND(ISERROR(VLOOKUP(M254,M$1:M253,1,0)),ISERROR(VLOOKUP(M254,M255:M$258,1,0))),"ok","▲NG"))</f>
        <v/>
      </c>
      <c r="P254" s="22" t="str">
        <f t="shared" si="228"/>
        <v/>
      </c>
      <c r="Q254" s="22" t="str">
        <f t="shared" si="229"/>
        <v/>
      </c>
      <c r="R254" s="23" t="str">
        <f t="shared" si="230"/>
        <v/>
      </c>
      <c r="S254" s="23" t="str">
        <f t="shared" si="231"/>
        <v/>
      </c>
      <c r="U254" s="38" t="str">
        <f t="shared" si="164"/>
        <v>60-67-116-114-108-45-105-62</v>
      </c>
      <c r="V254" s="39">
        <f t="shared" si="232"/>
        <v>60</v>
      </c>
      <c r="W254" s="39">
        <f t="shared" si="224"/>
        <v>67</v>
      </c>
      <c r="X254" s="39">
        <f t="shared" si="224"/>
        <v>116</v>
      </c>
      <c r="Y254" s="39">
        <f t="shared" si="224"/>
        <v>114</v>
      </c>
      <c r="Z254" s="39">
        <f t="shared" si="224"/>
        <v>108</v>
      </c>
      <c r="AA254" s="39">
        <f t="shared" si="224"/>
        <v>45</v>
      </c>
      <c r="AB254" s="39">
        <f t="shared" si="224"/>
        <v>105</v>
      </c>
      <c r="AC254" s="39">
        <f t="shared" si="224"/>
        <v>62</v>
      </c>
      <c r="AD254" s="39" t="str">
        <f t="shared" si="224"/>
        <v/>
      </c>
      <c r="AE254" s="39" t="str">
        <f t="shared" si="224"/>
        <v/>
      </c>
      <c r="AF254" s="39" t="str">
        <f t="shared" si="224"/>
        <v/>
      </c>
      <c r="AG254" s="39" t="str">
        <f t="shared" si="224"/>
        <v/>
      </c>
      <c r="AH254" s="38" t="s">
        <v>704</v>
      </c>
    </row>
    <row r="255" spans="2:34">
      <c r="B255" s="1" t="s">
        <v>563</v>
      </c>
      <c r="C255" s="25" t="str">
        <f>_xlfn.XLOOKUP($U255,翻訳!I:I,翻訳!$D:$D,"",0)&amp;""</f>
        <v>normal</v>
      </c>
      <c r="D255" s="37" t="s">
        <v>47</v>
      </c>
      <c r="E255" s="25" t="str">
        <f>_xlfn.XLOOKUP($U255,翻訳!I:I,翻訳!$F:$F,"",0)&amp;""</f>
        <v>Go to edit box with neo vim editor</v>
      </c>
      <c r="F255" s="25" t="str">
        <f>_xlfn.XLOOKUP($U255,翻訳!I:I,翻訳!$G:$G,"",0)&amp;""</f>
        <v/>
      </c>
      <c r="G255" s="8" t="s">
        <v>624</v>
      </c>
      <c r="K255" s="21">
        <f t="shared" si="225"/>
        <v>12</v>
      </c>
      <c r="L255" s="21" t="str">
        <f t="shared" si="226"/>
        <v/>
      </c>
      <c r="M255" s="21" t="str">
        <f t="shared" si="166"/>
        <v/>
      </c>
      <c r="N255" s="21" t="str">
        <f t="shared" si="227"/>
        <v>!!&lt;Ctrl-Alt-i&gt;</v>
      </c>
      <c r="O255" s="22" t="str">
        <f>IF(L255="","",IF(AND(ISERROR(VLOOKUP(M255,M$1:M254,1,0)),ISERROR(VLOOKUP(M255,M256:M$258,1,0))),"ok","▲NG"))</f>
        <v/>
      </c>
      <c r="P255" s="22" t="str">
        <f t="shared" si="228"/>
        <v/>
      </c>
      <c r="Q255" s="22" t="str">
        <f t="shared" si="229"/>
        <v/>
      </c>
      <c r="R255" s="23" t="str">
        <f t="shared" si="230"/>
        <v/>
      </c>
      <c r="S255" s="23" t="str">
        <f t="shared" si="231"/>
        <v/>
      </c>
      <c r="U255" s="38" t="str">
        <f t="shared" si="164"/>
        <v>60-67-116-114-108-45-65-108-116-45-105-62</v>
      </c>
      <c r="V255" s="39">
        <f t="shared" si="232"/>
        <v>60</v>
      </c>
      <c r="W255" s="39">
        <f t="shared" si="224"/>
        <v>67</v>
      </c>
      <c r="X255" s="39">
        <f t="shared" si="224"/>
        <v>116</v>
      </c>
      <c r="Y255" s="39">
        <f t="shared" si="224"/>
        <v>114</v>
      </c>
      <c r="Z255" s="39">
        <f t="shared" si="224"/>
        <v>108</v>
      </c>
      <c r="AA255" s="39">
        <f t="shared" si="224"/>
        <v>45</v>
      </c>
      <c r="AB255" s="39">
        <f t="shared" si="224"/>
        <v>65</v>
      </c>
      <c r="AC255" s="39">
        <f t="shared" si="224"/>
        <v>108</v>
      </c>
      <c r="AD255" s="39">
        <f t="shared" si="224"/>
        <v>116</v>
      </c>
      <c r="AE255" s="39">
        <f t="shared" si="224"/>
        <v>45</v>
      </c>
      <c r="AF255" s="39">
        <f t="shared" si="224"/>
        <v>105</v>
      </c>
      <c r="AG255" s="39">
        <f t="shared" si="224"/>
        <v>62</v>
      </c>
      <c r="AH255" s="38" t="s">
        <v>704</v>
      </c>
    </row>
    <row r="256" spans="2:34">
      <c r="B256" s="16"/>
      <c r="C256" s="16"/>
      <c r="D256" s="16"/>
      <c r="E256" s="18"/>
      <c r="F256" s="18"/>
      <c r="G256" s="19"/>
      <c r="H256" s="17"/>
      <c r="I256" s="17"/>
      <c r="J256" s="16"/>
      <c r="K256" s="17"/>
      <c r="L256" s="17"/>
      <c r="M256" s="17"/>
      <c r="N256" s="17"/>
      <c r="O256" s="17"/>
      <c r="P256" s="17"/>
      <c r="Q256" s="17"/>
      <c r="R256" s="20"/>
      <c r="S256" s="20"/>
      <c r="U256" s="38" t="str">
        <f t="shared" si="164"/>
        <v/>
      </c>
      <c r="V256" s="39" t="str">
        <f t="shared" si="232"/>
        <v/>
      </c>
      <c r="W256" s="39" t="str">
        <f t="shared" si="224"/>
        <v/>
      </c>
      <c r="X256" s="39" t="str">
        <f t="shared" si="224"/>
        <v/>
      </c>
      <c r="Y256" s="39" t="str">
        <f t="shared" si="224"/>
        <v/>
      </c>
      <c r="Z256" s="39" t="str">
        <f t="shared" si="224"/>
        <v/>
      </c>
      <c r="AA256" s="39" t="str">
        <f t="shared" si="224"/>
        <v/>
      </c>
      <c r="AB256" s="39" t="str">
        <f t="shared" si="224"/>
        <v/>
      </c>
      <c r="AC256" s="39" t="str">
        <f t="shared" si="224"/>
        <v/>
      </c>
      <c r="AD256" s="39" t="str">
        <f t="shared" si="224"/>
        <v/>
      </c>
      <c r="AE256" s="39" t="str">
        <f t="shared" si="224"/>
        <v/>
      </c>
      <c r="AF256" s="39" t="str">
        <f t="shared" si="224"/>
        <v/>
      </c>
      <c r="AG256" s="39" t="str">
        <f t="shared" si="224"/>
        <v/>
      </c>
      <c r="AH256" s="38" t="s">
        <v>704</v>
      </c>
    </row>
    <row r="257" spans="2:34">
      <c r="B257" s="13" t="s">
        <v>578</v>
      </c>
      <c r="C257" s="13"/>
      <c r="D257" s="37" t="s">
        <v>702</v>
      </c>
      <c r="E257" s="25" t="str">
        <f>_xlfn.XLOOKUP($U257,翻訳!I:I,翻訳!$F:$F,"",0)&amp;""</f>
        <v/>
      </c>
      <c r="F257" s="25" t="str">
        <f>_xlfn.XLOOKUP($U257,翻訳!I:I,翻訳!$G:$G,"",0)&amp;""</f>
        <v/>
      </c>
      <c r="G257" s="8" t="s">
        <v>605</v>
      </c>
      <c r="K257" s="21">
        <f t="shared" ref="K257" si="233">LEN(D257)</f>
        <v>2</v>
      </c>
      <c r="L257" s="21" t="str">
        <f t="shared" ref="L257" si="234">IF(G257="○",IF(H257="",D257,H257),"")</f>
        <v/>
      </c>
      <c r="M257" s="21" t="str">
        <f t="shared" si="166"/>
        <v/>
      </c>
      <c r="N257" s="21" t="str">
        <f t="shared" ref="N257" si="235">"!!"&amp;D257</f>
        <v>!!ZQ</v>
      </c>
      <c r="O257" s="22" t="str">
        <f>IF(L257="","",IF(AND(ISERROR(VLOOKUP(M257,M$1:M256,1,0)),ISERROR(VLOOKUP(M257,M258:M$258,1,0))),"ok","▲NG"))</f>
        <v/>
      </c>
      <c r="P257" s="22" t="str">
        <f t="shared" ref="P257" si="236">IF(L257="","",LEFT(L257,1))</f>
        <v/>
      </c>
      <c r="Q257" s="22" t="str">
        <f t="shared" ref="Q257" si="237">IF(H257="","",LEFT(H257,2))</f>
        <v/>
      </c>
      <c r="R257" s="23" t="str">
        <f t="shared" ref="R257" si="238">IF(""=L257,"","map("""&amp;L257&amp;""", """&amp;N257&amp;""")")</f>
        <v/>
      </c>
      <c r="S257" s="23" t="str">
        <f t="shared" ref="S257" si="239">IF(""=I257,"","map("""&amp;I257&amp;""", """&amp;N257&amp;""")")</f>
        <v/>
      </c>
      <c r="U257" s="38" t="str">
        <f t="shared" si="164"/>
        <v>90-81</v>
      </c>
      <c r="V257" s="39">
        <f t="shared" si="232"/>
        <v>90</v>
      </c>
      <c r="W257" s="39">
        <f t="shared" si="224"/>
        <v>81</v>
      </c>
      <c r="X257" s="39" t="str">
        <f t="shared" si="224"/>
        <v/>
      </c>
      <c r="Y257" s="39" t="str">
        <f t="shared" si="224"/>
        <v/>
      </c>
      <c r="Z257" s="39" t="str">
        <f t="shared" si="224"/>
        <v/>
      </c>
      <c r="AA257" s="39" t="str">
        <f t="shared" si="224"/>
        <v/>
      </c>
      <c r="AB257" s="39" t="str">
        <f t="shared" si="224"/>
        <v/>
      </c>
      <c r="AC257" s="39" t="str">
        <f t="shared" si="224"/>
        <v/>
      </c>
      <c r="AD257" s="39" t="str">
        <f t="shared" si="224"/>
        <v/>
      </c>
      <c r="AE257" s="39" t="str">
        <f t="shared" si="224"/>
        <v/>
      </c>
      <c r="AF257" s="39" t="str">
        <f t="shared" si="224"/>
        <v/>
      </c>
      <c r="AG257" s="39" t="str">
        <f t="shared" si="224"/>
        <v/>
      </c>
      <c r="AH257" s="38" t="s">
        <v>704</v>
      </c>
    </row>
    <row r="258" spans="2:34" ht="6" customHeight="1">
      <c r="B258" s="26"/>
      <c r="C258" s="26"/>
      <c r="D258" s="27"/>
      <c r="E258" s="28"/>
      <c r="F258" s="28"/>
      <c r="G258" s="29"/>
      <c r="H258" s="27"/>
      <c r="I258" s="27"/>
      <c r="J258" s="26"/>
      <c r="K258" s="27"/>
      <c r="L258" s="27"/>
      <c r="M258" s="27"/>
      <c r="N258" s="27"/>
      <c r="O258" s="27"/>
      <c r="P258" s="27"/>
      <c r="Q258" s="27"/>
      <c r="R258" s="27"/>
      <c r="S258" s="27"/>
      <c r="U258" s="27"/>
      <c r="AH258" s="27"/>
    </row>
  </sheetData>
  <autoFilter ref="B1:R257" xr:uid="{F9C26A4F-3CD6-46B6-B0B7-70AC9865865A}"/>
  <phoneticPr fontId="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EFCB-52D1-4DF1-86D6-C2FB7005D69F}">
  <dimension ref="C1:I258"/>
  <sheetViews>
    <sheetView tabSelected="1" workbookViewId="0"/>
  </sheetViews>
  <sheetFormatPr defaultColWidth="2.640625" defaultRowHeight="15"/>
  <cols>
    <col min="3" max="3" width="18.140625" bestFit="1" customWidth="1"/>
    <col min="4" max="4" width="7.5" bestFit="1" customWidth="1"/>
    <col min="5" max="5" width="12.28515625" bestFit="1" customWidth="1"/>
    <col min="6" max="6" width="9.5703125" bestFit="1" customWidth="1"/>
    <col min="7" max="7" width="13.2109375" bestFit="1" customWidth="1"/>
    <col min="8" max="9" width="14.92578125" customWidth="1"/>
  </cols>
  <sheetData>
    <row r="1" spans="3:9">
      <c r="C1" s="43" t="s">
        <v>671</v>
      </c>
      <c r="D1" s="43" t="s">
        <v>680</v>
      </c>
      <c r="E1" s="9" t="s">
        <v>748</v>
      </c>
      <c r="F1" s="9" t="s">
        <v>749</v>
      </c>
      <c r="G1" s="9" t="s">
        <v>845</v>
      </c>
      <c r="H1" s="50" t="s">
        <v>673</v>
      </c>
      <c r="I1" s="50" t="s">
        <v>675</v>
      </c>
    </row>
    <row r="2" spans="3:9">
      <c r="C2" s="44"/>
      <c r="D2" s="44"/>
      <c r="E2" s="17"/>
      <c r="F2" s="17"/>
      <c r="G2" s="17"/>
      <c r="H2" s="44"/>
      <c r="I2" s="44"/>
    </row>
    <row r="3" spans="3:9">
      <c r="C3" s="45" t="s">
        <v>564</v>
      </c>
      <c r="D3" s="46" t="s">
        <v>581</v>
      </c>
      <c r="E3" s="37" t="s">
        <v>1</v>
      </c>
      <c r="F3" s="21" t="s">
        <v>708</v>
      </c>
      <c r="G3" s="21"/>
      <c r="H3" s="46" t="s">
        <v>2</v>
      </c>
      <c r="I3" s="46" t="s">
        <v>751</v>
      </c>
    </row>
    <row r="4" spans="3:9">
      <c r="C4" s="45" t="s">
        <v>564</v>
      </c>
      <c r="D4" s="46" t="s">
        <v>581</v>
      </c>
      <c r="E4" s="37" t="s">
        <v>3</v>
      </c>
      <c r="F4" s="21" t="s">
        <v>709</v>
      </c>
      <c r="G4" s="21"/>
      <c r="H4" s="46" t="s">
        <v>4</v>
      </c>
      <c r="I4" s="46" t="s">
        <v>752</v>
      </c>
    </row>
    <row r="5" spans="3:9">
      <c r="C5" s="45" t="s">
        <v>564</v>
      </c>
      <c r="D5" s="46" t="s">
        <v>581</v>
      </c>
      <c r="E5" s="37" t="s">
        <v>5</v>
      </c>
      <c r="F5" s="21" t="s">
        <v>710</v>
      </c>
      <c r="G5" s="21"/>
      <c r="H5" s="46" t="s">
        <v>6</v>
      </c>
      <c r="I5" s="46" t="s">
        <v>753</v>
      </c>
    </row>
    <row r="6" spans="3:9">
      <c r="C6" s="45" t="s">
        <v>564</v>
      </c>
      <c r="D6" s="46" t="s">
        <v>581</v>
      </c>
      <c r="E6" s="37" t="s">
        <v>7</v>
      </c>
      <c r="F6" s="21" t="s">
        <v>7</v>
      </c>
      <c r="G6" s="21"/>
      <c r="H6" s="46" t="s">
        <v>8</v>
      </c>
      <c r="I6" s="46" t="s">
        <v>754</v>
      </c>
    </row>
    <row r="7" spans="3:9">
      <c r="C7" s="45" t="s">
        <v>564</v>
      </c>
      <c r="D7" s="46" t="s">
        <v>581</v>
      </c>
      <c r="E7" s="37" t="s">
        <v>9</v>
      </c>
      <c r="F7" s="21" t="s">
        <v>711</v>
      </c>
      <c r="G7" s="21"/>
      <c r="H7" s="46" t="s">
        <v>10</v>
      </c>
      <c r="I7" s="46" t="s">
        <v>711</v>
      </c>
    </row>
    <row r="8" spans="3:9">
      <c r="C8" s="45" t="s">
        <v>564</v>
      </c>
      <c r="D8" s="46" t="s">
        <v>581</v>
      </c>
      <c r="E8" s="37" t="s">
        <v>11</v>
      </c>
      <c r="F8" s="21" t="s">
        <v>11</v>
      </c>
      <c r="G8" s="21"/>
      <c r="H8" s="46" t="s">
        <v>12</v>
      </c>
      <c r="I8" s="46" t="s">
        <v>711</v>
      </c>
    </row>
    <row r="9" spans="3:9">
      <c r="C9" s="44"/>
      <c r="D9" s="44"/>
      <c r="E9" s="16"/>
      <c r="F9" s="17"/>
      <c r="G9" s="17"/>
      <c r="H9" s="44"/>
      <c r="I9" s="44"/>
    </row>
    <row r="10" spans="3:9">
      <c r="C10" s="47" t="s">
        <v>549</v>
      </c>
      <c r="D10" s="46" t="s">
        <v>581</v>
      </c>
      <c r="E10" s="37" t="s">
        <v>14</v>
      </c>
      <c r="F10" s="21" t="s">
        <v>712</v>
      </c>
      <c r="G10" s="21"/>
      <c r="H10" s="46" t="s">
        <v>15</v>
      </c>
      <c r="I10" s="46" t="s">
        <v>755</v>
      </c>
    </row>
    <row r="11" spans="3:9">
      <c r="C11" s="47" t="s">
        <v>549</v>
      </c>
      <c r="D11" s="46" t="s">
        <v>581</v>
      </c>
      <c r="E11" s="37" t="s">
        <v>698</v>
      </c>
      <c r="F11" s="21" t="s">
        <v>698</v>
      </c>
      <c r="G11" s="21"/>
      <c r="H11" s="46" t="s">
        <v>16</v>
      </c>
      <c r="I11" s="46" t="s">
        <v>756</v>
      </c>
    </row>
    <row r="12" spans="3:9">
      <c r="C12" s="47" t="s">
        <v>549</v>
      </c>
      <c r="D12" s="46" t="s">
        <v>581</v>
      </c>
      <c r="E12" s="37" t="s">
        <v>17</v>
      </c>
      <c r="F12" s="21" t="s">
        <v>17</v>
      </c>
      <c r="G12" s="21"/>
      <c r="H12" s="46" t="s">
        <v>18</v>
      </c>
      <c r="I12" s="46" t="s">
        <v>711</v>
      </c>
    </row>
    <row r="13" spans="3:9">
      <c r="C13" s="47" t="s">
        <v>549</v>
      </c>
      <c r="D13" s="46" t="s">
        <v>581</v>
      </c>
      <c r="E13" s="37" t="s">
        <v>19</v>
      </c>
      <c r="F13" s="21" t="s">
        <v>19</v>
      </c>
      <c r="G13" s="21"/>
      <c r="H13" s="46" t="s">
        <v>20</v>
      </c>
      <c r="I13" s="46" t="s">
        <v>711</v>
      </c>
    </row>
    <row r="14" spans="3:9">
      <c r="C14" s="47" t="s">
        <v>549</v>
      </c>
      <c r="D14" s="46" t="s">
        <v>581</v>
      </c>
      <c r="E14" s="37" t="s">
        <v>21</v>
      </c>
      <c r="F14" s="21" t="s">
        <v>21</v>
      </c>
      <c r="G14" s="21"/>
      <c r="H14" s="46" t="s">
        <v>22</v>
      </c>
      <c r="I14" s="46" t="s">
        <v>711</v>
      </c>
    </row>
    <row r="15" spans="3:9">
      <c r="C15" s="47" t="s">
        <v>549</v>
      </c>
      <c r="D15" s="46" t="s">
        <v>581</v>
      </c>
      <c r="E15" s="37" t="s">
        <v>23</v>
      </c>
      <c r="F15" s="21" t="s">
        <v>711</v>
      </c>
      <c r="G15" s="21"/>
      <c r="H15" s="46" t="s">
        <v>24</v>
      </c>
      <c r="I15" s="46" t="s">
        <v>711</v>
      </c>
    </row>
    <row r="16" spans="3:9">
      <c r="C16" s="47" t="s">
        <v>549</v>
      </c>
      <c r="D16" s="46" t="s">
        <v>581</v>
      </c>
      <c r="E16" s="37" t="s">
        <v>25</v>
      </c>
      <c r="F16" s="21" t="s">
        <v>14</v>
      </c>
      <c r="G16" s="21"/>
      <c r="H16" s="46" t="s">
        <v>26</v>
      </c>
      <c r="I16" s="46" t="s">
        <v>711</v>
      </c>
    </row>
    <row r="17" spans="3:9">
      <c r="C17" s="47" t="s">
        <v>549</v>
      </c>
      <c r="D17" s="46" t="s">
        <v>581</v>
      </c>
      <c r="E17" s="37" t="s">
        <v>27</v>
      </c>
      <c r="F17" s="21" t="s">
        <v>27</v>
      </c>
      <c r="G17" s="21"/>
      <c r="H17" s="46" t="s">
        <v>28</v>
      </c>
      <c r="I17" s="46" t="s">
        <v>711</v>
      </c>
    </row>
    <row r="18" spans="3:9">
      <c r="C18" s="47" t="s">
        <v>549</v>
      </c>
      <c r="D18" s="46" t="s">
        <v>581</v>
      </c>
      <c r="E18" s="37" t="s">
        <v>29</v>
      </c>
      <c r="F18" s="21" t="s">
        <v>142</v>
      </c>
      <c r="G18" s="21"/>
      <c r="H18" s="46" t="s">
        <v>30</v>
      </c>
      <c r="I18" s="46" t="s">
        <v>757</v>
      </c>
    </row>
    <row r="19" spans="3:9">
      <c r="C19" s="47" t="s">
        <v>549</v>
      </c>
      <c r="D19" s="46" t="s">
        <v>581</v>
      </c>
      <c r="E19" s="37" t="s">
        <v>31</v>
      </c>
      <c r="F19" s="21" t="s">
        <v>31</v>
      </c>
      <c r="G19" s="21"/>
      <c r="H19" s="46" t="s">
        <v>32</v>
      </c>
      <c r="I19" s="46" t="s">
        <v>758</v>
      </c>
    </row>
    <row r="20" spans="3:9">
      <c r="C20" s="47" t="s">
        <v>549</v>
      </c>
      <c r="D20" s="46" t="s">
        <v>581</v>
      </c>
      <c r="E20" s="37" t="s">
        <v>33</v>
      </c>
      <c r="F20" s="21" t="s">
        <v>711</v>
      </c>
      <c r="G20" s="21"/>
      <c r="H20" s="46" t="s">
        <v>34</v>
      </c>
      <c r="I20" s="46" t="s">
        <v>759</v>
      </c>
    </row>
    <row r="21" spans="3:9">
      <c r="C21" s="47" t="s">
        <v>549</v>
      </c>
      <c r="D21" s="46" t="s">
        <v>581</v>
      </c>
      <c r="E21" s="37" t="s">
        <v>35</v>
      </c>
      <c r="F21" s="21" t="s">
        <v>148</v>
      </c>
      <c r="G21" s="21"/>
      <c r="H21" s="46" t="s">
        <v>18</v>
      </c>
      <c r="I21" s="46" t="s">
        <v>711</v>
      </c>
    </row>
    <row r="22" spans="3:9">
      <c r="C22" s="47" t="s">
        <v>549</v>
      </c>
      <c r="D22" s="46" t="s">
        <v>581</v>
      </c>
      <c r="E22" s="37" t="s">
        <v>36</v>
      </c>
      <c r="F22" s="21" t="s">
        <v>713</v>
      </c>
      <c r="G22" s="21"/>
      <c r="H22" s="46" t="s">
        <v>37</v>
      </c>
      <c r="I22" s="46" t="s">
        <v>760</v>
      </c>
    </row>
    <row r="23" spans="3:9">
      <c r="C23" s="47" t="s">
        <v>549</v>
      </c>
      <c r="D23" s="46" t="s">
        <v>581</v>
      </c>
      <c r="E23" s="37" t="s">
        <v>38</v>
      </c>
      <c r="F23" s="21" t="s">
        <v>714</v>
      </c>
      <c r="G23" s="21"/>
      <c r="H23" s="46" t="s">
        <v>39</v>
      </c>
      <c r="I23" s="46" t="s">
        <v>761</v>
      </c>
    </row>
    <row r="24" spans="3:9">
      <c r="C24" s="47" t="s">
        <v>549</v>
      </c>
      <c r="D24" s="46" t="s">
        <v>581</v>
      </c>
      <c r="E24" s="37" t="s">
        <v>40</v>
      </c>
      <c r="F24" s="21" t="s">
        <v>40</v>
      </c>
      <c r="G24" s="21"/>
      <c r="H24" s="46" t="s">
        <v>41</v>
      </c>
      <c r="I24" s="46" t="s">
        <v>762</v>
      </c>
    </row>
    <row r="25" spans="3:9">
      <c r="C25" s="47" t="s">
        <v>549</v>
      </c>
      <c r="D25" s="46" t="s">
        <v>581</v>
      </c>
      <c r="E25" s="37" t="s">
        <v>42</v>
      </c>
      <c r="F25" s="21" t="s">
        <v>711</v>
      </c>
      <c r="G25" s="21"/>
      <c r="H25" s="46" t="s">
        <v>43</v>
      </c>
      <c r="I25" s="46" t="s">
        <v>763</v>
      </c>
    </row>
    <row r="26" spans="3:9">
      <c r="C26" s="47" t="s">
        <v>549</v>
      </c>
      <c r="D26" s="46" t="s">
        <v>581</v>
      </c>
      <c r="E26" s="37" t="s">
        <v>44</v>
      </c>
      <c r="F26" s="21" t="s">
        <v>711</v>
      </c>
      <c r="G26" s="21"/>
      <c r="H26" s="46" t="s">
        <v>43</v>
      </c>
      <c r="I26" s="46" t="s">
        <v>764</v>
      </c>
    </row>
    <row r="27" spans="3:9">
      <c r="C27" s="47" t="s">
        <v>549</v>
      </c>
      <c r="D27" s="46" t="s">
        <v>581</v>
      </c>
      <c r="E27" s="37" t="s">
        <v>45</v>
      </c>
      <c r="F27" s="21" t="s">
        <v>715</v>
      </c>
      <c r="G27" s="21"/>
      <c r="H27" s="46" t="s">
        <v>46</v>
      </c>
      <c r="I27" s="46" t="s">
        <v>711</v>
      </c>
    </row>
    <row r="28" spans="3:9">
      <c r="C28" s="47" t="s">
        <v>549</v>
      </c>
      <c r="D28" s="46" t="s">
        <v>581</v>
      </c>
      <c r="E28" s="37" t="s">
        <v>47</v>
      </c>
      <c r="F28" s="21" t="s">
        <v>711</v>
      </c>
      <c r="G28" s="21"/>
      <c r="H28" s="46" t="s">
        <v>48</v>
      </c>
      <c r="I28" s="46" t="s">
        <v>711</v>
      </c>
    </row>
    <row r="29" spans="3:9">
      <c r="C29" s="44"/>
      <c r="D29" s="44"/>
      <c r="E29" s="16"/>
      <c r="F29" s="17"/>
      <c r="G29" s="17"/>
      <c r="H29" s="44"/>
      <c r="I29" s="44"/>
    </row>
    <row r="30" spans="3:9">
      <c r="C30" s="45" t="s">
        <v>550</v>
      </c>
      <c r="D30" s="46" t="s">
        <v>581</v>
      </c>
      <c r="E30" s="37" t="s">
        <v>699</v>
      </c>
      <c r="F30" s="21" t="s">
        <v>699</v>
      </c>
      <c r="G30" s="21"/>
      <c r="H30" s="46" t="s">
        <v>649</v>
      </c>
      <c r="I30" s="46" t="s">
        <v>765</v>
      </c>
    </row>
    <row r="31" spans="3:9">
      <c r="C31" s="45" t="s">
        <v>550</v>
      </c>
      <c r="D31" s="46" t="s">
        <v>581</v>
      </c>
      <c r="E31" s="37" t="s">
        <v>50</v>
      </c>
      <c r="F31" s="21" t="s">
        <v>225</v>
      </c>
      <c r="G31" s="21"/>
      <c r="H31" s="46" t="s">
        <v>51</v>
      </c>
      <c r="I31" s="46" t="s">
        <v>766</v>
      </c>
    </row>
    <row r="32" spans="3:9">
      <c r="C32" s="45" t="s">
        <v>550</v>
      </c>
      <c r="D32" s="46" t="s">
        <v>581</v>
      </c>
      <c r="E32" s="37" t="s">
        <v>52</v>
      </c>
      <c r="F32" s="21" t="s">
        <v>716</v>
      </c>
      <c r="G32" s="21"/>
      <c r="H32" s="46" t="s">
        <v>53</v>
      </c>
      <c r="I32" s="46" t="s">
        <v>767</v>
      </c>
    </row>
    <row r="33" spans="3:9">
      <c r="C33" s="45" t="s">
        <v>550</v>
      </c>
      <c r="D33" s="46" t="s">
        <v>581</v>
      </c>
      <c r="E33" s="37" t="s">
        <v>54</v>
      </c>
      <c r="F33" s="21" t="s">
        <v>54</v>
      </c>
      <c r="G33" s="21"/>
      <c r="H33" s="46" t="s">
        <v>55</v>
      </c>
      <c r="I33" s="46" t="s">
        <v>711</v>
      </c>
    </row>
    <row r="34" spans="3:9">
      <c r="C34" s="45" t="s">
        <v>550</v>
      </c>
      <c r="D34" s="46" t="s">
        <v>581</v>
      </c>
      <c r="E34" s="37" t="s">
        <v>700</v>
      </c>
      <c r="F34" s="21" t="s">
        <v>700</v>
      </c>
      <c r="G34" s="21"/>
      <c r="H34" s="46" t="s">
        <v>650</v>
      </c>
      <c r="I34" s="46" t="s">
        <v>711</v>
      </c>
    </row>
    <row r="35" spans="3:9">
      <c r="C35" s="45" t="s">
        <v>550</v>
      </c>
      <c r="D35" s="46" t="s">
        <v>581</v>
      </c>
      <c r="E35" s="37" t="s">
        <v>56</v>
      </c>
      <c r="F35" s="21" t="s">
        <v>56</v>
      </c>
      <c r="G35" s="21"/>
      <c r="H35" s="46" t="s">
        <v>57</v>
      </c>
      <c r="I35" s="46" t="s">
        <v>711</v>
      </c>
    </row>
    <row r="36" spans="3:9">
      <c r="C36" s="45" t="s">
        <v>550</v>
      </c>
      <c r="D36" s="46" t="s">
        <v>581</v>
      </c>
      <c r="E36" s="37" t="s">
        <v>701</v>
      </c>
      <c r="F36" s="21" t="s">
        <v>701</v>
      </c>
      <c r="G36" s="21"/>
      <c r="H36" s="46" t="s">
        <v>651</v>
      </c>
      <c r="I36" s="46" t="s">
        <v>711</v>
      </c>
    </row>
    <row r="37" spans="3:9">
      <c r="C37" s="45" t="s">
        <v>550</v>
      </c>
      <c r="D37" s="46" t="s">
        <v>581</v>
      </c>
      <c r="E37" s="37" t="s">
        <v>58</v>
      </c>
      <c r="F37" s="21" t="s">
        <v>58</v>
      </c>
      <c r="G37" s="21"/>
      <c r="H37" s="46" t="s">
        <v>59</v>
      </c>
      <c r="I37" s="46" t="s">
        <v>711</v>
      </c>
    </row>
    <row r="38" spans="3:9">
      <c r="C38" s="45" t="s">
        <v>550</v>
      </c>
      <c r="D38" s="46" t="s">
        <v>581</v>
      </c>
      <c r="E38" s="37" t="s">
        <v>60</v>
      </c>
      <c r="F38" s="21" t="s">
        <v>60</v>
      </c>
      <c r="G38" s="21"/>
      <c r="H38" s="46" t="s">
        <v>61</v>
      </c>
      <c r="I38" s="46" t="s">
        <v>711</v>
      </c>
    </row>
    <row r="39" spans="3:9">
      <c r="C39" s="45" t="s">
        <v>550</v>
      </c>
      <c r="D39" s="46" t="s">
        <v>581</v>
      </c>
      <c r="E39" s="37" t="s">
        <v>62</v>
      </c>
      <c r="F39" s="21" t="s">
        <v>62</v>
      </c>
      <c r="G39" s="21" t="s">
        <v>846</v>
      </c>
      <c r="H39" s="46" t="s">
        <v>63</v>
      </c>
      <c r="I39" s="46" t="s">
        <v>711</v>
      </c>
    </row>
    <row r="40" spans="3:9">
      <c r="C40" s="45" t="s">
        <v>550</v>
      </c>
      <c r="D40" s="46" t="s">
        <v>581</v>
      </c>
      <c r="E40" s="37" t="s">
        <v>64</v>
      </c>
      <c r="F40" s="21" t="s">
        <v>64</v>
      </c>
      <c r="G40" s="21" t="s">
        <v>76</v>
      </c>
      <c r="H40" s="46" t="s">
        <v>65</v>
      </c>
      <c r="I40" s="46" t="s">
        <v>711</v>
      </c>
    </row>
    <row r="41" spans="3:9">
      <c r="C41" s="45" t="s">
        <v>550</v>
      </c>
      <c r="D41" s="46" t="s">
        <v>581</v>
      </c>
      <c r="E41" s="37" t="s">
        <v>66</v>
      </c>
      <c r="F41" s="21" t="s">
        <v>66</v>
      </c>
      <c r="G41" s="21"/>
      <c r="H41" s="46" t="s">
        <v>67</v>
      </c>
      <c r="I41" s="46" t="s">
        <v>711</v>
      </c>
    </row>
    <row r="42" spans="3:9">
      <c r="C42" s="45" t="s">
        <v>550</v>
      </c>
      <c r="D42" s="46" t="s">
        <v>581</v>
      </c>
      <c r="E42" s="37" t="s">
        <v>68</v>
      </c>
      <c r="F42" s="21" t="s">
        <v>68</v>
      </c>
      <c r="G42" s="21"/>
      <c r="H42" s="46" t="s">
        <v>69</v>
      </c>
      <c r="I42" s="46" t="s">
        <v>711</v>
      </c>
    </row>
    <row r="43" spans="3:9">
      <c r="C43" s="45" t="s">
        <v>550</v>
      </c>
      <c r="D43" s="46" t="s">
        <v>581</v>
      </c>
      <c r="E43" s="37" t="s">
        <v>70</v>
      </c>
      <c r="F43" s="21" t="s">
        <v>70</v>
      </c>
      <c r="G43" s="21"/>
      <c r="H43" s="46" t="s">
        <v>71</v>
      </c>
      <c r="I43" s="46" t="s">
        <v>768</v>
      </c>
    </row>
    <row r="44" spans="3:9">
      <c r="C44" s="45" t="s">
        <v>550</v>
      </c>
      <c r="D44" s="46" t="s">
        <v>581</v>
      </c>
      <c r="E44" s="37" t="s">
        <v>72</v>
      </c>
      <c r="F44" s="21" t="s">
        <v>72</v>
      </c>
      <c r="G44" s="21"/>
      <c r="H44" s="46" t="s">
        <v>73</v>
      </c>
      <c r="I44" s="46" t="s">
        <v>711</v>
      </c>
    </row>
    <row r="45" spans="3:9">
      <c r="C45" s="45" t="s">
        <v>550</v>
      </c>
      <c r="D45" s="46" t="s">
        <v>581</v>
      </c>
      <c r="E45" s="37" t="s">
        <v>74</v>
      </c>
      <c r="F45" s="21" t="s">
        <v>711</v>
      </c>
      <c r="G45" s="21"/>
      <c r="H45" s="46" t="s">
        <v>75</v>
      </c>
      <c r="I45" s="46" t="s">
        <v>711</v>
      </c>
    </row>
    <row r="46" spans="3:9">
      <c r="C46" s="45" t="s">
        <v>550</v>
      </c>
      <c r="D46" s="46" t="s">
        <v>581</v>
      </c>
      <c r="E46" s="37" t="s">
        <v>76</v>
      </c>
      <c r="F46" s="21" t="s">
        <v>717</v>
      </c>
      <c r="G46" s="21"/>
      <c r="H46" s="46" t="s">
        <v>77</v>
      </c>
      <c r="I46" s="46" t="s">
        <v>769</v>
      </c>
    </row>
    <row r="47" spans="3:9">
      <c r="C47" s="45" t="s">
        <v>550</v>
      </c>
      <c r="D47" s="46" t="s">
        <v>581</v>
      </c>
      <c r="E47" s="37" t="s">
        <v>78</v>
      </c>
      <c r="F47" s="21" t="s">
        <v>78</v>
      </c>
      <c r="G47" s="21"/>
      <c r="H47" s="46" t="s">
        <v>55</v>
      </c>
      <c r="I47" s="46" t="s">
        <v>711</v>
      </c>
    </row>
    <row r="48" spans="3:9">
      <c r="C48" s="44"/>
      <c r="D48" s="44"/>
      <c r="E48" s="16"/>
      <c r="F48" s="17"/>
      <c r="G48" s="17"/>
      <c r="H48" s="44"/>
      <c r="I48" s="44"/>
    </row>
    <row r="49" spans="3:9">
      <c r="C49" s="45" t="s">
        <v>551</v>
      </c>
      <c r="D49" s="46" t="s">
        <v>581</v>
      </c>
      <c r="E49" s="37" t="s">
        <v>80</v>
      </c>
      <c r="F49" s="21" t="s">
        <v>718</v>
      </c>
      <c r="G49" s="21"/>
      <c r="H49" s="46" t="s">
        <v>81</v>
      </c>
      <c r="I49" s="46" t="s">
        <v>711</v>
      </c>
    </row>
    <row r="50" spans="3:9">
      <c r="C50" s="45" t="s">
        <v>551</v>
      </c>
      <c r="D50" s="46" t="s">
        <v>581</v>
      </c>
      <c r="E50" s="37" t="s">
        <v>82</v>
      </c>
      <c r="F50" s="21" t="s">
        <v>719</v>
      </c>
      <c r="G50" s="21"/>
      <c r="H50" s="46" t="s">
        <v>83</v>
      </c>
      <c r="I50" s="46" t="s">
        <v>711</v>
      </c>
    </row>
    <row r="51" spans="3:9">
      <c r="C51" s="45" t="s">
        <v>551</v>
      </c>
      <c r="D51" s="46" t="s">
        <v>581</v>
      </c>
      <c r="E51" s="37" t="s">
        <v>84</v>
      </c>
      <c r="F51" s="21" t="s">
        <v>720</v>
      </c>
      <c r="G51" s="21"/>
      <c r="H51" s="46" t="s">
        <v>85</v>
      </c>
      <c r="I51" s="46" t="s">
        <v>711</v>
      </c>
    </row>
    <row r="52" spans="3:9">
      <c r="C52" s="45" t="s">
        <v>551</v>
      </c>
      <c r="D52" s="46" t="s">
        <v>581</v>
      </c>
      <c r="E52" s="37" t="s">
        <v>86</v>
      </c>
      <c r="F52" s="21" t="s">
        <v>721</v>
      </c>
      <c r="G52" s="21"/>
      <c r="H52" s="46" t="s">
        <v>87</v>
      </c>
      <c r="I52" s="46" t="s">
        <v>711</v>
      </c>
    </row>
    <row r="53" spans="3:9">
      <c r="C53" s="45" t="s">
        <v>551</v>
      </c>
      <c r="D53" s="46" t="s">
        <v>581</v>
      </c>
      <c r="E53" s="37" t="s">
        <v>88</v>
      </c>
      <c r="F53" s="21" t="s">
        <v>722</v>
      </c>
      <c r="G53" s="21"/>
      <c r="H53" s="46" t="s">
        <v>89</v>
      </c>
      <c r="I53" s="46" t="s">
        <v>711</v>
      </c>
    </row>
    <row r="54" spans="3:9">
      <c r="C54" s="45" t="s">
        <v>551</v>
      </c>
      <c r="D54" s="46" t="s">
        <v>581</v>
      </c>
      <c r="E54" s="37" t="s">
        <v>90</v>
      </c>
      <c r="F54" s="21" t="s">
        <v>723</v>
      </c>
      <c r="G54" s="21"/>
      <c r="H54" s="46" t="s">
        <v>91</v>
      </c>
      <c r="I54" s="46" t="s">
        <v>711</v>
      </c>
    </row>
    <row r="55" spans="3:9">
      <c r="C55" s="45" t="s">
        <v>551</v>
      </c>
      <c r="D55" s="46" t="s">
        <v>581</v>
      </c>
      <c r="E55" s="37" t="s">
        <v>92</v>
      </c>
      <c r="F55" s="21" t="s">
        <v>724</v>
      </c>
      <c r="G55" s="21"/>
      <c r="H55" s="46" t="s">
        <v>93</v>
      </c>
      <c r="I55" s="46" t="s">
        <v>711</v>
      </c>
    </row>
    <row r="56" spans="3:9">
      <c r="C56" s="45" t="s">
        <v>551</v>
      </c>
      <c r="D56" s="46" t="s">
        <v>581</v>
      </c>
      <c r="E56" s="37" t="s">
        <v>94</v>
      </c>
      <c r="F56" s="21" t="s">
        <v>725</v>
      </c>
      <c r="G56" s="21"/>
      <c r="H56" s="46" t="s">
        <v>95</v>
      </c>
      <c r="I56" s="46" t="s">
        <v>711</v>
      </c>
    </row>
    <row r="57" spans="3:9">
      <c r="C57" s="45" t="s">
        <v>551</v>
      </c>
      <c r="D57" s="46" t="s">
        <v>581</v>
      </c>
      <c r="E57" s="37" t="s">
        <v>96</v>
      </c>
      <c r="F57" s="21" t="s">
        <v>726</v>
      </c>
      <c r="G57" s="21"/>
      <c r="H57" s="46" t="s">
        <v>97</v>
      </c>
      <c r="I57" s="46" t="s">
        <v>711</v>
      </c>
    </row>
    <row r="58" spans="3:9">
      <c r="C58" s="45" t="s">
        <v>551</v>
      </c>
      <c r="D58" s="46" t="s">
        <v>581</v>
      </c>
      <c r="E58" s="37" t="s">
        <v>682</v>
      </c>
      <c r="F58" s="21" t="s">
        <v>841</v>
      </c>
      <c r="G58" s="21"/>
      <c r="H58" s="46" t="s">
        <v>683</v>
      </c>
      <c r="I58" s="46" t="s">
        <v>690</v>
      </c>
    </row>
    <row r="59" spans="3:9">
      <c r="C59" s="45" t="s">
        <v>551</v>
      </c>
      <c r="D59" s="46" t="s">
        <v>581</v>
      </c>
      <c r="E59" s="37" t="s">
        <v>98</v>
      </c>
      <c r="F59" s="21" t="s">
        <v>98</v>
      </c>
      <c r="G59" s="21" t="s">
        <v>847</v>
      </c>
      <c r="H59" s="46" t="s">
        <v>770</v>
      </c>
      <c r="I59" s="46" t="s">
        <v>711</v>
      </c>
    </row>
    <row r="60" spans="3:9">
      <c r="C60" s="45" t="s">
        <v>551</v>
      </c>
      <c r="D60" s="46" t="s">
        <v>581</v>
      </c>
      <c r="E60" s="37" t="s">
        <v>99</v>
      </c>
      <c r="F60" s="21" t="s">
        <v>99</v>
      </c>
      <c r="G60" s="21" t="s">
        <v>848</v>
      </c>
      <c r="H60" s="46" t="s">
        <v>100</v>
      </c>
      <c r="I60" s="46" t="s">
        <v>711</v>
      </c>
    </row>
    <row r="61" spans="3:9">
      <c r="C61" s="45" t="s">
        <v>551</v>
      </c>
      <c r="D61" s="46" t="s">
        <v>581</v>
      </c>
      <c r="E61" s="37" t="s">
        <v>101</v>
      </c>
      <c r="F61" s="21" t="s">
        <v>711</v>
      </c>
      <c r="G61" s="21"/>
      <c r="H61" s="46" t="s">
        <v>102</v>
      </c>
      <c r="I61" s="46" t="s">
        <v>711</v>
      </c>
    </row>
    <row r="62" spans="3:9">
      <c r="C62" s="45" t="s">
        <v>551</v>
      </c>
      <c r="D62" s="46" t="s">
        <v>581</v>
      </c>
      <c r="E62" s="37" t="s">
        <v>103</v>
      </c>
      <c r="F62" s="21" t="s">
        <v>727</v>
      </c>
      <c r="G62" s="21"/>
      <c r="H62" s="46" t="s">
        <v>104</v>
      </c>
      <c r="I62" s="46" t="s">
        <v>771</v>
      </c>
    </row>
    <row r="63" spans="3:9">
      <c r="C63" s="45" t="s">
        <v>551</v>
      </c>
      <c r="D63" s="46" t="s">
        <v>581</v>
      </c>
      <c r="E63" s="37" t="s">
        <v>105</v>
      </c>
      <c r="F63" s="21" t="s">
        <v>728</v>
      </c>
      <c r="G63" s="21"/>
      <c r="H63" s="46" t="s">
        <v>106</v>
      </c>
      <c r="I63" s="46" t="s">
        <v>772</v>
      </c>
    </row>
    <row r="64" spans="3:9">
      <c r="C64" s="45" t="s">
        <v>551</v>
      </c>
      <c r="D64" s="46" t="s">
        <v>581</v>
      </c>
      <c r="E64" s="37" t="s">
        <v>107</v>
      </c>
      <c r="F64" s="21" t="s">
        <v>107</v>
      </c>
      <c r="G64" s="21"/>
      <c r="H64" s="46" t="s">
        <v>108</v>
      </c>
      <c r="I64" s="46" t="s">
        <v>711</v>
      </c>
    </row>
    <row r="65" spans="3:9">
      <c r="C65" s="45" t="s">
        <v>551</v>
      </c>
      <c r="D65" s="46" t="s">
        <v>581</v>
      </c>
      <c r="E65" s="37" t="s">
        <v>109</v>
      </c>
      <c r="F65" s="21" t="s">
        <v>109</v>
      </c>
      <c r="G65" s="21"/>
      <c r="H65" s="46" t="s">
        <v>110</v>
      </c>
      <c r="I65" s="46" t="s">
        <v>711</v>
      </c>
    </row>
    <row r="66" spans="3:9">
      <c r="C66" s="45" t="s">
        <v>551</v>
      </c>
      <c r="D66" s="46" t="s">
        <v>581</v>
      </c>
      <c r="E66" s="37" t="s">
        <v>111</v>
      </c>
      <c r="F66" s="21" t="s">
        <v>111</v>
      </c>
      <c r="G66" s="21"/>
      <c r="H66" s="46" t="s">
        <v>112</v>
      </c>
      <c r="I66" s="46" t="s">
        <v>711</v>
      </c>
    </row>
    <row r="67" spans="3:9">
      <c r="C67" s="45" t="s">
        <v>551</v>
      </c>
      <c r="D67" s="46" t="s">
        <v>581</v>
      </c>
      <c r="E67" s="37" t="s">
        <v>113</v>
      </c>
      <c r="F67" s="21" t="s">
        <v>729</v>
      </c>
      <c r="G67" s="21"/>
      <c r="H67" s="46" t="s">
        <v>114</v>
      </c>
      <c r="I67" s="46" t="s">
        <v>711</v>
      </c>
    </row>
    <row r="68" spans="3:9">
      <c r="C68" s="45" t="s">
        <v>551</v>
      </c>
      <c r="D68" s="46" t="s">
        <v>581</v>
      </c>
      <c r="E68" s="37" t="s">
        <v>115</v>
      </c>
      <c r="F68" s="21" t="s">
        <v>730</v>
      </c>
      <c r="G68" s="21"/>
      <c r="H68" s="46" t="s">
        <v>116</v>
      </c>
      <c r="I68" s="46" t="s">
        <v>711</v>
      </c>
    </row>
    <row r="69" spans="3:9">
      <c r="C69" s="45" t="s">
        <v>551</v>
      </c>
      <c r="D69" s="46" t="s">
        <v>581</v>
      </c>
      <c r="E69" s="37" t="s">
        <v>117</v>
      </c>
      <c r="F69" s="21" t="s">
        <v>731</v>
      </c>
      <c r="G69" s="21"/>
      <c r="H69" s="46" t="s">
        <v>118</v>
      </c>
      <c r="I69" s="46" t="s">
        <v>711</v>
      </c>
    </row>
    <row r="70" spans="3:9">
      <c r="C70" s="45" t="s">
        <v>551</v>
      </c>
      <c r="D70" s="46" t="s">
        <v>581</v>
      </c>
      <c r="E70" s="37" t="s">
        <v>119</v>
      </c>
      <c r="F70" s="21" t="s">
        <v>119</v>
      </c>
      <c r="G70" s="21"/>
      <c r="H70" s="46" t="s">
        <v>120</v>
      </c>
      <c r="I70" s="46" t="s">
        <v>711</v>
      </c>
    </row>
    <row r="71" spans="3:9">
      <c r="C71" s="45" t="s">
        <v>551</v>
      </c>
      <c r="D71" s="46" t="s">
        <v>581</v>
      </c>
      <c r="E71" s="37" t="s">
        <v>121</v>
      </c>
      <c r="F71" s="21" t="s">
        <v>121</v>
      </c>
      <c r="G71" s="21"/>
      <c r="H71" s="46" t="s">
        <v>122</v>
      </c>
      <c r="I71" s="46" t="s">
        <v>711</v>
      </c>
    </row>
    <row r="72" spans="3:9">
      <c r="C72" s="45" t="s">
        <v>551</v>
      </c>
      <c r="D72" s="46" t="s">
        <v>581</v>
      </c>
      <c r="E72" s="37" t="s">
        <v>123</v>
      </c>
      <c r="F72" s="21" t="s">
        <v>123</v>
      </c>
      <c r="G72" s="21"/>
      <c r="H72" s="46" t="s">
        <v>124</v>
      </c>
      <c r="I72" s="46" t="s">
        <v>711</v>
      </c>
    </row>
    <row r="73" spans="3:9">
      <c r="C73" s="45" t="s">
        <v>551</v>
      </c>
      <c r="D73" s="46" t="s">
        <v>581</v>
      </c>
      <c r="E73" s="37" t="s">
        <v>125</v>
      </c>
      <c r="F73" s="21" t="s">
        <v>125</v>
      </c>
      <c r="G73" s="21"/>
      <c r="H73" s="46" t="s">
        <v>126</v>
      </c>
      <c r="I73" s="46" t="s">
        <v>711</v>
      </c>
    </row>
    <row r="74" spans="3:9">
      <c r="C74" s="45" t="s">
        <v>551</v>
      </c>
      <c r="D74" s="46" t="s">
        <v>581</v>
      </c>
      <c r="E74" s="37" t="s">
        <v>127</v>
      </c>
      <c r="F74" s="21" t="s">
        <v>127</v>
      </c>
      <c r="G74" s="21"/>
      <c r="H74" s="46" t="s">
        <v>128</v>
      </c>
      <c r="I74" s="46" t="s">
        <v>711</v>
      </c>
    </row>
    <row r="75" spans="3:9">
      <c r="C75" s="44"/>
      <c r="D75" s="44"/>
      <c r="E75" s="16"/>
      <c r="F75" s="17"/>
      <c r="G75" s="17"/>
      <c r="H75" s="44"/>
      <c r="I75" s="44"/>
    </row>
    <row r="76" spans="3:9">
      <c r="C76" s="45" t="s">
        <v>552</v>
      </c>
      <c r="D76" s="46" t="s">
        <v>581</v>
      </c>
      <c r="E76" s="37" t="s">
        <v>130</v>
      </c>
      <c r="F76" s="21" t="s">
        <v>130</v>
      </c>
      <c r="G76" s="21"/>
      <c r="H76" s="46" t="s">
        <v>131</v>
      </c>
      <c r="I76" s="46" t="s">
        <v>711</v>
      </c>
    </row>
    <row r="77" spans="3:9">
      <c r="C77" s="45" t="s">
        <v>552</v>
      </c>
      <c r="D77" s="46" t="s">
        <v>581</v>
      </c>
      <c r="E77" s="37" t="s">
        <v>132</v>
      </c>
      <c r="F77" s="21" t="s">
        <v>711</v>
      </c>
      <c r="G77" s="21"/>
      <c r="H77" s="46" t="s">
        <v>133</v>
      </c>
      <c r="I77" s="46" t="s">
        <v>711</v>
      </c>
    </row>
    <row r="78" spans="3:9">
      <c r="C78" s="45" t="s">
        <v>552</v>
      </c>
      <c r="D78" s="46" t="s">
        <v>581</v>
      </c>
      <c r="E78" s="37" t="s">
        <v>134</v>
      </c>
      <c r="F78" s="21" t="s">
        <v>711</v>
      </c>
      <c r="G78" s="21"/>
      <c r="H78" s="46" t="s">
        <v>135</v>
      </c>
      <c r="I78" s="46" t="s">
        <v>711</v>
      </c>
    </row>
    <row r="79" spans="3:9">
      <c r="C79" s="45" t="s">
        <v>552</v>
      </c>
      <c r="D79" s="46" t="s">
        <v>581</v>
      </c>
      <c r="E79" s="37" t="s">
        <v>684</v>
      </c>
      <c r="F79" s="21" t="s">
        <v>843</v>
      </c>
      <c r="G79" s="21"/>
      <c r="H79" s="46" t="s">
        <v>685</v>
      </c>
      <c r="I79" s="46" t="s">
        <v>692</v>
      </c>
    </row>
    <row r="80" spans="3:9">
      <c r="C80" s="45" t="s">
        <v>552</v>
      </c>
      <c r="D80" s="46" t="s">
        <v>581</v>
      </c>
      <c r="E80" s="37" t="s">
        <v>136</v>
      </c>
      <c r="F80" s="21" t="s">
        <v>136</v>
      </c>
      <c r="G80" s="21"/>
      <c r="H80" s="46" t="s">
        <v>137</v>
      </c>
      <c r="I80" s="46" t="s">
        <v>711</v>
      </c>
    </row>
    <row r="81" spans="3:9">
      <c r="C81" s="45" t="s">
        <v>552</v>
      </c>
      <c r="D81" s="46" t="s">
        <v>581</v>
      </c>
      <c r="E81" s="37" t="s">
        <v>138</v>
      </c>
      <c r="F81" s="21" t="s">
        <v>138</v>
      </c>
      <c r="G81" s="21"/>
      <c r="H81" s="46" t="s">
        <v>139</v>
      </c>
      <c r="I81" s="46" t="s">
        <v>711</v>
      </c>
    </row>
    <row r="82" spans="3:9">
      <c r="C82" s="45" t="s">
        <v>552</v>
      </c>
      <c r="D82" s="46" t="s">
        <v>581</v>
      </c>
      <c r="E82" s="37" t="s">
        <v>140</v>
      </c>
      <c r="F82" s="21" t="s">
        <v>140</v>
      </c>
      <c r="G82" s="21"/>
      <c r="H82" s="46" t="s">
        <v>141</v>
      </c>
      <c r="I82" s="46" t="s">
        <v>711</v>
      </c>
    </row>
    <row r="83" spans="3:9">
      <c r="C83" s="45" t="s">
        <v>552</v>
      </c>
      <c r="D83" s="46" t="s">
        <v>581</v>
      </c>
      <c r="E83" s="37" t="s">
        <v>142</v>
      </c>
      <c r="F83" s="21" t="s">
        <v>711</v>
      </c>
      <c r="G83" s="21"/>
      <c r="H83" s="46" t="s">
        <v>143</v>
      </c>
      <c r="I83" s="46" t="s">
        <v>711</v>
      </c>
    </row>
    <row r="84" spans="3:9">
      <c r="C84" s="45" t="s">
        <v>552</v>
      </c>
      <c r="D84" s="46" t="s">
        <v>581</v>
      </c>
      <c r="E84" s="37" t="s">
        <v>144</v>
      </c>
      <c r="F84" s="21" t="s">
        <v>711</v>
      </c>
      <c r="G84" s="21"/>
      <c r="H84" s="46" t="s">
        <v>145</v>
      </c>
      <c r="I84" s="46" t="s">
        <v>711</v>
      </c>
    </row>
    <row r="85" spans="3:9">
      <c r="C85" s="45" t="s">
        <v>552</v>
      </c>
      <c r="D85" s="46" t="s">
        <v>581</v>
      </c>
      <c r="E85" s="37" t="s">
        <v>146</v>
      </c>
      <c r="F85" s="21" t="s">
        <v>711</v>
      </c>
      <c r="G85" s="21"/>
      <c r="H85" s="46" t="s">
        <v>147</v>
      </c>
      <c r="I85" s="46" t="s">
        <v>711</v>
      </c>
    </row>
    <row r="86" spans="3:9">
      <c r="C86" s="45" t="s">
        <v>552</v>
      </c>
      <c r="D86" s="46" t="s">
        <v>581</v>
      </c>
      <c r="E86" s="37" t="s">
        <v>148</v>
      </c>
      <c r="F86" s="21" t="s">
        <v>711</v>
      </c>
      <c r="G86" s="21"/>
      <c r="H86" s="46" t="s">
        <v>149</v>
      </c>
      <c r="I86" s="46" t="s">
        <v>711</v>
      </c>
    </row>
    <row r="87" spans="3:9">
      <c r="C87" s="45" t="s">
        <v>552</v>
      </c>
      <c r="D87" s="46" t="s">
        <v>581</v>
      </c>
      <c r="E87" s="37" t="s">
        <v>150</v>
      </c>
      <c r="F87" s="21" t="s">
        <v>732</v>
      </c>
      <c r="G87" s="21"/>
      <c r="H87" s="46" t="s">
        <v>151</v>
      </c>
      <c r="I87" s="46" t="s">
        <v>711</v>
      </c>
    </row>
    <row r="88" spans="3:9">
      <c r="C88" s="45" t="s">
        <v>552</v>
      </c>
      <c r="D88" s="46" t="s">
        <v>581</v>
      </c>
      <c r="E88" s="37" t="s">
        <v>152</v>
      </c>
      <c r="F88" s="21" t="s">
        <v>152</v>
      </c>
      <c r="G88" s="21" t="s">
        <v>257</v>
      </c>
      <c r="H88" s="46" t="s">
        <v>153</v>
      </c>
      <c r="I88" s="46" t="s">
        <v>711</v>
      </c>
    </row>
    <row r="89" spans="3:9">
      <c r="C89" s="45" t="s">
        <v>552</v>
      </c>
      <c r="D89" s="46" t="s">
        <v>581</v>
      </c>
      <c r="E89" s="37" t="s">
        <v>154</v>
      </c>
      <c r="F89" s="21" t="s">
        <v>154</v>
      </c>
      <c r="G89" s="21" t="s">
        <v>849</v>
      </c>
      <c r="H89" s="46" t="s">
        <v>155</v>
      </c>
      <c r="I89" s="46" t="s">
        <v>711</v>
      </c>
    </row>
    <row r="90" spans="3:9">
      <c r="C90" s="45" t="s">
        <v>552</v>
      </c>
      <c r="D90" s="46" t="s">
        <v>581</v>
      </c>
      <c r="E90" s="37" t="s">
        <v>156</v>
      </c>
      <c r="F90" s="21" t="s">
        <v>156</v>
      </c>
      <c r="G90" s="21"/>
      <c r="H90" s="46" t="s">
        <v>157</v>
      </c>
      <c r="I90" s="46" t="s">
        <v>711</v>
      </c>
    </row>
    <row r="91" spans="3:9">
      <c r="C91" s="44"/>
      <c r="D91" s="44"/>
      <c r="E91" s="16"/>
      <c r="F91" s="17"/>
      <c r="G91" s="17"/>
      <c r="H91" s="44"/>
      <c r="I91" s="44"/>
    </row>
    <row r="92" spans="3:9">
      <c r="C92" s="45" t="s">
        <v>553</v>
      </c>
      <c r="D92" s="46" t="s">
        <v>581</v>
      </c>
      <c r="E92" s="37" t="s">
        <v>159</v>
      </c>
      <c r="F92" s="21" t="s">
        <v>711</v>
      </c>
      <c r="G92" s="21"/>
      <c r="H92" s="46" t="s">
        <v>160</v>
      </c>
      <c r="I92" s="46" t="s">
        <v>773</v>
      </c>
    </row>
    <row r="93" spans="3:9">
      <c r="C93" s="45" t="s">
        <v>553</v>
      </c>
      <c r="D93" s="46" t="s">
        <v>581</v>
      </c>
      <c r="E93" s="37" t="s">
        <v>161</v>
      </c>
      <c r="F93" s="21" t="s">
        <v>711</v>
      </c>
      <c r="G93" s="21"/>
      <c r="H93" s="46" t="s">
        <v>162</v>
      </c>
      <c r="I93" s="46" t="s">
        <v>774</v>
      </c>
    </row>
    <row r="94" spans="3:9">
      <c r="C94" s="44"/>
      <c r="D94" s="44"/>
      <c r="E94" s="16"/>
      <c r="F94" s="17"/>
      <c r="G94" s="17"/>
      <c r="H94" s="44"/>
      <c r="I94" s="44"/>
    </row>
    <row r="95" spans="3:9">
      <c r="C95" s="45" t="s">
        <v>554</v>
      </c>
      <c r="D95" s="46" t="s">
        <v>581</v>
      </c>
      <c r="E95" s="37" t="s">
        <v>164</v>
      </c>
      <c r="F95" s="21" t="s">
        <v>711</v>
      </c>
      <c r="G95" s="21"/>
      <c r="H95" s="46" t="s">
        <v>165</v>
      </c>
      <c r="I95" s="46" t="s">
        <v>711</v>
      </c>
    </row>
    <row r="96" spans="3:9">
      <c r="C96" s="45" t="s">
        <v>554</v>
      </c>
      <c r="D96" s="46" t="s">
        <v>581</v>
      </c>
      <c r="E96" s="37" t="s">
        <v>166</v>
      </c>
      <c r="F96" s="21" t="s">
        <v>711</v>
      </c>
      <c r="G96" s="21"/>
      <c r="H96" s="46" t="s">
        <v>167</v>
      </c>
      <c r="I96" s="46" t="s">
        <v>711</v>
      </c>
    </row>
    <row r="97" spans="3:9">
      <c r="C97" s="45" t="s">
        <v>554</v>
      </c>
      <c r="D97" s="46" t="s">
        <v>581</v>
      </c>
      <c r="E97" s="37" t="s">
        <v>168</v>
      </c>
      <c r="F97" s="21" t="s">
        <v>711</v>
      </c>
      <c r="G97" s="21"/>
      <c r="H97" s="46" t="s">
        <v>169</v>
      </c>
      <c r="I97" s="46" t="s">
        <v>711</v>
      </c>
    </row>
    <row r="98" spans="3:9">
      <c r="C98" s="45" t="s">
        <v>554</v>
      </c>
      <c r="D98" s="46" t="s">
        <v>581</v>
      </c>
      <c r="E98" s="37" t="s">
        <v>170</v>
      </c>
      <c r="F98" s="21" t="s">
        <v>711</v>
      </c>
      <c r="G98" s="21"/>
      <c r="H98" s="46" t="s">
        <v>171</v>
      </c>
      <c r="I98" s="46" t="s">
        <v>711</v>
      </c>
    </row>
    <row r="99" spans="3:9">
      <c r="C99" s="45" t="s">
        <v>554</v>
      </c>
      <c r="D99" s="46" t="s">
        <v>581</v>
      </c>
      <c r="E99" s="37" t="s">
        <v>172</v>
      </c>
      <c r="F99" s="21" t="s">
        <v>711</v>
      </c>
      <c r="G99" s="21"/>
      <c r="H99" s="46" t="s">
        <v>173</v>
      </c>
      <c r="I99" s="46" t="s">
        <v>711</v>
      </c>
    </row>
    <row r="100" spans="3:9">
      <c r="C100" s="45" t="s">
        <v>554</v>
      </c>
      <c r="D100" s="46" t="s">
        <v>581</v>
      </c>
      <c r="E100" s="37" t="s">
        <v>174</v>
      </c>
      <c r="F100" s="21" t="s">
        <v>711</v>
      </c>
      <c r="G100" s="21"/>
      <c r="H100" s="46" t="s">
        <v>175</v>
      </c>
      <c r="I100" s="46" t="s">
        <v>711</v>
      </c>
    </row>
    <row r="101" spans="3:9">
      <c r="C101" s="45" t="s">
        <v>554</v>
      </c>
      <c r="D101" s="46" t="s">
        <v>581</v>
      </c>
      <c r="E101" s="37" t="s">
        <v>176</v>
      </c>
      <c r="F101" s="21" t="s">
        <v>711</v>
      </c>
      <c r="G101" s="21"/>
      <c r="H101" s="46" t="s">
        <v>177</v>
      </c>
      <c r="I101" s="46" t="s">
        <v>711</v>
      </c>
    </row>
    <row r="102" spans="3:9">
      <c r="C102" s="45" t="s">
        <v>554</v>
      </c>
      <c r="D102" s="46" t="s">
        <v>581</v>
      </c>
      <c r="E102" s="37" t="s">
        <v>178</v>
      </c>
      <c r="F102" s="21" t="s">
        <v>711</v>
      </c>
      <c r="G102" s="21"/>
      <c r="H102" s="46" t="s">
        <v>179</v>
      </c>
      <c r="I102" s="46" t="s">
        <v>711</v>
      </c>
    </row>
    <row r="103" spans="3:9">
      <c r="C103" s="44"/>
      <c r="D103" s="44"/>
      <c r="E103" s="16"/>
      <c r="F103" s="17"/>
      <c r="G103" s="17"/>
      <c r="H103" s="44"/>
      <c r="I103" s="44"/>
    </row>
    <row r="104" spans="3:9">
      <c r="C104" s="45" t="s">
        <v>555</v>
      </c>
      <c r="D104" s="46" t="s">
        <v>581</v>
      </c>
      <c r="E104" s="37" t="s">
        <v>181</v>
      </c>
      <c r="F104" s="21" t="s">
        <v>711</v>
      </c>
      <c r="G104" s="21"/>
      <c r="H104" s="46" t="s">
        <v>182</v>
      </c>
      <c r="I104" s="46" t="s">
        <v>711</v>
      </c>
    </row>
    <row r="105" spans="3:9">
      <c r="C105" s="45" t="s">
        <v>555</v>
      </c>
      <c r="D105" s="46" t="s">
        <v>581</v>
      </c>
      <c r="E105" s="37" t="s">
        <v>183</v>
      </c>
      <c r="F105" s="21" t="s">
        <v>711</v>
      </c>
      <c r="G105" s="21"/>
      <c r="H105" s="46" t="s">
        <v>184</v>
      </c>
      <c r="I105" s="46" t="s">
        <v>711</v>
      </c>
    </row>
    <row r="106" spans="3:9">
      <c r="C106" s="45" t="s">
        <v>555</v>
      </c>
      <c r="D106" s="46" t="s">
        <v>581</v>
      </c>
      <c r="E106" s="37" t="s">
        <v>185</v>
      </c>
      <c r="F106" s="21" t="s">
        <v>185</v>
      </c>
      <c r="G106" s="21"/>
      <c r="H106" s="46" t="s">
        <v>186</v>
      </c>
      <c r="I106" s="46" t="s">
        <v>775</v>
      </c>
    </row>
    <row r="107" spans="3:9">
      <c r="C107" s="45" t="s">
        <v>555</v>
      </c>
      <c r="D107" s="46" t="s">
        <v>581</v>
      </c>
      <c r="E107" s="37" t="s">
        <v>187</v>
      </c>
      <c r="F107" s="21" t="s">
        <v>187</v>
      </c>
      <c r="G107" s="21"/>
      <c r="H107" s="46" t="s">
        <v>188</v>
      </c>
      <c r="I107" s="46" t="s">
        <v>711</v>
      </c>
    </row>
    <row r="108" spans="3:9">
      <c r="C108" s="45" t="s">
        <v>555</v>
      </c>
      <c r="D108" s="46" t="s">
        <v>581</v>
      </c>
      <c r="E108" s="37" t="s">
        <v>189</v>
      </c>
      <c r="F108" s="21" t="s">
        <v>189</v>
      </c>
      <c r="G108" s="21"/>
      <c r="H108" s="46" t="s">
        <v>190</v>
      </c>
      <c r="I108" s="46" t="s">
        <v>711</v>
      </c>
    </row>
    <row r="109" spans="3:9">
      <c r="C109" s="45" t="s">
        <v>555</v>
      </c>
      <c r="D109" s="46" t="s">
        <v>581</v>
      </c>
      <c r="E109" s="37" t="s">
        <v>191</v>
      </c>
      <c r="F109" s="21" t="s">
        <v>191</v>
      </c>
      <c r="G109" s="21"/>
      <c r="H109" s="46" t="s">
        <v>192</v>
      </c>
      <c r="I109" s="46" t="s">
        <v>711</v>
      </c>
    </row>
    <row r="110" spans="3:9">
      <c r="C110" s="45" t="s">
        <v>555</v>
      </c>
      <c r="D110" s="46" t="s">
        <v>581</v>
      </c>
      <c r="E110" s="37" t="s">
        <v>193</v>
      </c>
      <c r="F110" s="21" t="s">
        <v>193</v>
      </c>
      <c r="G110" s="21"/>
      <c r="H110" s="46" t="s">
        <v>194</v>
      </c>
      <c r="I110" s="46" t="s">
        <v>776</v>
      </c>
    </row>
    <row r="111" spans="3:9">
      <c r="C111" s="45" t="s">
        <v>555</v>
      </c>
      <c r="D111" s="46" t="s">
        <v>581</v>
      </c>
      <c r="E111" s="37" t="s">
        <v>195</v>
      </c>
      <c r="F111" s="21" t="s">
        <v>195</v>
      </c>
      <c r="G111" s="21"/>
      <c r="H111" s="46" t="s">
        <v>196</v>
      </c>
      <c r="I111" s="46" t="s">
        <v>711</v>
      </c>
    </row>
    <row r="112" spans="3:9">
      <c r="C112" s="45" t="s">
        <v>555</v>
      </c>
      <c r="D112" s="46" t="s">
        <v>581</v>
      </c>
      <c r="E112" s="37" t="s">
        <v>197</v>
      </c>
      <c r="F112" s="21" t="s">
        <v>197</v>
      </c>
      <c r="G112" s="21"/>
      <c r="H112" s="46" t="s">
        <v>198</v>
      </c>
      <c r="I112" s="46" t="s">
        <v>711</v>
      </c>
    </row>
    <row r="113" spans="3:9">
      <c r="C113" s="45" t="s">
        <v>555</v>
      </c>
      <c r="D113" s="46" t="s">
        <v>581</v>
      </c>
      <c r="E113" s="37" t="s">
        <v>199</v>
      </c>
      <c r="F113" s="21" t="s">
        <v>199</v>
      </c>
      <c r="G113" s="21"/>
      <c r="H113" s="46" t="s">
        <v>200</v>
      </c>
      <c r="I113" s="46" t="s">
        <v>711</v>
      </c>
    </row>
    <row r="114" spans="3:9">
      <c r="C114" s="45" t="s">
        <v>555</v>
      </c>
      <c r="D114" s="46" t="s">
        <v>581</v>
      </c>
      <c r="E114" s="37" t="s">
        <v>201</v>
      </c>
      <c r="F114" s="21" t="s">
        <v>711</v>
      </c>
      <c r="G114" s="21"/>
      <c r="H114" s="46" t="s">
        <v>202</v>
      </c>
      <c r="I114" s="46" t="s">
        <v>711</v>
      </c>
    </row>
    <row r="115" spans="3:9">
      <c r="C115" s="45" t="s">
        <v>555</v>
      </c>
      <c r="D115" s="46" t="s">
        <v>581</v>
      </c>
      <c r="E115" s="37" t="s">
        <v>203</v>
      </c>
      <c r="F115" s="21" t="s">
        <v>711</v>
      </c>
      <c r="G115" s="21"/>
      <c r="H115" s="46" t="s">
        <v>204</v>
      </c>
      <c r="I115" s="46" t="s">
        <v>711</v>
      </c>
    </row>
    <row r="116" spans="3:9">
      <c r="C116" s="45" t="s">
        <v>555</v>
      </c>
      <c r="D116" s="46" t="s">
        <v>581</v>
      </c>
      <c r="E116" s="37" t="s">
        <v>205</v>
      </c>
      <c r="F116" s="21" t="s">
        <v>733</v>
      </c>
      <c r="G116" s="21"/>
      <c r="H116" s="46" t="s">
        <v>206</v>
      </c>
      <c r="I116" s="46" t="s">
        <v>711</v>
      </c>
    </row>
    <row r="117" spans="3:9">
      <c r="C117" s="45" t="s">
        <v>555</v>
      </c>
      <c r="D117" s="46" t="s">
        <v>581</v>
      </c>
      <c r="E117" s="37" t="s">
        <v>207</v>
      </c>
      <c r="F117" s="21" t="s">
        <v>207</v>
      </c>
      <c r="G117" s="21"/>
      <c r="H117" s="46" t="s">
        <v>208</v>
      </c>
      <c r="I117" s="46" t="s">
        <v>711</v>
      </c>
    </row>
    <row r="118" spans="3:9">
      <c r="C118" s="45" t="s">
        <v>555</v>
      </c>
      <c r="D118" s="46" t="s">
        <v>581</v>
      </c>
      <c r="E118" s="37" t="s">
        <v>209</v>
      </c>
      <c r="F118" s="21" t="s">
        <v>209</v>
      </c>
      <c r="G118" s="21"/>
      <c r="H118" s="46" t="s">
        <v>210</v>
      </c>
      <c r="I118" s="46" t="s">
        <v>711</v>
      </c>
    </row>
    <row r="119" spans="3:9">
      <c r="C119" s="45" t="s">
        <v>555</v>
      </c>
      <c r="D119" s="46" t="s">
        <v>581</v>
      </c>
      <c r="E119" s="37" t="s">
        <v>211</v>
      </c>
      <c r="F119" s="21" t="s">
        <v>211</v>
      </c>
      <c r="G119" s="21"/>
      <c r="H119" s="46" t="s">
        <v>212</v>
      </c>
      <c r="I119" s="46" t="s">
        <v>711</v>
      </c>
    </row>
    <row r="120" spans="3:9">
      <c r="C120" s="45" t="s">
        <v>555</v>
      </c>
      <c r="D120" s="46" t="s">
        <v>581</v>
      </c>
      <c r="E120" s="37" t="s">
        <v>213</v>
      </c>
      <c r="F120" s="21" t="s">
        <v>213</v>
      </c>
      <c r="G120" s="21"/>
      <c r="H120" s="46" t="s">
        <v>214</v>
      </c>
      <c r="I120" s="46" t="s">
        <v>711</v>
      </c>
    </row>
    <row r="121" spans="3:9">
      <c r="C121" s="45" t="s">
        <v>555</v>
      </c>
      <c r="D121" s="46" t="s">
        <v>581</v>
      </c>
      <c r="E121" s="37" t="s">
        <v>215</v>
      </c>
      <c r="F121" s="21" t="s">
        <v>711</v>
      </c>
      <c r="G121" s="21"/>
      <c r="H121" s="46" t="s">
        <v>216</v>
      </c>
      <c r="I121" s="46" t="s">
        <v>711</v>
      </c>
    </row>
    <row r="122" spans="3:9">
      <c r="C122" s="45" t="s">
        <v>555</v>
      </c>
      <c r="D122" s="46" t="s">
        <v>581</v>
      </c>
      <c r="E122" s="37" t="s">
        <v>217</v>
      </c>
      <c r="F122" s="21" t="s">
        <v>217</v>
      </c>
      <c r="G122" s="21"/>
      <c r="H122" s="46" t="s">
        <v>218</v>
      </c>
      <c r="I122" s="46" t="s">
        <v>777</v>
      </c>
    </row>
    <row r="123" spans="3:9">
      <c r="C123" s="45" t="s">
        <v>555</v>
      </c>
      <c r="D123" s="46" t="s">
        <v>581</v>
      </c>
      <c r="E123" s="37" t="s">
        <v>219</v>
      </c>
      <c r="F123" s="21" t="s">
        <v>711</v>
      </c>
      <c r="G123" s="21"/>
      <c r="H123" s="46" t="s">
        <v>220</v>
      </c>
      <c r="I123" s="46" t="s">
        <v>778</v>
      </c>
    </row>
    <row r="124" spans="3:9">
      <c r="C124" s="45" t="s">
        <v>555</v>
      </c>
      <c r="D124" s="46" t="s">
        <v>581</v>
      </c>
      <c r="E124" s="37" t="s">
        <v>221</v>
      </c>
      <c r="F124" s="21" t="s">
        <v>221</v>
      </c>
      <c r="G124" s="21"/>
      <c r="H124" s="46" t="s">
        <v>222</v>
      </c>
      <c r="I124" s="46" t="s">
        <v>711</v>
      </c>
    </row>
    <row r="125" spans="3:9">
      <c r="C125" s="45" t="s">
        <v>555</v>
      </c>
      <c r="D125" s="46" t="s">
        <v>581</v>
      </c>
      <c r="E125" s="37" t="s">
        <v>223</v>
      </c>
      <c r="F125" s="21" t="s">
        <v>734</v>
      </c>
      <c r="G125" s="21"/>
      <c r="H125" s="46" t="s">
        <v>224</v>
      </c>
      <c r="I125" s="46" t="s">
        <v>711</v>
      </c>
    </row>
    <row r="126" spans="3:9">
      <c r="C126" s="45" t="s">
        <v>555</v>
      </c>
      <c r="D126" s="46" t="s">
        <v>581</v>
      </c>
      <c r="E126" s="37" t="s">
        <v>225</v>
      </c>
      <c r="F126" s="21" t="s">
        <v>711</v>
      </c>
      <c r="G126" s="21"/>
      <c r="H126" s="46" t="s">
        <v>226</v>
      </c>
      <c r="I126" s="46" t="s">
        <v>711</v>
      </c>
    </row>
    <row r="127" spans="3:9">
      <c r="C127" s="45" t="s">
        <v>555</v>
      </c>
      <c r="D127" s="46" t="s">
        <v>581</v>
      </c>
      <c r="E127" s="37" t="s">
        <v>227</v>
      </c>
      <c r="F127" s="21" t="s">
        <v>711</v>
      </c>
      <c r="G127" s="21"/>
      <c r="H127" s="46" t="s">
        <v>228</v>
      </c>
      <c r="I127" s="46" t="s">
        <v>779</v>
      </c>
    </row>
    <row r="128" spans="3:9">
      <c r="C128" s="45" t="s">
        <v>555</v>
      </c>
      <c r="D128" s="46" t="s">
        <v>581</v>
      </c>
      <c r="E128" s="37" t="s">
        <v>229</v>
      </c>
      <c r="F128" s="21" t="s">
        <v>735</v>
      </c>
      <c r="G128" s="21"/>
      <c r="H128" s="46" t="s">
        <v>230</v>
      </c>
      <c r="I128" s="46" t="s">
        <v>711</v>
      </c>
    </row>
    <row r="129" spans="3:9">
      <c r="C129" s="45" t="s">
        <v>555</v>
      </c>
      <c r="D129" s="46" t="s">
        <v>581</v>
      </c>
      <c r="E129" s="37" t="s">
        <v>231</v>
      </c>
      <c r="F129" s="21" t="s">
        <v>231</v>
      </c>
      <c r="G129" s="21"/>
      <c r="H129" s="46" t="s">
        <v>232</v>
      </c>
      <c r="I129" s="46" t="s">
        <v>780</v>
      </c>
    </row>
    <row r="130" spans="3:9">
      <c r="C130" s="44"/>
      <c r="D130" s="44"/>
      <c r="E130" s="16"/>
      <c r="F130" s="17"/>
      <c r="G130" s="17"/>
      <c r="H130" s="44"/>
      <c r="I130" s="44"/>
    </row>
    <row r="131" spans="3:9">
      <c r="C131" s="45" t="s">
        <v>556</v>
      </c>
      <c r="D131" s="46" t="s">
        <v>581</v>
      </c>
      <c r="E131" s="37" t="s">
        <v>234</v>
      </c>
      <c r="F131" s="21" t="s">
        <v>234</v>
      </c>
      <c r="G131" s="21"/>
      <c r="H131" s="46" t="s">
        <v>235</v>
      </c>
      <c r="I131" s="46" t="s">
        <v>781</v>
      </c>
    </row>
    <row r="132" spans="3:9">
      <c r="C132" s="45" t="s">
        <v>556</v>
      </c>
      <c r="D132" s="46" t="s">
        <v>581</v>
      </c>
      <c r="E132" s="37" t="s">
        <v>236</v>
      </c>
      <c r="F132" s="21" t="s">
        <v>236</v>
      </c>
      <c r="G132" s="21"/>
      <c r="H132" s="46" t="s">
        <v>237</v>
      </c>
      <c r="I132" s="46" t="s">
        <v>711</v>
      </c>
    </row>
    <row r="133" spans="3:9">
      <c r="C133" s="45" t="s">
        <v>556</v>
      </c>
      <c r="D133" s="46" t="s">
        <v>581</v>
      </c>
      <c r="E133" s="37" t="s">
        <v>238</v>
      </c>
      <c r="F133" s="21" t="s">
        <v>238</v>
      </c>
      <c r="G133" s="21"/>
      <c r="H133" s="46" t="s">
        <v>239</v>
      </c>
      <c r="I133" s="46" t="s">
        <v>782</v>
      </c>
    </row>
    <row r="134" spans="3:9">
      <c r="C134" s="45" t="s">
        <v>556</v>
      </c>
      <c r="D134" s="46" t="s">
        <v>581</v>
      </c>
      <c r="E134" s="37" t="s">
        <v>240</v>
      </c>
      <c r="F134" s="21" t="s">
        <v>684</v>
      </c>
      <c r="G134" s="21"/>
      <c r="H134" s="46" t="s">
        <v>241</v>
      </c>
      <c r="I134" s="46" t="s">
        <v>783</v>
      </c>
    </row>
    <row r="135" spans="3:9">
      <c r="C135" s="45" t="s">
        <v>556</v>
      </c>
      <c r="D135" s="46" t="s">
        <v>581</v>
      </c>
      <c r="E135" s="37" t="s">
        <v>242</v>
      </c>
      <c r="F135" s="21" t="s">
        <v>242</v>
      </c>
      <c r="G135" s="21"/>
      <c r="H135" s="46" t="s">
        <v>243</v>
      </c>
      <c r="I135" s="46" t="s">
        <v>711</v>
      </c>
    </row>
    <row r="136" spans="3:9">
      <c r="C136" s="45" t="s">
        <v>556</v>
      </c>
      <c r="D136" s="46" t="s">
        <v>581</v>
      </c>
      <c r="E136" s="37" t="s">
        <v>246</v>
      </c>
      <c r="F136" s="21" t="s">
        <v>246</v>
      </c>
      <c r="G136" s="21"/>
      <c r="H136" s="46" t="s">
        <v>247</v>
      </c>
      <c r="I136" s="46" t="s">
        <v>784</v>
      </c>
    </row>
    <row r="137" spans="3:9">
      <c r="C137" s="45" t="s">
        <v>556</v>
      </c>
      <c r="D137" s="46" t="s">
        <v>581</v>
      </c>
      <c r="E137" s="37" t="s">
        <v>248</v>
      </c>
      <c r="F137" s="21" t="s">
        <v>711</v>
      </c>
      <c r="G137" s="21"/>
      <c r="H137" s="46" t="s">
        <v>249</v>
      </c>
      <c r="I137" s="46" t="s">
        <v>785</v>
      </c>
    </row>
    <row r="138" spans="3:9">
      <c r="C138" s="45" t="s">
        <v>556</v>
      </c>
      <c r="D138" s="46" t="s">
        <v>581</v>
      </c>
      <c r="E138" s="37" t="s">
        <v>244</v>
      </c>
      <c r="F138" s="21" t="s">
        <v>711</v>
      </c>
      <c r="G138" s="21"/>
      <c r="H138" s="46" t="s">
        <v>245</v>
      </c>
      <c r="I138" s="46" t="s">
        <v>786</v>
      </c>
    </row>
    <row r="139" spans="3:9">
      <c r="C139" s="45" t="s">
        <v>556</v>
      </c>
      <c r="D139" s="46" t="s">
        <v>581</v>
      </c>
      <c r="E139" s="37" t="s">
        <v>652</v>
      </c>
      <c r="F139" s="21" t="s">
        <v>711</v>
      </c>
      <c r="G139" s="21"/>
      <c r="H139" s="46" t="s">
        <v>653</v>
      </c>
      <c r="I139" s="46" t="s">
        <v>787</v>
      </c>
    </row>
    <row r="140" spans="3:9">
      <c r="C140" s="45" t="s">
        <v>556</v>
      </c>
      <c r="D140" s="46" t="s">
        <v>581</v>
      </c>
      <c r="E140" s="37" t="s">
        <v>250</v>
      </c>
      <c r="F140" s="21" t="s">
        <v>250</v>
      </c>
      <c r="G140" s="21"/>
      <c r="H140" s="46" t="s">
        <v>251</v>
      </c>
      <c r="I140" s="46" t="s">
        <v>788</v>
      </c>
    </row>
    <row r="141" spans="3:9">
      <c r="C141" s="45" t="s">
        <v>556</v>
      </c>
      <c r="D141" s="46" t="s">
        <v>581</v>
      </c>
      <c r="E141" s="37" t="s">
        <v>654</v>
      </c>
      <c r="F141" s="21" t="s">
        <v>654</v>
      </c>
      <c r="G141" s="21"/>
      <c r="H141" s="46" t="s">
        <v>655</v>
      </c>
      <c r="I141" s="46" t="s">
        <v>789</v>
      </c>
    </row>
    <row r="142" spans="3:9">
      <c r="C142" s="45" t="s">
        <v>556</v>
      </c>
      <c r="D142" s="46" t="s">
        <v>581</v>
      </c>
      <c r="E142" s="37" t="s">
        <v>252</v>
      </c>
      <c r="F142" s="21" t="s">
        <v>252</v>
      </c>
      <c r="G142" s="21"/>
      <c r="H142" s="46" t="s">
        <v>253</v>
      </c>
      <c r="I142" s="46" t="s">
        <v>790</v>
      </c>
    </row>
    <row r="143" spans="3:9">
      <c r="C143" s="45" t="s">
        <v>556</v>
      </c>
      <c r="D143" s="46" t="s">
        <v>581</v>
      </c>
      <c r="E143" s="37" t="s">
        <v>254</v>
      </c>
      <c r="F143" s="21" t="s">
        <v>254</v>
      </c>
      <c r="G143" s="21"/>
      <c r="H143" s="46" t="s">
        <v>255</v>
      </c>
      <c r="I143" s="46" t="s">
        <v>711</v>
      </c>
    </row>
    <row r="144" spans="3:9">
      <c r="C144" s="45" t="s">
        <v>556</v>
      </c>
      <c r="D144" s="46" t="s">
        <v>581</v>
      </c>
      <c r="E144" s="37" t="s">
        <v>256</v>
      </c>
      <c r="F144" s="21" t="s">
        <v>256</v>
      </c>
      <c r="G144" s="21"/>
      <c r="H144" s="46" t="s">
        <v>656</v>
      </c>
      <c r="I144" s="46" t="s">
        <v>791</v>
      </c>
    </row>
    <row r="145" spans="3:9">
      <c r="C145" s="45" t="s">
        <v>556</v>
      </c>
      <c r="D145" s="46" t="s">
        <v>581</v>
      </c>
      <c r="E145" s="37" t="s">
        <v>257</v>
      </c>
      <c r="F145" s="21" t="s">
        <v>736</v>
      </c>
      <c r="G145" s="21"/>
      <c r="H145" s="46" t="s">
        <v>258</v>
      </c>
      <c r="I145" s="46" t="s">
        <v>792</v>
      </c>
    </row>
    <row r="146" spans="3:9">
      <c r="C146" s="45" t="s">
        <v>556</v>
      </c>
      <c r="D146" s="46" t="s">
        <v>581</v>
      </c>
      <c r="E146" s="37" t="s">
        <v>259</v>
      </c>
      <c r="F146" s="21" t="s">
        <v>259</v>
      </c>
      <c r="G146" s="21"/>
      <c r="H146" s="46" t="s">
        <v>260</v>
      </c>
      <c r="I146" s="46" t="s">
        <v>711</v>
      </c>
    </row>
    <row r="147" spans="3:9">
      <c r="C147" s="45" t="s">
        <v>556</v>
      </c>
      <c r="D147" s="46" t="s">
        <v>581</v>
      </c>
      <c r="E147" s="37" t="s">
        <v>261</v>
      </c>
      <c r="F147" s="21" t="s">
        <v>737</v>
      </c>
      <c r="G147" s="21"/>
      <c r="H147" s="46" t="s">
        <v>262</v>
      </c>
      <c r="I147" s="46" t="s">
        <v>793</v>
      </c>
    </row>
    <row r="148" spans="3:9">
      <c r="C148" s="45" t="s">
        <v>556</v>
      </c>
      <c r="D148" s="46" t="s">
        <v>581</v>
      </c>
      <c r="E148" s="37" t="s">
        <v>263</v>
      </c>
      <c r="F148" s="21" t="s">
        <v>263</v>
      </c>
      <c r="G148" s="21"/>
      <c r="H148" s="46" t="s">
        <v>264</v>
      </c>
      <c r="I148" s="46" t="s">
        <v>794</v>
      </c>
    </row>
    <row r="149" spans="3:9">
      <c r="C149" s="45" t="s">
        <v>556</v>
      </c>
      <c r="D149" s="46" t="s">
        <v>587</v>
      </c>
      <c r="E149" s="37" t="s">
        <v>265</v>
      </c>
      <c r="F149" s="21" t="s">
        <v>711</v>
      </c>
      <c r="G149" s="21"/>
      <c r="H149" s="46" t="s">
        <v>266</v>
      </c>
      <c r="I149" s="46" t="s">
        <v>711</v>
      </c>
    </row>
    <row r="150" spans="3:9">
      <c r="C150" s="45" t="s">
        <v>556</v>
      </c>
      <c r="D150" s="46" t="s">
        <v>581</v>
      </c>
      <c r="E150" s="37" t="s">
        <v>44</v>
      </c>
      <c r="F150" s="21" t="s">
        <v>711</v>
      </c>
      <c r="G150" s="21"/>
      <c r="H150" s="46" t="s">
        <v>43</v>
      </c>
      <c r="I150" s="46" t="s">
        <v>764</v>
      </c>
    </row>
    <row r="151" spans="3:9">
      <c r="C151" s="45" t="s">
        <v>556</v>
      </c>
      <c r="D151" s="46" t="s">
        <v>581</v>
      </c>
      <c r="E151" s="37" t="s">
        <v>38</v>
      </c>
      <c r="F151" s="21" t="s">
        <v>711</v>
      </c>
      <c r="G151" s="21"/>
      <c r="H151" s="46" t="s">
        <v>39</v>
      </c>
      <c r="I151" s="46" t="s">
        <v>761</v>
      </c>
    </row>
    <row r="152" spans="3:9">
      <c r="C152" s="45" t="s">
        <v>556</v>
      </c>
      <c r="D152" s="46" t="s">
        <v>587</v>
      </c>
      <c r="E152" s="37" t="s">
        <v>269</v>
      </c>
      <c r="F152" s="21" t="s">
        <v>711</v>
      </c>
      <c r="G152" s="21"/>
      <c r="H152" s="46" t="s">
        <v>270</v>
      </c>
      <c r="I152" s="46" t="s">
        <v>711</v>
      </c>
    </row>
    <row r="153" spans="3:9">
      <c r="C153" s="45" t="s">
        <v>556</v>
      </c>
      <c r="D153" s="46" t="s">
        <v>587</v>
      </c>
      <c r="E153" s="37" t="s">
        <v>271</v>
      </c>
      <c r="F153" s="21" t="s">
        <v>711</v>
      </c>
      <c r="G153" s="21"/>
      <c r="H153" s="46" t="s">
        <v>272</v>
      </c>
      <c r="I153" s="46" t="s">
        <v>711</v>
      </c>
    </row>
    <row r="154" spans="3:9">
      <c r="C154" s="45" t="s">
        <v>556</v>
      </c>
      <c r="D154" s="46" t="s">
        <v>587</v>
      </c>
      <c r="E154" s="37" t="s">
        <v>273</v>
      </c>
      <c r="F154" s="21" t="s">
        <v>711</v>
      </c>
      <c r="G154" s="21"/>
      <c r="H154" s="46" t="s">
        <v>274</v>
      </c>
      <c r="I154" s="46" t="s">
        <v>711</v>
      </c>
    </row>
    <row r="155" spans="3:9">
      <c r="C155" s="45" t="s">
        <v>556</v>
      </c>
      <c r="D155" s="46" t="s">
        <v>587</v>
      </c>
      <c r="E155" s="37" t="s">
        <v>275</v>
      </c>
      <c r="F155" s="21" t="s">
        <v>711</v>
      </c>
      <c r="G155" s="21"/>
      <c r="H155" s="46" t="s">
        <v>276</v>
      </c>
      <c r="I155" s="46" t="s">
        <v>711</v>
      </c>
    </row>
    <row r="156" spans="3:9">
      <c r="C156" s="45" t="s">
        <v>556</v>
      </c>
      <c r="D156" s="46" t="s">
        <v>587</v>
      </c>
      <c r="E156" s="37" t="s">
        <v>277</v>
      </c>
      <c r="F156" s="21" t="s">
        <v>711</v>
      </c>
      <c r="G156" s="21"/>
      <c r="H156" s="46" t="s">
        <v>278</v>
      </c>
      <c r="I156" s="46" t="s">
        <v>711</v>
      </c>
    </row>
    <row r="157" spans="3:9">
      <c r="C157" s="45" t="s">
        <v>556</v>
      </c>
      <c r="D157" s="46" t="s">
        <v>587</v>
      </c>
      <c r="E157" s="37" t="s">
        <v>279</v>
      </c>
      <c r="F157" s="21" t="s">
        <v>711</v>
      </c>
      <c r="G157" s="21"/>
      <c r="H157" s="46" t="s">
        <v>280</v>
      </c>
      <c r="I157" s="46" t="s">
        <v>711</v>
      </c>
    </row>
    <row r="158" spans="3:9">
      <c r="C158" s="45" t="s">
        <v>556</v>
      </c>
      <c r="D158" s="46" t="s">
        <v>587</v>
      </c>
      <c r="E158" s="37" t="s">
        <v>281</v>
      </c>
      <c r="F158" s="21" t="s">
        <v>711</v>
      </c>
      <c r="G158" s="21"/>
      <c r="H158" s="46" t="s">
        <v>282</v>
      </c>
      <c r="I158" s="46" t="s">
        <v>711</v>
      </c>
    </row>
    <row r="159" spans="3:9">
      <c r="C159" s="45" t="s">
        <v>556</v>
      </c>
      <c r="D159" s="46" t="s">
        <v>587</v>
      </c>
      <c r="E159" s="37" t="s">
        <v>283</v>
      </c>
      <c r="F159" s="21" t="s">
        <v>711</v>
      </c>
      <c r="G159" s="21"/>
      <c r="H159" s="46" t="s">
        <v>284</v>
      </c>
      <c r="I159" s="46" t="s">
        <v>711</v>
      </c>
    </row>
    <row r="160" spans="3:9">
      <c r="C160" s="45" t="s">
        <v>556</v>
      </c>
      <c r="D160" s="46" t="s">
        <v>587</v>
      </c>
      <c r="E160" s="37" t="s">
        <v>285</v>
      </c>
      <c r="F160" s="21" t="s">
        <v>711</v>
      </c>
      <c r="G160" s="21"/>
      <c r="H160" s="46" t="s">
        <v>286</v>
      </c>
      <c r="I160" s="46" t="s">
        <v>711</v>
      </c>
    </row>
    <row r="161" spans="3:9">
      <c r="C161" s="45" t="s">
        <v>556</v>
      </c>
      <c r="D161" s="46" t="s">
        <v>587</v>
      </c>
      <c r="E161" s="37" t="s">
        <v>287</v>
      </c>
      <c r="F161" s="21" t="s">
        <v>711</v>
      </c>
      <c r="G161" s="21"/>
      <c r="H161" s="46" t="s">
        <v>288</v>
      </c>
      <c r="I161" s="46" t="s">
        <v>711</v>
      </c>
    </row>
    <row r="162" spans="3:9">
      <c r="C162" s="45" t="s">
        <v>556</v>
      </c>
      <c r="D162" s="46" t="s">
        <v>587</v>
      </c>
      <c r="E162" s="37" t="s">
        <v>289</v>
      </c>
      <c r="F162" s="21" t="s">
        <v>711</v>
      </c>
      <c r="G162" s="21"/>
      <c r="H162" s="46" t="s">
        <v>284</v>
      </c>
      <c r="I162" s="46" t="s">
        <v>711</v>
      </c>
    </row>
    <row r="163" spans="3:9">
      <c r="C163" s="45" t="s">
        <v>556</v>
      </c>
      <c r="D163" s="46" t="s">
        <v>587</v>
      </c>
      <c r="E163" s="37" t="s">
        <v>290</v>
      </c>
      <c r="F163" s="21" t="s">
        <v>711</v>
      </c>
      <c r="G163" s="21"/>
      <c r="H163" s="46" t="s">
        <v>286</v>
      </c>
      <c r="I163" s="46" t="s">
        <v>711</v>
      </c>
    </row>
    <row r="164" spans="3:9">
      <c r="C164" s="45" t="s">
        <v>556</v>
      </c>
      <c r="D164" s="46" t="s">
        <v>587</v>
      </c>
      <c r="E164" s="37" t="s">
        <v>291</v>
      </c>
      <c r="F164" s="21" t="s">
        <v>711</v>
      </c>
      <c r="G164" s="21"/>
      <c r="H164" s="46" t="s">
        <v>284</v>
      </c>
      <c r="I164" s="46" t="s">
        <v>711</v>
      </c>
    </row>
    <row r="165" spans="3:9">
      <c r="C165" s="45" t="s">
        <v>556</v>
      </c>
      <c r="D165" s="46" t="s">
        <v>587</v>
      </c>
      <c r="E165" s="37" t="s">
        <v>292</v>
      </c>
      <c r="F165" s="21" t="s">
        <v>711</v>
      </c>
      <c r="G165" s="21"/>
      <c r="H165" s="46" t="s">
        <v>286</v>
      </c>
      <c r="I165" s="46" t="s">
        <v>711</v>
      </c>
    </row>
    <row r="166" spans="3:9">
      <c r="C166" s="44"/>
      <c r="D166" s="44"/>
      <c r="E166" s="16"/>
      <c r="F166" s="17"/>
      <c r="G166" s="17"/>
      <c r="H166" s="44"/>
      <c r="I166" s="44"/>
    </row>
    <row r="167" spans="3:9">
      <c r="C167" s="45" t="s">
        <v>557</v>
      </c>
      <c r="D167" s="46" t="s">
        <v>581</v>
      </c>
      <c r="E167" s="37" t="s">
        <v>294</v>
      </c>
      <c r="F167" s="21" t="s">
        <v>294</v>
      </c>
      <c r="G167" s="21"/>
      <c r="H167" s="46" t="s">
        <v>795</v>
      </c>
      <c r="I167" s="46" t="s">
        <v>711</v>
      </c>
    </row>
    <row r="168" spans="3:9">
      <c r="C168" s="45" t="s">
        <v>557</v>
      </c>
      <c r="D168" s="46" t="s">
        <v>581</v>
      </c>
      <c r="E168" s="37" t="s">
        <v>295</v>
      </c>
      <c r="F168" s="21" t="s">
        <v>295</v>
      </c>
      <c r="G168" s="21"/>
      <c r="H168" s="46" t="s">
        <v>296</v>
      </c>
      <c r="I168" s="46" t="s">
        <v>796</v>
      </c>
    </row>
    <row r="169" spans="3:9">
      <c r="C169" s="45" t="s">
        <v>557</v>
      </c>
      <c r="D169" s="46" t="s">
        <v>581</v>
      </c>
      <c r="E169" s="37" t="s">
        <v>297</v>
      </c>
      <c r="F169" s="21" t="s">
        <v>297</v>
      </c>
      <c r="G169" s="21"/>
      <c r="H169" s="46" t="s">
        <v>298</v>
      </c>
      <c r="I169" s="46" t="s">
        <v>797</v>
      </c>
    </row>
    <row r="170" spans="3:9">
      <c r="C170" s="45" t="s">
        <v>557</v>
      </c>
      <c r="D170" s="46" t="s">
        <v>581</v>
      </c>
      <c r="E170" s="37" t="s">
        <v>299</v>
      </c>
      <c r="F170" s="21" t="s">
        <v>299</v>
      </c>
      <c r="G170" s="21"/>
      <c r="H170" s="46" t="s">
        <v>300</v>
      </c>
      <c r="I170" s="46" t="s">
        <v>798</v>
      </c>
    </row>
    <row r="171" spans="3:9">
      <c r="C171" s="45" t="s">
        <v>557</v>
      </c>
      <c r="D171" s="46" t="s">
        <v>581</v>
      </c>
      <c r="E171" s="37" t="s">
        <v>301</v>
      </c>
      <c r="F171" s="21" t="s">
        <v>301</v>
      </c>
      <c r="G171" s="21"/>
      <c r="H171" s="46" t="s">
        <v>302</v>
      </c>
      <c r="I171" s="46" t="s">
        <v>799</v>
      </c>
    </row>
    <row r="172" spans="3:9">
      <c r="C172" s="45" t="s">
        <v>557</v>
      </c>
      <c r="D172" s="46" t="s">
        <v>581</v>
      </c>
      <c r="E172" s="37" t="s">
        <v>303</v>
      </c>
      <c r="F172" s="21" t="s">
        <v>711</v>
      </c>
      <c r="G172" s="21"/>
      <c r="H172" s="46" t="s">
        <v>304</v>
      </c>
      <c r="I172" s="46" t="s">
        <v>711</v>
      </c>
    </row>
    <row r="173" spans="3:9">
      <c r="C173" s="45" t="s">
        <v>557</v>
      </c>
      <c r="D173" s="46" t="s">
        <v>581</v>
      </c>
      <c r="E173" s="37" t="s">
        <v>305</v>
      </c>
      <c r="F173" s="21" t="s">
        <v>711</v>
      </c>
      <c r="G173" s="21"/>
      <c r="H173" s="46" t="s">
        <v>306</v>
      </c>
      <c r="I173" s="46" t="s">
        <v>711</v>
      </c>
    </row>
    <row r="174" spans="3:9">
      <c r="C174" s="45" t="s">
        <v>557</v>
      </c>
      <c r="D174" s="46" t="s">
        <v>581</v>
      </c>
      <c r="E174" s="37" t="s">
        <v>699</v>
      </c>
      <c r="F174" s="21" t="s">
        <v>711</v>
      </c>
      <c r="G174" s="21"/>
      <c r="H174" s="46" t="s">
        <v>649</v>
      </c>
      <c r="I174" s="46" t="s">
        <v>765</v>
      </c>
    </row>
    <row r="175" spans="3:9">
      <c r="C175" s="45" t="s">
        <v>557</v>
      </c>
      <c r="D175" s="46" t="s">
        <v>581</v>
      </c>
      <c r="E175" s="37" t="s">
        <v>68</v>
      </c>
      <c r="F175" s="21" t="s">
        <v>711</v>
      </c>
      <c r="G175" s="21"/>
      <c r="H175" s="46" t="s">
        <v>69</v>
      </c>
      <c r="I175" s="46" t="s">
        <v>711</v>
      </c>
    </row>
    <row r="176" spans="3:9">
      <c r="C176" s="45" t="s">
        <v>557</v>
      </c>
      <c r="D176" s="46" t="s">
        <v>581</v>
      </c>
      <c r="E176" s="37" t="s">
        <v>66</v>
      </c>
      <c r="F176" s="21" t="s">
        <v>711</v>
      </c>
      <c r="G176" s="21"/>
      <c r="H176" s="46" t="s">
        <v>67</v>
      </c>
      <c r="I176" s="46" t="s">
        <v>711</v>
      </c>
    </row>
    <row r="177" spans="3:9">
      <c r="C177" s="45" t="s">
        <v>557</v>
      </c>
      <c r="D177" s="46" t="s">
        <v>581</v>
      </c>
      <c r="E177" s="37" t="s">
        <v>62</v>
      </c>
      <c r="F177" s="21" t="s">
        <v>711</v>
      </c>
      <c r="G177" s="21"/>
      <c r="H177" s="46" t="s">
        <v>63</v>
      </c>
      <c r="I177" s="46" t="s">
        <v>711</v>
      </c>
    </row>
    <row r="178" spans="3:9">
      <c r="C178" s="45" t="s">
        <v>557</v>
      </c>
      <c r="D178" s="46" t="s">
        <v>581</v>
      </c>
      <c r="E178" s="37" t="s">
        <v>64</v>
      </c>
      <c r="F178" s="21" t="s">
        <v>711</v>
      </c>
      <c r="G178" s="21"/>
      <c r="H178" s="46" t="s">
        <v>65</v>
      </c>
      <c r="I178" s="46" t="s">
        <v>711</v>
      </c>
    </row>
    <row r="179" spans="3:9">
      <c r="C179" s="45" t="s">
        <v>557</v>
      </c>
      <c r="D179" s="46" t="s">
        <v>581</v>
      </c>
      <c r="E179" s="37" t="s">
        <v>76</v>
      </c>
      <c r="F179" s="21" t="s">
        <v>711</v>
      </c>
      <c r="G179" s="21"/>
      <c r="H179" s="46" t="s">
        <v>77</v>
      </c>
      <c r="I179" s="46" t="s">
        <v>769</v>
      </c>
    </row>
    <row r="180" spans="3:9">
      <c r="C180" s="45" t="s">
        <v>557</v>
      </c>
      <c r="D180" s="46" t="s">
        <v>581</v>
      </c>
      <c r="E180" s="37" t="s">
        <v>54</v>
      </c>
      <c r="F180" s="21" t="s">
        <v>711</v>
      </c>
      <c r="G180" s="21"/>
      <c r="H180" s="46" t="s">
        <v>55</v>
      </c>
      <c r="I180" s="46" t="s">
        <v>711</v>
      </c>
    </row>
    <row r="181" spans="3:9">
      <c r="C181" s="45" t="s">
        <v>557</v>
      </c>
      <c r="D181" s="46" t="s">
        <v>581</v>
      </c>
      <c r="E181" s="37" t="s">
        <v>263</v>
      </c>
      <c r="F181" s="21" t="s">
        <v>711</v>
      </c>
      <c r="G181" s="21"/>
      <c r="H181" s="46" t="s">
        <v>264</v>
      </c>
      <c r="I181" s="46" t="s">
        <v>794</v>
      </c>
    </row>
    <row r="182" spans="3:9">
      <c r="C182" s="45" t="s">
        <v>557</v>
      </c>
      <c r="D182" s="46" t="s">
        <v>584</v>
      </c>
      <c r="E182" s="37" t="s">
        <v>313</v>
      </c>
      <c r="F182" s="21" t="s">
        <v>711</v>
      </c>
      <c r="G182" s="21"/>
      <c r="H182" s="46" t="s">
        <v>314</v>
      </c>
      <c r="I182" s="46" t="s">
        <v>800</v>
      </c>
    </row>
    <row r="183" spans="3:9">
      <c r="C183" s="45" t="s">
        <v>557</v>
      </c>
      <c r="D183" s="46" t="s">
        <v>584</v>
      </c>
      <c r="E183" s="37" t="s">
        <v>315</v>
      </c>
      <c r="F183" s="21" t="s">
        <v>711</v>
      </c>
      <c r="G183" s="21"/>
      <c r="H183" s="46" t="s">
        <v>316</v>
      </c>
      <c r="I183" s="46" t="s">
        <v>801</v>
      </c>
    </row>
    <row r="184" spans="3:9">
      <c r="C184" s="45" t="s">
        <v>557</v>
      </c>
      <c r="D184" s="46" t="s">
        <v>584</v>
      </c>
      <c r="E184" s="37" t="s">
        <v>317</v>
      </c>
      <c r="F184" s="21" t="s">
        <v>711</v>
      </c>
      <c r="G184" s="21"/>
      <c r="H184" s="46" t="s">
        <v>318</v>
      </c>
      <c r="I184" s="46" t="s">
        <v>802</v>
      </c>
    </row>
    <row r="185" spans="3:9">
      <c r="C185" s="45" t="s">
        <v>557</v>
      </c>
      <c r="D185" s="46" t="s">
        <v>584</v>
      </c>
      <c r="E185" s="37" t="s">
        <v>319</v>
      </c>
      <c r="F185" s="21" t="s">
        <v>711</v>
      </c>
      <c r="G185" s="21"/>
      <c r="H185" s="46" t="s">
        <v>320</v>
      </c>
      <c r="I185" s="46" t="s">
        <v>803</v>
      </c>
    </row>
    <row r="186" spans="3:9">
      <c r="C186" s="45" t="s">
        <v>557</v>
      </c>
      <c r="D186" s="46" t="s">
        <v>581</v>
      </c>
      <c r="E186" s="37" t="s">
        <v>70</v>
      </c>
      <c r="F186" s="21" t="s">
        <v>711</v>
      </c>
      <c r="G186" s="21"/>
      <c r="H186" s="46" t="s">
        <v>71</v>
      </c>
      <c r="I186" s="46" t="s">
        <v>768</v>
      </c>
    </row>
    <row r="187" spans="3:9">
      <c r="C187" s="45" t="s">
        <v>557</v>
      </c>
      <c r="D187" s="46" t="s">
        <v>581</v>
      </c>
      <c r="E187" s="37" t="s">
        <v>60</v>
      </c>
      <c r="F187" s="21" t="s">
        <v>711</v>
      </c>
      <c r="G187" s="21"/>
      <c r="H187" s="46" t="s">
        <v>61</v>
      </c>
      <c r="I187" s="46" t="s">
        <v>711</v>
      </c>
    </row>
    <row r="188" spans="3:9">
      <c r="C188" s="45" t="s">
        <v>557</v>
      </c>
      <c r="D188" s="46" t="s">
        <v>581</v>
      </c>
      <c r="E188" s="37" t="s">
        <v>58</v>
      </c>
      <c r="F188" s="21" t="s">
        <v>711</v>
      </c>
      <c r="G188" s="21"/>
      <c r="H188" s="46" t="s">
        <v>59</v>
      </c>
      <c r="I188" s="46" t="s">
        <v>711</v>
      </c>
    </row>
    <row r="189" spans="3:9">
      <c r="C189" s="45" t="s">
        <v>557</v>
      </c>
      <c r="D189" s="46" t="s">
        <v>584</v>
      </c>
      <c r="E189" s="37" t="s">
        <v>323</v>
      </c>
      <c r="F189" s="21" t="s">
        <v>711</v>
      </c>
      <c r="G189" s="21"/>
      <c r="H189" s="46" t="s">
        <v>804</v>
      </c>
      <c r="I189" s="46" t="s">
        <v>711</v>
      </c>
    </row>
    <row r="190" spans="3:9">
      <c r="C190" s="45" t="s">
        <v>557</v>
      </c>
      <c r="D190" s="46" t="s">
        <v>584</v>
      </c>
      <c r="E190" s="37" t="s">
        <v>324</v>
      </c>
      <c r="F190" s="21" t="s">
        <v>711</v>
      </c>
      <c r="G190" s="21"/>
      <c r="H190" s="46" t="s">
        <v>325</v>
      </c>
      <c r="I190" s="46" t="s">
        <v>711</v>
      </c>
    </row>
    <row r="191" spans="3:9">
      <c r="C191" s="45" t="s">
        <v>557</v>
      </c>
      <c r="D191" s="46" t="s">
        <v>581</v>
      </c>
      <c r="E191" s="37" t="s">
        <v>299</v>
      </c>
      <c r="F191" s="21" t="s">
        <v>711</v>
      </c>
      <c r="G191" s="21"/>
      <c r="H191" s="46" t="s">
        <v>300</v>
      </c>
      <c r="I191" s="46" t="s">
        <v>798</v>
      </c>
    </row>
    <row r="192" spans="3:9">
      <c r="C192" s="45" t="s">
        <v>557</v>
      </c>
      <c r="D192" s="46" t="s">
        <v>584</v>
      </c>
      <c r="E192" s="37" t="s">
        <v>327</v>
      </c>
      <c r="F192" s="21" t="s">
        <v>711</v>
      </c>
      <c r="G192" s="21"/>
      <c r="H192" s="46" t="s">
        <v>328</v>
      </c>
      <c r="I192" s="46" t="s">
        <v>805</v>
      </c>
    </row>
    <row r="193" spans="3:9">
      <c r="C193" s="45" t="s">
        <v>557</v>
      </c>
      <c r="D193" s="46" t="s">
        <v>584</v>
      </c>
      <c r="E193" s="37" t="s">
        <v>329</v>
      </c>
      <c r="F193" s="21" t="s">
        <v>711</v>
      </c>
      <c r="G193" s="21"/>
      <c r="H193" s="46" t="s">
        <v>328</v>
      </c>
      <c r="I193" s="46" t="s">
        <v>806</v>
      </c>
    </row>
    <row r="194" spans="3:9">
      <c r="C194" s="45" t="s">
        <v>557</v>
      </c>
      <c r="D194" s="46" t="s">
        <v>584</v>
      </c>
      <c r="E194" s="37" t="s">
        <v>686</v>
      </c>
      <c r="F194" s="21" t="s">
        <v>711</v>
      </c>
      <c r="G194" s="21"/>
      <c r="H194" s="46" t="s">
        <v>687</v>
      </c>
      <c r="I194" s="46" t="s">
        <v>694</v>
      </c>
    </row>
    <row r="195" spans="3:9">
      <c r="C195" s="45" t="s">
        <v>557</v>
      </c>
      <c r="D195" s="46" t="s">
        <v>584</v>
      </c>
      <c r="E195" s="37" t="s">
        <v>330</v>
      </c>
      <c r="F195" s="21" t="s">
        <v>711</v>
      </c>
      <c r="G195" s="21"/>
      <c r="H195" s="46" t="s">
        <v>331</v>
      </c>
      <c r="I195" s="46" t="s">
        <v>807</v>
      </c>
    </row>
    <row r="196" spans="3:9">
      <c r="C196" s="45" t="s">
        <v>557</v>
      </c>
      <c r="D196" s="46" t="s">
        <v>584</v>
      </c>
      <c r="E196" s="37" t="s">
        <v>688</v>
      </c>
      <c r="F196" s="21" t="s">
        <v>711</v>
      </c>
      <c r="G196" s="21"/>
      <c r="H196" s="46" t="s">
        <v>689</v>
      </c>
      <c r="I196" s="46" t="s">
        <v>696</v>
      </c>
    </row>
    <row r="197" spans="3:9">
      <c r="C197" s="45" t="s">
        <v>557</v>
      </c>
      <c r="D197" s="46" t="s">
        <v>581</v>
      </c>
      <c r="E197" s="37" t="s">
        <v>31</v>
      </c>
      <c r="F197" s="21" t="s">
        <v>711</v>
      </c>
      <c r="G197" s="21"/>
      <c r="H197" s="46" t="s">
        <v>32</v>
      </c>
      <c r="I197" s="46" t="s">
        <v>758</v>
      </c>
    </row>
    <row r="198" spans="3:9">
      <c r="C198" s="45" t="s">
        <v>557</v>
      </c>
      <c r="D198" s="46" t="s">
        <v>581</v>
      </c>
      <c r="E198" s="37" t="s">
        <v>148</v>
      </c>
      <c r="F198" s="21" t="s">
        <v>711</v>
      </c>
      <c r="G198" s="21"/>
      <c r="H198" s="46" t="s">
        <v>149</v>
      </c>
      <c r="I198" s="46" t="s">
        <v>711</v>
      </c>
    </row>
    <row r="199" spans="3:9">
      <c r="C199" s="45" t="s">
        <v>557</v>
      </c>
      <c r="D199" s="46" t="s">
        <v>584</v>
      </c>
      <c r="E199" s="37" t="s">
        <v>334</v>
      </c>
      <c r="F199" s="21" t="s">
        <v>711</v>
      </c>
      <c r="G199" s="21"/>
      <c r="H199" s="46" t="s">
        <v>335</v>
      </c>
      <c r="I199" s="46" t="s">
        <v>808</v>
      </c>
    </row>
    <row r="200" spans="3:9">
      <c r="C200" s="45" t="s">
        <v>557</v>
      </c>
      <c r="D200" s="46" t="s">
        <v>584</v>
      </c>
      <c r="E200" s="37" t="s">
        <v>336</v>
      </c>
      <c r="F200" s="21" t="s">
        <v>711</v>
      </c>
      <c r="G200" s="21"/>
      <c r="H200" s="46" t="s">
        <v>337</v>
      </c>
      <c r="I200" s="46" t="s">
        <v>809</v>
      </c>
    </row>
    <row r="201" spans="3:9">
      <c r="C201" s="45" t="s">
        <v>557</v>
      </c>
      <c r="D201" s="46" t="s">
        <v>581</v>
      </c>
      <c r="E201" s="37" t="s">
        <v>5</v>
      </c>
      <c r="F201" s="21" t="s">
        <v>711</v>
      </c>
      <c r="G201" s="21"/>
      <c r="H201" s="46" t="s">
        <v>6</v>
      </c>
      <c r="I201" s="46" t="s">
        <v>753</v>
      </c>
    </row>
    <row r="202" spans="3:9">
      <c r="C202" s="45" t="s">
        <v>557</v>
      </c>
      <c r="D202" s="46" t="s">
        <v>581</v>
      </c>
      <c r="E202" s="37" t="s">
        <v>297</v>
      </c>
      <c r="F202" s="21" t="s">
        <v>711</v>
      </c>
      <c r="G202" s="21"/>
      <c r="H202" s="46" t="s">
        <v>298</v>
      </c>
      <c r="I202" s="46" t="s">
        <v>797</v>
      </c>
    </row>
    <row r="203" spans="3:9">
      <c r="C203" s="45" t="s">
        <v>557</v>
      </c>
      <c r="D203" s="46" t="s">
        <v>584</v>
      </c>
      <c r="E203" s="37" t="s">
        <v>340</v>
      </c>
      <c r="F203" s="21" t="s">
        <v>711</v>
      </c>
      <c r="G203" s="21"/>
      <c r="H203" s="46" t="s">
        <v>341</v>
      </c>
      <c r="I203" s="46" t="s">
        <v>810</v>
      </c>
    </row>
    <row r="204" spans="3:9">
      <c r="C204" s="45" t="s">
        <v>557</v>
      </c>
      <c r="D204" s="46" t="s">
        <v>587</v>
      </c>
      <c r="E204" s="37" t="s">
        <v>265</v>
      </c>
      <c r="F204" s="21" t="s">
        <v>711</v>
      </c>
      <c r="G204" s="21"/>
      <c r="H204" s="46" t="s">
        <v>266</v>
      </c>
      <c r="I204" s="46" t="s">
        <v>711</v>
      </c>
    </row>
    <row r="205" spans="3:9">
      <c r="C205" s="45" t="s">
        <v>557</v>
      </c>
      <c r="D205" s="46" t="s">
        <v>581</v>
      </c>
      <c r="E205" s="37" t="s">
        <v>261</v>
      </c>
      <c r="F205" s="21" t="s">
        <v>711</v>
      </c>
      <c r="G205" s="21"/>
      <c r="H205" s="46" t="s">
        <v>262</v>
      </c>
      <c r="I205" s="46" t="s">
        <v>793</v>
      </c>
    </row>
    <row r="206" spans="3:9">
      <c r="C206" s="45" t="s">
        <v>557</v>
      </c>
      <c r="D206" s="46" t="s">
        <v>581</v>
      </c>
      <c r="E206" s="37" t="s">
        <v>45</v>
      </c>
      <c r="F206" s="21" t="s">
        <v>711</v>
      </c>
      <c r="G206" s="21"/>
      <c r="H206" s="46" t="s">
        <v>46</v>
      </c>
      <c r="I206" s="46" t="s">
        <v>711</v>
      </c>
    </row>
    <row r="207" spans="3:9">
      <c r="C207" s="44"/>
      <c r="D207" s="44"/>
      <c r="E207" s="16"/>
      <c r="F207" s="17"/>
      <c r="G207" s="17"/>
      <c r="H207" s="44"/>
      <c r="I207" s="44"/>
    </row>
    <row r="208" spans="3:9">
      <c r="C208" s="45" t="s">
        <v>558</v>
      </c>
      <c r="D208" s="46" t="s">
        <v>581</v>
      </c>
      <c r="E208" s="37" t="s">
        <v>346</v>
      </c>
      <c r="F208" s="21" t="s">
        <v>738</v>
      </c>
      <c r="G208" s="21"/>
      <c r="H208" s="46" t="s">
        <v>347</v>
      </c>
      <c r="I208" s="46" t="s">
        <v>811</v>
      </c>
    </row>
    <row r="209" spans="3:9">
      <c r="C209" s="45" t="s">
        <v>558</v>
      </c>
      <c r="D209" s="46" t="s">
        <v>581</v>
      </c>
      <c r="E209" s="37" t="s">
        <v>348</v>
      </c>
      <c r="F209" s="21" t="s">
        <v>346</v>
      </c>
      <c r="G209" s="21"/>
      <c r="H209" s="46" t="s">
        <v>349</v>
      </c>
      <c r="I209" s="46" t="s">
        <v>812</v>
      </c>
    </row>
    <row r="210" spans="3:9">
      <c r="C210" s="45" t="s">
        <v>558</v>
      </c>
      <c r="D210" s="46" t="s">
        <v>587</v>
      </c>
      <c r="E210" s="37" t="s">
        <v>287</v>
      </c>
      <c r="F210" s="21" t="s">
        <v>739</v>
      </c>
      <c r="G210" s="21"/>
      <c r="H210" s="46" t="s">
        <v>288</v>
      </c>
      <c r="I210" s="46" t="s">
        <v>711</v>
      </c>
    </row>
    <row r="211" spans="3:9">
      <c r="C211" s="44"/>
      <c r="D211" s="44"/>
      <c r="E211" s="16"/>
      <c r="F211" s="17"/>
      <c r="G211" s="17"/>
      <c r="H211" s="44"/>
      <c r="I211" s="44"/>
    </row>
    <row r="212" spans="3:9">
      <c r="C212" s="45" t="s">
        <v>559</v>
      </c>
      <c r="D212" s="46" t="s">
        <v>581</v>
      </c>
      <c r="E212" s="37" t="s">
        <v>352</v>
      </c>
      <c r="F212" s="21" t="s">
        <v>740</v>
      </c>
      <c r="G212" s="21"/>
      <c r="H212" s="46" t="s">
        <v>353</v>
      </c>
      <c r="I212" s="46" t="s">
        <v>813</v>
      </c>
    </row>
    <row r="213" spans="3:9">
      <c r="C213" s="45" t="s">
        <v>559</v>
      </c>
      <c r="D213" s="46" t="s">
        <v>581</v>
      </c>
      <c r="E213" s="37" t="s">
        <v>354</v>
      </c>
      <c r="F213" s="21" t="s">
        <v>741</v>
      </c>
      <c r="G213" s="21"/>
      <c r="H213" s="46" t="s">
        <v>355</v>
      </c>
      <c r="I213" s="46" t="s">
        <v>814</v>
      </c>
    </row>
    <row r="214" spans="3:9">
      <c r="C214" s="45" t="s">
        <v>559</v>
      </c>
      <c r="D214" s="46" t="s">
        <v>581</v>
      </c>
      <c r="E214" s="37" t="s">
        <v>356</v>
      </c>
      <c r="F214" s="21" t="s">
        <v>711</v>
      </c>
      <c r="G214" s="21"/>
      <c r="H214" s="46" t="s">
        <v>357</v>
      </c>
      <c r="I214" s="46" t="s">
        <v>815</v>
      </c>
    </row>
    <row r="215" spans="3:9">
      <c r="C215" s="44"/>
      <c r="D215" s="44"/>
      <c r="E215" s="16"/>
      <c r="F215" s="17"/>
      <c r="G215" s="17"/>
      <c r="H215" s="44"/>
      <c r="I215" s="44"/>
    </row>
    <row r="216" spans="3:9">
      <c r="C216" s="45" t="s">
        <v>560</v>
      </c>
      <c r="D216" s="46" t="s">
        <v>581</v>
      </c>
      <c r="E216" s="37" t="s">
        <v>359</v>
      </c>
      <c r="F216" s="21" t="s">
        <v>359</v>
      </c>
      <c r="G216" s="21"/>
      <c r="H216" s="46" t="s">
        <v>360</v>
      </c>
      <c r="I216" s="46" t="s">
        <v>816</v>
      </c>
    </row>
    <row r="217" spans="3:9">
      <c r="C217" s="45" t="s">
        <v>560</v>
      </c>
      <c r="D217" s="46" t="s">
        <v>581</v>
      </c>
      <c r="E217" s="37" t="s">
        <v>361</v>
      </c>
      <c r="F217" s="21" t="s">
        <v>361</v>
      </c>
      <c r="G217" s="21"/>
      <c r="H217" s="46" t="s">
        <v>362</v>
      </c>
      <c r="I217" s="46" t="s">
        <v>817</v>
      </c>
    </row>
    <row r="218" spans="3:9">
      <c r="C218" s="45" t="s">
        <v>560</v>
      </c>
      <c r="D218" s="46" t="s">
        <v>581</v>
      </c>
      <c r="E218" s="37" t="s">
        <v>363</v>
      </c>
      <c r="F218" s="21" t="s">
        <v>711</v>
      </c>
      <c r="G218" s="21"/>
      <c r="H218" s="46" t="s">
        <v>364</v>
      </c>
      <c r="I218" s="46" t="s">
        <v>818</v>
      </c>
    </row>
    <row r="219" spans="3:9">
      <c r="C219" s="45" t="s">
        <v>560</v>
      </c>
      <c r="D219" s="46" t="s">
        <v>581</v>
      </c>
      <c r="E219" s="37" t="s">
        <v>365</v>
      </c>
      <c r="F219" s="21" t="s">
        <v>365</v>
      </c>
      <c r="G219" s="21"/>
      <c r="H219" s="46" t="s">
        <v>366</v>
      </c>
      <c r="I219" s="46" t="s">
        <v>819</v>
      </c>
    </row>
    <row r="220" spans="3:9">
      <c r="C220" s="45" t="s">
        <v>560</v>
      </c>
      <c r="D220" s="46" t="s">
        <v>581</v>
      </c>
      <c r="E220" s="37" t="s">
        <v>367</v>
      </c>
      <c r="F220" s="21" t="s">
        <v>367</v>
      </c>
      <c r="G220" s="21"/>
      <c r="H220" s="46" t="s">
        <v>368</v>
      </c>
      <c r="I220" s="46" t="s">
        <v>820</v>
      </c>
    </row>
    <row r="221" spans="3:9">
      <c r="C221" s="45" t="s">
        <v>560</v>
      </c>
      <c r="D221" s="46" t="s">
        <v>581</v>
      </c>
      <c r="E221" s="37" t="s">
        <v>369</v>
      </c>
      <c r="F221" s="21" t="s">
        <v>711</v>
      </c>
      <c r="G221" s="21"/>
      <c r="H221" s="46" t="s">
        <v>370</v>
      </c>
      <c r="I221" s="46" t="s">
        <v>821</v>
      </c>
    </row>
    <row r="222" spans="3:9">
      <c r="C222" s="45" t="s">
        <v>560</v>
      </c>
      <c r="D222" s="46" t="s">
        <v>581</v>
      </c>
      <c r="E222" s="37" t="s">
        <v>371</v>
      </c>
      <c r="F222" s="21" t="s">
        <v>371</v>
      </c>
      <c r="G222" s="21"/>
      <c r="H222" s="46" t="s">
        <v>372</v>
      </c>
      <c r="I222" s="46" t="s">
        <v>822</v>
      </c>
    </row>
    <row r="223" spans="3:9">
      <c r="C223" s="45" t="s">
        <v>560</v>
      </c>
      <c r="D223" s="46" t="s">
        <v>581</v>
      </c>
      <c r="E223" s="37" t="s">
        <v>373</v>
      </c>
      <c r="F223" s="21" t="s">
        <v>711</v>
      </c>
      <c r="G223" s="21"/>
      <c r="H223" s="46" t="s">
        <v>374</v>
      </c>
      <c r="I223" s="46" t="s">
        <v>823</v>
      </c>
    </row>
    <row r="224" spans="3:9">
      <c r="C224" s="45" t="s">
        <v>560</v>
      </c>
      <c r="D224" s="46" t="s">
        <v>581</v>
      </c>
      <c r="E224" s="37" t="s">
        <v>375</v>
      </c>
      <c r="F224" s="21" t="s">
        <v>375</v>
      </c>
      <c r="G224" s="21"/>
      <c r="H224" s="46" t="s">
        <v>376</v>
      </c>
      <c r="I224" s="46" t="s">
        <v>824</v>
      </c>
    </row>
    <row r="225" spans="3:9">
      <c r="C225" s="45" t="s">
        <v>560</v>
      </c>
      <c r="D225" s="46" t="s">
        <v>581</v>
      </c>
      <c r="E225" s="37" t="s">
        <v>377</v>
      </c>
      <c r="F225" s="21" t="s">
        <v>711</v>
      </c>
      <c r="G225" s="21"/>
      <c r="H225" s="46" t="s">
        <v>378</v>
      </c>
      <c r="I225" s="46" t="s">
        <v>825</v>
      </c>
    </row>
    <row r="226" spans="3:9">
      <c r="C226" s="45" t="s">
        <v>560</v>
      </c>
      <c r="D226" s="46" t="s">
        <v>581</v>
      </c>
      <c r="E226" s="37" t="s">
        <v>379</v>
      </c>
      <c r="F226" s="21" t="s">
        <v>742</v>
      </c>
      <c r="G226" s="21"/>
      <c r="H226" s="46" t="s">
        <v>380</v>
      </c>
      <c r="I226" s="46" t="s">
        <v>826</v>
      </c>
    </row>
    <row r="227" spans="3:9">
      <c r="C227" s="44"/>
      <c r="D227" s="44"/>
      <c r="E227" s="16"/>
      <c r="F227" s="17"/>
      <c r="G227" s="17"/>
      <c r="H227" s="44"/>
      <c r="I227" s="44"/>
    </row>
    <row r="228" spans="3:9">
      <c r="C228" s="45" t="s">
        <v>561</v>
      </c>
      <c r="D228" s="46" t="s">
        <v>581</v>
      </c>
      <c r="E228" s="37" t="s">
        <v>382</v>
      </c>
      <c r="F228" s="21" t="s">
        <v>711</v>
      </c>
      <c r="G228" s="21"/>
      <c r="H228" s="46" t="s">
        <v>383</v>
      </c>
      <c r="I228" s="46" t="s">
        <v>827</v>
      </c>
    </row>
    <row r="229" spans="3:9">
      <c r="C229" s="45" t="s">
        <v>561</v>
      </c>
      <c r="D229" s="46" t="s">
        <v>581</v>
      </c>
      <c r="E229" s="37" t="s">
        <v>384</v>
      </c>
      <c r="F229" s="21" t="s">
        <v>711</v>
      </c>
      <c r="G229" s="21"/>
      <c r="H229" s="46" t="s">
        <v>385</v>
      </c>
      <c r="I229" s="46" t="s">
        <v>828</v>
      </c>
    </row>
    <row r="230" spans="3:9">
      <c r="C230" s="45" t="s">
        <v>561</v>
      </c>
      <c r="D230" s="46" t="s">
        <v>581</v>
      </c>
      <c r="E230" s="37" t="s">
        <v>386</v>
      </c>
      <c r="F230" s="21" t="s">
        <v>711</v>
      </c>
      <c r="G230" s="21"/>
      <c r="H230" s="46" t="s">
        <v>387</v>
      </c>
      <c r="I230" s="46" t="s">
        <v>829</v>
      </c>
    </row>
    <row r="231" spans="3:9">
      <c r="C231" s="45" t="s">
        <v>561</v>
      </c>
      <c r="D231" s="46" t="s">
        <v>581</v>
      </c>
      <c r="E231" s="37" t="s">
        <v>388</v>
      </c>
      <c r="F231" s="21" t="s">
        <v>711</v>
      </c>
      <c r="G231" s="21"/>
      <c r="H231" s="46" t="s">
        <v>389</v>
      </c>
      <c r="I231" s="46" t="s">
        <v>830</v>
      </c>
    </row>
    <row r="232" spans="3:9">
      <c r="C232" s="45" t="s">
        <v>561</v>
      </c>
      <c r="D232" s="46" t="s">
        <v>581</v>
      </c>
      <c r="E232" s="37" t="s">
        <v>390</v>
      </c>
      <c r="F232" s="21" t="s">
        <v>711</v>
      </c>
      <c r="G232" s="21"/>
      <c r="H232" s="46" t="s">
        <v>391</v>
      </c>
      <c r="I232" s="46" t="s">
        <v>831</v>
      </c>
    </row>
    <row r="233" spans="3:9">
      <c r="C233" s="45" t="s">
        <v>561</v>
      </c>
      <c r="D233" s="46" t="s">
        <v>581</v>
      </c>
      <c r="E233" s="37" t="s">
        <v>392</v>
      </c>
      <c r="F233" s="21" t="s">
        <v>711</v>
      </c>
      <c r="G233" s="21"/>
      <c r="H233" s="46" t="s">
        <v>393</v>
      </c>
      <c r="I233" s="46" t="s">
        <v>832</v>
      </c>
    </row>
    <row r="234" spans="3:9">
      <c r="C234" s="45" t="s">
        <v>561</v>
      </c>
      <c r="D234" s="46" t="s">
        <v>581</v>
      </c>
      <c r="E234" s="37" t="s">
        <v>394</v>
      </c>
      <c r="F234" s="21" t="s">
        <v>711</v>
      </c>
      <c r="G234" s="21"/>
      <c r="H234" s="46" t="s">
        <v>395</v>
      </c>
      <c r="I234" s="46" t="s">
        <v>833</v>
      </c>
    </row>
    <row r="235" spans="3:9">
      <c r="C235" s="45" t="s">
        <v>561</v>
      </c>
      <c r="D235" s="46" t="s">
        <v>581</v>
      </c>
      <c r="E235" s="37" t="s">
        <v>396</v>
      </c>
      <c r="F235" s="21" t="s">
        <v>711</v>
      </c>
      <c r="G235" s="21"/>
      <c r="H235" s="46" t="s">
        <v>397</v>
      </c>
      <c r="I235" s="46" t="s">
        <v>834</v>
      </c>
    </row>
    <row r="236" spans="3:9">
      <c r="C236" s="44"/>
      <c r="D236" s="44"/>
      <c r="E236" s="16"/>
      <c r="F236" s="17"/>
      <c r="G236" s="17"/>
      <c r="H236" s="44"/>
      <c r="I236" s="44"/>
    </row>
    <row r="237" spans="3:9">
      <c r="C237" s="45" t="s">
        <v>562</v>
      </c>
      <c r="D237" s="46" t="s">
        <v>584</v>
      </c>
      <c r="E237" s="37" t="s">
        <v>323</v>
      </c>
      <c r="F237" s="21" t="s">
        <v>743</v>
      </c>
      <c r="G237" s="21"/>
      <c r="H237" s="46" t="s">
        <v>804</v>
      </c>
      <c r="I237" s="46" t="s">
        <v>711</v>
      </c>
    </row>
    <row r="238" spans="3:9">
      <c r="C238" s="45" t="s">
        <v>562</v>
      </c>
      <c r="D238" s="46" t="s">
        <v>581</v>
      </c>
      <c r="E238" s="37" t="s">
        <v>400</v>
      </c>
      <c r="F238" s="21" t="s">
        <v>744</v>
      </c>
      <c r="G238" s="21"/>
      <c r="H238" s="46" t="s">
        <v>401</v>
      </c>
      <c r="I238" s="46" t="s">
        <v>835</v>
      </c>
    </row>
    <row r="239" spans="3:9">
      <c r="C239" s="45" t="s">
        <v>562</v>
      </c>
      <c r="D239" s="46" t="s">
        <v>581</v>
      </c>
      <c r="E239" s="37" t="s">
        <v>402</v>
      </c>
      <c r="F239" s="21" t="s">
        <v>745</v>
      </c>
      <c r="G239" s="21"/>
      <c r="H239" s="46" t="s">
        <v>403</v>
      </c>
      <c r="I239" s="46" t="s">
        <v>836</v>
      </c>
    </row>
    <row r="240" spans="3:9">
      <c r="C240" s="45" t="s">
        <v>562</v>
      </c>
      <c r="D240" s="46" t="s">
        <v>581</v>
      </c>
      <c r="E240" s="37" t="s">
        <v>404</v>
      </c>
      <c r="F240" s="21" t="s">
        <v>746</v>
      </c>
      <c r="G240" s="21"/>
      <c r="H240" s="46" t="s">
        <v>343</v>
      </c>
      <c r="I240" s="46" t="s">
        <v>837</v>
      </c>
    </row>
    <row r="241" spans="3:9">
      <c r="C241" s="45" t="s">
        <v>562</v>
      </c>
      <c r="D241" s="46" t="s">
        <v>581</v>
      </c>
      <c r="E241" s="37" t="s">
        <v>405</v>
      </c>
      <c r="F241" s="21" t="s">
        <v>711</v>
      </c>
      <c r="G241" s="21"/>
      <c r="H241" s="46" t="s">
        <v>406</v>
      </c>
      <c r="I241" s="46" t="s">
        <v>838</v>
      </c>
    </row>
    <row r="242" spans="3:9">
      <c r="C242" s="45" t="s">
        <v>562</v>
      </c>
      <c r="D242" s="46" t="s">
        <v>581</v>
      </c>
      <c r="E242" s="37" t="s">
        <v>407</v>
      </c>
      <c r="F242" s="21" t="s">
        <v>711</v>
      </c>
      <c r="G242" s="21"/>
      <c r="H242" s="46" t="s">
        <v>408</v>
      </c>
      <c r="I242" s="46" t="s">
        <v>839</v>
      </c>
    </row>
    <row r="243" spans="3:9">
      <c r="C243" s="45" t="s">
        <v>562</v>
      </c>
      <c r="D243" s="46" t="s">
        <v>581</v>
      </c>
      <c r="E243" s="37" t="s">
        <v>409</v>
      </c>
      <c r="F243" s="21" t="s">
        <v>747</v>
      </c>
      <c r="G243" s="21"/>
      <c r="H243" s="46" t="s">
        <v>410</v>
      </c>
      <c r="I243" s="46" t="s">
        <v>840</v>
      </c>
    </row>
    <row r="244" spans="3:9">
      <c r="C244" s="44"/>
      <c r="D244" s="44"/>
      <c r="E244" s="16"/>
      <c r="F244" s="17"/>
      <c r="G244" s="17"/>
      <c r="H244" s="44"/>
      <c r="I244" s="44"/>
    </row>
    <row r="245" spans="3:9">
      <c r="C245" s="45" t="s">
        <v>563</v>
      </c>
      <c r="D245" s="46" t="s">
        <v>706</v>
      </c>
      <c r="E245" s="37" t="s">
        <v>412</v>
      </c>
      <c r="F245" s="21" t="s">
        <v>711</v>
      </c>
      <c r="G245" s="21"/>
      <c r="H245" s="46" t="s">
        <v>413</v>
      </c>
      <c r="I245" s="46" t="s">
        <v>711</v>
      </c>
    </row>
    <row r="246" spans="3:9">
      <c r="C246" s="45" t="s">
        <v>563</v>
      </c>
      <c r="D246" s="46" t="s">
        <v>706</v>
      </c>
      <c r="E246" s="37" t="s">
        <v>414</v>
      </c>
      <c r="F246" s="21" t="s">
        <v>711</v>
      </c>
      <c r="G246" s="21"/>
      <c r="H246" s="46" t="s">
        <v>415</v>
      </c>
      <c r="I246" s="46" t="s">
        <v>711</v>
      </c>
    </row>
    <row r="247" spans="3:9">
      <c r="C247" s="45" t="s">
        <v>563</v>
      </c>
      <c r="D247" s="46" t="s">
        <v>584</v>
      </c>
      <c r="E247" s="37" t="s">
        <v>340</v>
      </c>
      <c r="F247" s="21" t="s">
        <v>711</v>
      </c>
      <c r="G247" s="21"/>
      <c r="H247" s="46" t="s">
        <v>341</v>
      </c>
      <c r="I247" s="46" t="s">
        <v>810</v>
      </c>
    </row>
    <row r="248" spans="3:9">
      <c r="C248" s="45" t="s">
        <v>563</v>
      </c>
      <c r="D248" s="46" t="s">
        <v>706</v>
      </c>
      <c r="E248" s="37" t="s">
        <v>417</v>
      </c>
      <c r="F248" s="21" t="s">
        <v>711</v>
      </c>
      <c r="G248" s="21"/>
      <c r="H248" s="46" t="s">
        <v>418</v>
      </c>
      <c r="I248" s="46" t="s">
        <v>711</v>
      </c>
    </row>
    <row r="249" spans="3:9">
      <c r="C249" s="45" t="s">
        <v>563</v>
      </c>
      <c r="D249" s="46" t="s">
        <v>706</v>
      </c>
      <c r="E249" s="37" t="s">
        <v>419</v>
      </c>
      <c r="F249" s="21" t="s">
        <v>711</v>
      </c>
      <c r="G249" s="21"/>
      <c r="H249" s="46" t="s">
        <v>420</v>
      </c>
      <c r="I249" s="46" t="s">
        <v>711</v>
      </c>
    </row>
    <row r="250" spans="3:9">
      <c r="C250" s="45" t="s">
        <v>563</v>
      </c>
      <c r="D250" s="46" t="s">
        <v>706</v>
      </c>
      <c r="E250" s="37" t="s">
        <v>421</v>
      </c>
      <c r="F250" s="21" t="s">
        <v>711</v>
      </c>
      <c r="G250" s="21"/>
      <c r="H250" s="46" t="s">
        <v>422</v>
      </c>
      <c r="I250" s="46" t="s">
        <v>711</v>
      </c>
    </row>
    <row r="251" spans="3:9">
      <c r="C251" s="45" t="s">
        <v>563</v>
      </c>
      <c r="D251" s="46" t="s">
        <v>706</v>
      </c>
      <c r="E251" s="37" t="s">
        <v>423</v>
      </c>
      <c r="F251" s="21" t="s">
        <v>711</v>
      </c>
      <c r="G251" s="21"/>
      <c r="H251" s="46" t="s">
        <v>424</v>
      </c>
      <c r="I251" s="46" t="s">
        <v>711</v>
      </c>
    </row>
    <row r="252" spans="3:9">
      <c r="C252" s="45" t="s">
        <v>563</v>
      </c>
      <c r="D252" s="46" t="s">
        <v>587</v>
      </c>
      <c r="E252" s="37" t="s">
        <v>279</v>
      </c>
      <c r="F252" s="21" t="s">
        <v>711</v>
      </c>
      <c r="G252" s="21"/>
      <c r="H252" s="46" t="s">
        <v>280</v>
      </c>
      <c r="I252" s="46" t="s">
        <v>711</v>
      </c>
    </row>
    <row r="253" spans="3:9">
      <c r="C253" s="45" t="s">
        <v>563</v>
      </c>
      <c r="D253" s="46" t="s">
        <v>587</v>
      </c>
      <c r="E253" s="37" t="s">
        <v>287</v>
      </c>
      <c r="F253" s="21" t="s">
        <v>711</v>
      </c>
      <c r="G253" s="21"/>
      <c r="H253" s="46" t="s">
        <v>288</v>
      </c>
      <c r="I253" s="46" t="s">
        <v>711</v>
      </c>
    </row>
    <row r="254" spans="3:9">
      <c r="C254" s="45" t="s">
        <v>563</v>
      </c>
      <c r="D254" s="46" t="s">
        <v>581</v>
      </c>
      <c r="E254" s="37" t="s">
        <v>44</v>
      </c>
      <c r="F254" s="21" t="s">
        <v>711</v>
      </c>
      <c r="G254" s="21"/>
      <c r="H254" s="46" t="s">
        <v>43</v>
      </c>
      <c r="I254" s="46" t="s">
        <v>764</v>
      </c>
    </row>
    <row r="255" spans="3:9">
      <c r="C255" s="45" t="s">
        <v>563</v>
      </c>
      <c r="D255" s="46" t="s">
        <v>581</v>
      </c>
      <c r="E255" s="37" t="s">
        <v>47</v>
      </c>
      <c r="F255" s="21" t="s">
        <v>711</v>
      </c>
      <c r="G255" s="21"/>
      <c r="H255" s="46" t="s">
        <v>48</v>
      </c>
      <c r="I255" s="46" t="s">
        <v>711</v>
      </c>
    </row>
    <row r="256" spans="3:9">
      <c r="C256" s="44"/>
      <c r="D256" s="44"/>
      <c r="E256" s="16"/>
      <c r="F256" s="17"/>
      <c r="G256" s="17"/>
      <c r="H256" s="44"/>
      <c r="I256" s="44"/>
    </row>
    <row r="257" spans="3:9">
      <c r="C257" s="48" t="s">
        <v>707</v>
      </c>
      <c r="D257" s="48"/>
      <c r="E257" s="37" t="s">
        <v>702</v>
      </c>
      <c r="F257" s="21" t="s">
        <v>711</v>
      </c>
      <c r="G257" s="21"/>
      <c r="H257" s="46" t="s">
        <v>711</v>
      </c>
      <c r="I257" s="46" t="s">
        <v>711</v>
      </c>
    </row>
    <row r="258" spans="3:9">
      <c r="C258" s="49"/>
      <c r="D258" s="49"/>
      <c r="E258" s="27"/>
      <c r="F258" s="27"/>
      <c r="G258" s="27"/>
      <c r="H258" s="49"/>
      <c r="I258" s="49"/>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0C3C3-0041-4CA0-8C46-FC2E01A5A389}">
  <sheetPr>
    <tabColor rgb="FF0070C0"/>
  </sheetPr>
  <dimension ref="B3:C25"/>
  <sheetViews>
    <sheetView workbookViewId="0"/>
  </sheetViews>
  <sheetFormatPr defaultColWidth="2.640625" defaultRowHeight="15"/>
  <sheetData>
    <row r="3" spans="2:3" ht="24.5">
      <c r="B3" s="32" t="s">
        <v>667</v>
      </c>
    </row>
    <row r="5" spans="2:3">
      <c r="C5" t="s">
        <v>645</v>
      </c>
    </row>
    <row r="6" spans="2:3">
      <c r="C6" t="s">
        <v>646</v>
      </c>
    </row>
    <row r="7" spans="2:3">
      <c r="C7" t="s">
        <v>644</v>
      </c>
    </row>
    <row r="8" spans="2:3">
      <c r="C8" t="s">
        <v>647</v>
      </c>
    </row>
    <row r="25" spans="3:3">
      <c r="C25" t="s">
        <v>648</v>
      </c>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翻訳</vt:lpstr>
      <vt:lpstr>スクリプト</vt:lpstr>
      <vt:lpstr>tsv</vt:lpstr>
      <vt:lpstr>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syon</dc:creator>
  <cp:lastModifiedBy>syon</cp:lastModifiedBy>
  <dcterms:created xsi:type="dcterms:W3CDTF">2022-01-04T05:47:24Z</dcterms:created>
  <dcterms:modified xsi:type="dcterms:W3CDTF">2023-05-04T06:14:05Z</dcterms:modified>
</cp:coreProperties>
</file>