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austubh/Documents/UIUC/NetworkAnalyzerBone/"/>
    </mc:Choice>
  </mc:AlternateContent>
  <bookViews>
    <workbookView xWindow="3120" yWindow="652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C19" i="1"/>
  <c r="D19" i="1"/>
  <c r="E19" i="1"/>
  <c r="C16" i="1"/>
  <c r="D16" i="1"/>
  <c r="E16" i="1"/>
  <c r="C17" i="1"/>
  <c r="D17" i="1"/>
  <c r="E17" i="1"/>
  <c r="C18" i="1"/>
  <c r="D18" i="1"/>
  <c r="E18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15" i="1"/>
  <c r="D15" i="1"/>
  <c r="E15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E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<sst xmlns="http://schemas.openxmlformats.org/spreadsheetml/2006/main" count="12" uniqueCount="12">
  <si>
    <t>Clock (Hz)</t>
  </si>
  <si>
    <t>Min Waveform period</t>
  </si>
  <si>
    <t>ADC Clock Frequency (Hz)</t>
  </si>
  <si>
    <t>ADC sample time (s)</t>
  </si>
  <si>
    <t>Minimum Waveform Frequency</t>
  </si>
  <si>
    <t>Max Waveform Frequency</t>
  </si>
  <si>
    <t>Optimal Clcok calculator</t>
  </si>
  <si>
    <t>Signal frequency</t>
  </si>
  <si>
    <t>Cycles</t>
  </si>
  <si>
    <t>ADC Sample rate</t>
  </si>
  <si>
    <t>MCLK (KHz)</t>
  </si>
  <si>
    <t xml:space="preserve">Round (MCLK, KHz)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</si>
</sst>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showRuler="0" workbookViewId="0">
      <selection activeCell="A4" sqref="A4"/>
    </sheetView>
  </sheetViews>
  <sheetFormatPr baseColWidth="10" defaultRowHeight="16" x14ac:dyDescent="0.2"/>
  <cols>
    <col min="1" max="1" width="16.1640625" style="1" customWidth="1"/>
    <col min="2" max="2" width="24.1640625" customWidth="1"/>
    <col min="3" max="3" width="22.5" customWidth="1"/>
    <col min="4" max="4" width="21.1640625" customWidth="1"/>
    <col min="5" max="5" width="28" customWidth="1"/>
    <col min="6" max="6" width="23.6640625" customWidth="1"/>
  </cols>
  <sheetData>
    <row r="1" spans="1:6" x14ac:dyDescent="0.2">
      <c r="A1" s="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">
      <c r="A2" s="1">
        <v>25000</v>
      </c>
      <c r="B2">
        <f>A2/16</f>
        <v>1562.5</v>
      </c>
      <c r="C2">
        <f>1024/B2</f>
        <v>0.65536000000000005</v>
      </c>
      <c r="D2">
        <f>C2/3</f>
        <v>0.21845333333333336</v>
      </c>
      <c r="E2">
        <f>1/D2</f>
        <v>4.5776367187499991</v>
      </c>
      <c r="F2">
        <f>E2*33</f>
        <v>151.06201171874997</v>
      </c>
    </row>
    <row r="3" spans="1:6" x14ac:dyDescent="0.2">
      <c r="A3" s="1">
        <v>50000</v>
      </c>
      <c r="B3">
        <f t="shared" ref="B3:B9" si="0">A3/16</f>
        <v>3125</v>
      </c>
      <c r="C3">
        <f t="shared" ref="C3:C9" si="1">1024/B3</f>
        <v>0.32768000000000003</v>
      </c>
      <c r="D3">
        <f t="shared" ref="D3:D9" si="2">C3/3</f>
        <v>0.10922666666666668</v>
      </c>
      <c r="E3">
        <f t="shared" ref="E3:E9" si="3">1/D3</f>
        <v>9.1552734374999982</v>
      </c>
      <c r="F3">
        <f t="shared" ref="F3:F9" si="4">E3*33</f>
        <v>302.12402343749994</v>
      </c>
    </row>
    <row r="4" spans="1:6" x14ac:dyDescent="0.2">
      <c r="A4" s="1">
        <v>100000</v>
      </c>
      <c r="B4">
        <f t="shared" si="0"/>
        <v>6250</v>
      </c>
      <c r="C4">
        <f t="shared" si="1"/>
        <v>0.16384000000000001</v>
      </c>
      <c r="D4">
        <f t="shared" si="2"/>
        <v>5.461333333333334E-2</v>
      </c>
      <c r="E4">
        <f t="shared" si="3"/>
        <v>18.310546874999996</v>
      </c>
      <c r="F4">
        <f t="shared" si="4"/>
        <v>604.24804687499989</v>
      </c>
    </row>
    <row r="5" spans="1:6" x14ac:dyDescent="0.2">
      <c r="A5" s="1">
        <v>250000</v>
      </c>
      <c r="B5">
        <f t="shared" si="0"/>
        <v>15625</v>
      </c>
      <c r="C5">
        <f t="shared" si="1"/>
        <v>6.5535999999999997E-2</v>
      </c>
      <c r="D5">
        <f t="shared" si="2"/>
        <v>2.1845333333333331E-2</v>
      </c>
      <c r="E5">
        <f t="shared" si="3"/>
        <v>45.776367187500007</v>
      </c>
      <c r="F5">
        <f t="shared" si="4"/>
        <v>1510.6201171875002</v>
      </c>
    </row>
    <row r="6" spans="1:6" x14ac:dyDescent="0.2">
      <c r="A6" s="1">
        <v>500000</v>
      </c>
      <c r="B6">
        <f t="shared" si="0"/>
        <v>31250</v>
      </c>
      <c r="C6">
        <f t="shared" si="1"/>
        <v>3.2767999999999999E-2</v>
      </c>
      <c r="D6">
        <f t="shared" si="2"/>
        <v>1.0922666666666666E-2</v>
      </c>
      <c r="E6">
        <f t="shared" si="3"/>
        <v>91.552734375000014</v>
      </c>
      <c r="F6">
        <f t="shared" si="4"/>
        <v>3021.2402343750005</v>
      </c>
    </row>
    <row r="7" spans="1:6" x14ac:dyDescent="0.2">
      <c r="A7" s="1">
        <v>1000000</v>
      </c>
      <c r="B7">
        <f t="shared" si="0"/>
        <v>62500</v>
      </c>
      <c r="C7">
        <f t="shared" si="1"/>
        <v>1.6383999999999999E-2</v>
      </c>
      <c r="D7">
        <f t="shared" si="2"/>
        <v>5.4613333333333328E-3</v>
      </c>
      <c r="E7">
        <f t="shared" si="3"/>
        <v>183.10546875000003</v>
      </c>
      <c r="F7">
        <f t="shared" si="4"/>
        <v>6042.4804687500009</v>
      </c>
    </row>
    <row r="8" spans="1:6" x14ac:dyDescent="0.2">
      <c r="A8" s="1">
        <v>5000000</v>
      </c>
      <c r="B8">
        <f t="shared" si="0"/>
        <v>312500</v>
      </c>
      <c r="C8">
        <f t="shared" si="1"/>
        <v>3.2767999999999999E-3</v>
      </c>
      <c r="D8">
        <f t="shared" si="2"/>
        <v>1.0922666666666667E-3</v>
      </c>
      <c r="E8">
        <f t="shared" si="3"/>
        <v>915.52734375</v>
      </c>
      <c r="F8">
        <f t="shared" si="4"/>
        <v>30212.40234375</v>
      </c>
    </row>
    <row r="9" spans="1:6" x14ac:dyDescent="0.2">
      <c r="A9" s="1">
        <v>16760000</v>
      </c>
      <c r="B9">
        <f t="shared" si="0"/>
        <v>1047500</v>
      </c>
      <c r="C9">
        <f t="shared" si="1"/>
        <v>9.7756563245823391E-4</v>
      </c>
      <c r="D9">
        <f t="shared" si="2"/>
        <v>3.258552108194113E-4</v>
      </c>
      <c r="E9">
        <f t="shared" si="3"/>
        <v>3068.84765625</v>
      </c>
      <c r="F9">
        <f t="shared" si="4"/>
        <v>101271.97265625</v>
      </c>
    </row>
    <row r="12" spans="1:6" x14ac:dyDescent="0.2">
      <c r="A12" s="1" t="s">
        <v>6</v>
      </c>
    </row>
    <row r="14" spans="1:6" x14ac:dyDescent="0.2">
      <c r="A14" s="1" t="s">
        <v>7</v>
      </c>
      <c r="B14" t="s">
        <v>8</v>
      </c>
      <c r="C14" t="s">
        <v>9</v>
      </c>
      <c r="D14" t="s">
        <v>10</v>
      </c>
      <c r="E14" t="s">
        <v>11</v>
      </c>
    </row>
    <row r="15" spans="1:6" x14ac:dyDescent="0.2">
      <c r="A15" s="1">
        <v>10</v>
      </c>
      <c r="B15">
        <v>3</v>
      </c>
      <c r="C15">
        <f>B15/A15/1024</f>
        <v>2.9296874999999999E-4</v>
      </c>
      <c r="D15">
        <f>16/C15/100000</f>
        <v>0.54613333333333336</v>
      </c>
      <c r="E15">
        <f>ROUNDUP(D15,0)</f>
        <v>1</v>
      </c>
    </row>
    <row r="16" spans="1:6" x14ac:dyDescent="0.2">
      <c r="A16" s="1">
        <v>50</v>
      </c>
      <c r="B16">
        <v>3</v>
      </c>
      <c r="C16">
        <f t="shared" ref="C16:C25" si="5">B16/A16/1024</f>
        <v>5.8593749999999998E-5</v>
      </c>
      <c r="D16">
        <f t="shared" ref="D16:D25" si="6">16/C16/100000</f>
        <v>2.730666666666667</v>
      </c>
      <c r="E16">
        <f t="shared" ref="E16:E25" si="7">ROUNDUP(D16,0)</f>
        <v>3</v>
      </c>
    </row>
    <row r="17" spans="1:5" x14ac:dyDescent="0.2">
      <c r="A17" s="1">
        <v>100</v>
      </c>
      <c r="B17">
        <v>3</v>
      </c>
      <c r="C17">
        <f t="shared" si="5"/>
        <v>2.9296874999999999E-5</v>
      </c>
      <c r="D17">
        <f t="shared" si="6"/>
        <v>5.461333333333334</v>
      </c>
      <c r="E17">
        <f t="shared" si="7"/>
        <v>6</v>
      </c>
    </row>
    <row r="18" spans="1:5" x14ac:dyDescent="0.2">
      <c r="A18" s="1">
        <v>500</v>
      </c>
      <c r="B18">
        <v>3</v>
      </c>
      <c r="C18">
        <f t="shared" si="5"/>
        <v>5.8593750000000001E-6</v>
      </c>
      <c r="D18">
        <f t="shared" si="6"/>
        <v>27.306666666666665</v>
      </c>
      <c r="E18">
        <f t="shared" si="7"/>
        <v>28</v>
      </c>
    </row>
    <row r="19" spans="1:5" x14ac:dyDescent="0.2">
      <c r="A19" s="1">
        <v>1000</v>
      </c>
      <c r="B19">
        <v>3</v>
      </c>
      <c r="C19">
        <f t="shared" si="5"/>
        <v>2.9296875000000001E-6</v>
      </c>
      <c r="D19">
        <f t="shared" si="6"/>
        <v>54.61333333333333</v>
      </c>
      <c r="E19">
        <f t="shared" si="7"/>
        <v>55</v>
      </c>
    </row>
    <row r="20" spans="1:5" x14ac:dyDescent="0.2">
      <c r="A20" s="1">
        <v>1820</v>
      </c>
      <c r="B20">
        <v>3</v>
      </c>
      <c r="C20">
        <f t="shared" ref="C20" si="8">B20/A20/1024</f>
        <v>1.6097184065934066E-6</v>
      </c>
      <c r="D20">
        <f t="shared" si="6"/>
        <v>99.396266666666662</v>
      </c>
      <c r="E20">
        <f t="shared" si="7"/>
        <v>100</v>
      </c>
    </row>
    <row r="21" spans="1:5" x14ac:dyDescent="0.2">
      <c r="A21" s="1">
        <v>5000</v>
      </c>
      <c r="B21">
        <v>3</v>
      </c>
      <c r="C21">
        <f t="shared" si="5"/>
        <v>5.8593749999999995E-7</v>
      </c>
      <c r="D21">
        <f t="shared" si="6"/>
        <v>273.06666666666666</v>
      </c>
      <c r="E21">
        <f t="shared" si="7"/>
        <v>274</v>
      </c>
    </row>
    <row r="22" spans="1:5" x14ac:dyDescent="0.2">
      <c r="A22" s="1">
        <v>10000</v>
      </c>
      <c r="B22">
        <v>3</v>
      </c>
      <c r="C22">
        <f t="shared" si="5"/>
        <v>2.9296874999999997E-7</v>
      </c>
      <c r="D22">
        <f t="shared" si="6"/>
        <v>546.13333333333333</v>
      </c>
      <c r="E22">
        <f t="shared" si="7"/>
        <v>547</v>
      </c>
    </row>
    <row r="23" spans="1:5" x14ac:dyDescent="0.2">
      <c r="A23" s="1">
        <v>25000</v>
      </c>
      <c r="B23">
        <v>3</v>
      </c>
      <c r="C23">
        <f t="shared" si="5"/>
        <v>1.171875E-7</v>
      </c>
      <c r="D23">
        <f t="shared" si="6"/>
        <v>1365.3333333333335</v>
      </c>
      <c r="E23">
        <f t="shared" si="7"/>
        <v>1366</v>
      </c>
    </row>
    <row r="24" spans="1:5" x14ac:dyDescent="0.2">
      <c r="A24" s="1">
        <v>50000</v>
      </c>
      <c r="B24">
        <v>3</v>
      </c>
      <c r="C24">
        <f t="shared" si="5"/>
        <v>5.8593750000000001E-8</v>
      </c>
      <c r="D24">
        <f t="shared" si="6"/>
        <v>2730.666666666667</v>
      </c>
      <c r="E24">
        <f t="shared" si="7"/>
        <v>2731</v>
      </c>
    </row>
    <row r="25" spans="1:5" x14ac:dyDescent="0.2">
      <c r="A25" s="1">
        <v>100000</v>
      </c>
      <c r="B25">
        <v>1</v>
      </c>
      <c r="C25">
        <f t="shared" si="5"/>
        <v>9.7656250000000008E-9</v>
      </c>
      <c r="D25">
        <f t="shared" si="6"/>
        <v>16383.999999999998</v>
      </c>
      <c r="E25">
        <f t="shared" si="7"/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2015-10-13T17:29:03Z</dcterms:created>
  <dcterms:modified xsi:type="dcterms:W3CDTF">2015-10-13T17:56:22Z</dcterms:modified>
</cp:coreProperties>
</file>