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3" documentId="13_ncr:1_{05062570-2E2E-44B7-957A-03C020518913}" xr6:coauthVersionLast="47" xr6:coauthVersionMax="47" xr10:uidLastSave="{2F8DC998-4F7D-4DE8-A5E4-586C937F1EBB}"/>
  <bookViews>
    <workbookView xWindow="-28920" yWindow="630" windowWidth="29040" windowHeight="16440" xr2:uid="{00000000-000D-0000-FFFF-FFFF00000000}"/>
  </bookViews>
  <sheets>
    <sheet name="概算見積" sheetId="4" r:id="rId1"/>
    <sheet name="作業範囲" sheetId="8" r:id="rId2"/>
    <sheet name="社員工数" sheetId="1" state="hidden" r:id="rId3"/>
    <sheet name="外注費・経費" sheetId="2" state="hidden" r:id="rId4"/>
    <sheet name="リストマスタ" sheetId="3" state="hidden" r:id="rId5"/>
  </sheets>
  <externalReferences>
    <externalReference r:id="rId6"/>
  </externalReferences>
  <definedNames>
    <definedName name="_xlnm.Print_Area" localSheetId="0">概算見積!$A$1:$AJ$141</definedName>
    <definedName name="_xlnm.Print_Area" localSheetId="1">作業範囲!$A$1:$K$279</definedName>
    <definedName name="作業ステータス">[1]コード内訳!$A$125:$A$132</definedName>
    <definedName name="発生場所">[1]コード内訳!$A$115:$A$120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46" i="4" l="1"/>
  <c r="AE45" i="4"/>
  <c r="Y44" i="4"/>
  <c r="AE44" i="4" s="1"/>
  <c r="Y43" i="4"/>
  <c r="AE43" i="4" s="1"/>
  <c r="AE42" i="4"/>
  <c r="AE40" i="4"/>
  <c r="AE39" i="4"/>
  <c r="Y47" i="4" l="1"/>
  <c r="AE47" i="4" s="1"/>
  <c r="AE41" i="4"/>
  <c r="Y48" i="4" l="1"/>
  <c r="AE48" i="4" l="1"/>
  <c r="F11" i="4"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<sst xmlns="http://schemas.openxmlformats.org/spreadsheetml/2006/main" count="239" uniqueCount="200">
  <si>
    <t>社員工数入力（単位：人月）</t>
    <rPh sb="7" eb="9">
      <t>タンイ</t>
    </rPh>
    <rPh sb="10" eb="12">
      <t>ニンゲツ</t>
    </rPh>
    <phoneticPr fontId="3"/>
  </si>
  <si>
    <t>見積番号</t>
    <rPh sb="0" eb="2">
      <t>ミツモリ</t>
    </rPh>
    <rPh sb="2" eb="4">
      <t>バンゴウ</t>
    </rPh>
    <phoneticPr fontId="3"/>
  </si>
  <si>
    <t>案件名</t>
    <rPh sb="0" eb="2">
      <t>アンケン</t>
    </rPh>
    <rPh sb="2" eb="3">
      <t>メイ</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</si>
  <si>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</si>
  <si>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</si>
  <si>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</si>
  <si>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</si>
  <si>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</si>
  <si>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</si>
  <si>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</si>
  <si>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</si>
  <si>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</si>
  <si>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</si>
  <si>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合計</t>
    <rPh sb="0" eb="2">
      <t>ゴウケイ</t>
    </rPh>
    <phoneticPr fontId="3"/>
  </si>
  <si>
    <t>それ以降</t>
    <rPh sb="2" eb="4">
      <t>イコウ</t>
    </rPh>
    <phoneticPr fontId="3"/>
  </si>
  <si>
    <t>外注費・経費（単位：円）</t>
    <rPh sb="0" eb="3">
      <t>ガイチュウヒ</t>
    </rPh>
    <rPh sb="4" eb="6">
      <t>ケイヒ</t>
    </rPh>
    <rPh sb="7" eb="9">
      <t>タンイ</t>
    </rPh>
    <rPh sb="10" eb="11">
      <t>エン</t>
    </rPh>
    <phoneticPr fontId="3"/>
  </si>
  <si>
    <t>BPID</t>
    <phoneticPr fontId="3"/>
  </si>
  <si>
    <t>見積金額</t>
    <rPh sb="2" eb="4">
      <t>キンガク</t>
    </rPh>
    <phoneticPr fontId="3"/>
  </si>
  <si>
    <t>No</t>
    <phoneticPr fontId="7"/>
  </si>
  <si>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</si>
  <si>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</si>
  <si>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</si>
  <si>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</si>
  <si>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</si>
  <si>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</si>
  <si>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</si>
  <si>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</si>
  <si>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</si>
  <si>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</si>
  <si>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</si>
  <si>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</si>
  <si>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</si>
  <si>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</si>
  <si>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</si>
  <si>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</si>
  <si>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</si>
  <si>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</si>
  <si>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</si>
  <si>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</si>
  <si>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</si>
  <si>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</si>
  <si>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</si>
  <si>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</si>
  <si>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</si>
  <si>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</si>
  <si>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</si>
  <si>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</si>
  <si>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</si>
  <si>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</si>
  <si>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</si>
  <si>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</si>
  <si>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</si>
  <si>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</si>
  <si>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</si>
  <si>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</si>
  <si>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</si>
  <si>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</si>
  <si>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</si>
  <si>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</si>
  <si>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2021年度4Q</t>
  </si>
  <si>
    <t>2022年度1Q</t>
  </si>
  <si>
    <t>2022年度2Q</t>
  </si>
  <si>
    <t>2022年度3Q</t>
  </si>
  <si>
    <t>2022年度4Q</t>
  </si>
  <si>
    <t>-</t>
  </si>
  <si>
    <t>2021年度4Q</t>
    <phoneticPr fontId="3"/>
  </si>
  <si>
    <t>2022年度1Q</t>
    <phoneticPr fontId="3"/>
  </si>
  <si>
    <t>2022年度2Q</t>
    <phoneticPr fontId="3"/>
  </si>
  <si>
    <t>2022年度3Q</t>
    <phoneticPr fontId="3"/>
  </si>
  <si>
    <t>2022年度4Q</t>
    <phoneticPr fontId="3"/>
  </si>
  <si>
    <t>2023年度1Q</t>
  </si>
  <si>
    <t>2023年度1Q</t>
    <phoneticPr fontId="3"/>
  </si>
  <si>
    <t>2023年度2Q</t>
    <phoneticPr fontId="3"/>
  </si>
  <si>
    <t>2023年度3Q</t>
    <phoneticPr fontId="3"/>
  </si>
  <si>
    <t>2023年度4Q</t>
    <phoneticPr fontId="3"/>
  </si>
  <si>
    <t>2023年度2Q</t>
  </si>
  <si>
    <t>2023年度3Q</t>
  </si>
  <si>
    <t>2023年度4Q</t>
  </si>
  <si>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</si>
  <si>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</si>
  <si>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見積年月日</t>
    <rPh sb="0" eb="2">
      <t>ミツモリ</t>
    </rPh>
    <rPh sb="2" eb="5">
      <t>ネンガッピ</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</si>
  <si>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</si>
  <si>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</si>
  <si>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</si>
  <si>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</si>
  <si>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件名</t>
    <rPh sb="0" eb="2">
      <t>ケンメイ</t>
    </rPh>
    <phoneticPr fontId="7"/>
  </si>
  <si>
    <t>作業形態</t>
    <rPh sb="0" eb="2">
      <t>サギョウ</t>
    </rPh>
    <rPh sb="2" eb="4">
      <t>ケイタイ</t>
    </rPh>
    <phoneticPr fontId="18"/>
  </si>
  <si>
    <t>作業場所</t>
    <rPh sb="0" eb="2">
      <t>サギョウ</t>
    </rPh>
    <rPh sb="2" eb="4">
      <t>バショ</t>
    </rPh>
    <phoneticPr fontId="18"/>
  </si>
  <si>
    <t>作業期間</t>
    <rPh sb="0" eb="2">
      <t>サギョウ</t>
    </rPh>
    <rPh sb="2" eb="4">
      <t>キカン</t>
    </rPh>
    <phoneticPr fontId="18"/>
  </si>
  <si>
    <t>見積金額内訳</t>
    <rPh sb="0" eb="2">
      <t>ミツモリ</t>
    </rPh>
    <rPh sb="2" eb="4">
      <t>キンガク</t>
    </rPh>
    <rPh sb="4" eb="6">
      <t>ウチワケ</t>
    </rPh>
    <phoneticPr fontId="7"/>
  </si>
  <si>
    <t>項目</t>
    <rPh sb="0" eb="2">
      <t>コウモク</t>
    </rPh>
    <phoneticPr fontId="7"/>
  </si>
  <si>
    <t>単価</t>
    <rPh sb="0" eb="2">
      <t>タンカ</t>
    </rPh>
    <phoneticPr fontId="7"/>
  </si>
  <si>
    <t>数量</t>
    <rPh sb="0" eb="2">
      <t>スウリョウ</t>
    </rPh>
    <phoneticPr fontId="7"/>
  </si>
  <si>
    <t>金額</t>
    <rPh sb="0" eb="2">
      <t>キンガク</t>
    </rPh>
    <phoneticPr fontId="18"/>
  </si>
  <si>
    <t>人月</t>
    <rPh sb="0" eb="2">
      <t>ニンゲツ</t>
    </rPh>
    <phoneticPr fontId="18"/>
  </si>
  <si>
    <t>合計</t>
    <rPh sb="0" eb="2">
      <t>ゴウケイ</t>
    </rPh>
    <phoneticPr fontId="7"/>
  </si>
  <si>
    <t>-</t>
    <phoneticPr fontId="18"/>
  </si>
  <si>
    <t>納品物</t>
    <rPh sb="0" eb="2">
      <t>ノウヒン</t>
    </rPh>
    <rPh sb="2" eb="3">
      <t>ブツ</t>
    </rPh>
    <phoneticPr fontId="7"/>
  </si>
  <si>
    <t>・</t>
    <phoneticPr fontId="18"/>
  </si>
  <si>
    <t>作業内容</t>
    <rPh sb="0" eb="2">
      <t>サギョウ</t>
    </rPh>
    <rPh sb="2" eb="4">
      <t>ナイヨウ</t>
    </rPh>
    <phoneticPr fontId="18"/>
  </si>
  <si>
    <t>工程</t>
    <rPh sb="0" eb="2">
      <t>コウテイ</t>
    </rPh>
    <phoneticPr fontId="7"/>
  </si>
  <si>
    <t>ﾌﾟﾛｼﾞｪｸﾄ管理</t>
    <rPh sb="8" eb="10">
      <t>カンリ</t>
    </rPh>
    <phoneticPr fontId="18"/>
  </si>
  <si>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18"/>
  </si>
  <si>
    <t>スケジュール</t>
    <phoneticPr fontId="7"/>
  </si>
  <si>
    <t>体制</t>
    <rPh sb="0" eb="2">
      <t>タイセイ</t>
    </rPh>
    <phoneticPr fontId="18"/>
  </si>
  <si>
    <t>PM</t>
    <phoneticPr fontId="18"/>
  </si>
  <si>
    <t>：</t>
    <phoneticPr fontId="18"/>
  </si>
  <si>
    <t>プロジェクト管理を担当します。</t>
    <rPh sb="6" eb="8">
      <t>カンリ</t>
    </rPh>
    <rPh sb="9" eb="11">
      <t>タントウ</t>
    </rPh>
    <phoneticPr fontId="18"/>
  </si>
  <si>
    <t>開発リーダー</t>
    <rPh sb="0" eb="2">
      <t>カイハツ</t>
    </rPh>
    <phoneticPr fontId="18"/>
  </si>
  <si>
    <t>プログラマー</t>
    <phoneticPr fontId="18"/>
  </si>
  <si>
    <t>開発リーダーおよびプログラマーにつきましては、弊社の関連会社またはパートナー会社の要員にて対応</t>
    <rPh sb="0" eb="2">
      <t>カイハツ</t>
    </rPh>
    <rPh sb="23" eb="25">
      <t>ヘイシャ</t>
    </rPh>
    <rPh sb="26" eb="28">
      <t>カンレン</t>
    </rPh>
    <rPh sb="28" eb="30">
      <t>カイシャ</t>
    </rPh>
    <rPh sb="38" eb="40">
      <t>カイシャ</t>
    </rPh>
    <rPh sb="41" eb="43">
      <t>ヨウイン</t>
    </rPh>
    <rPh sb="45" eb="47">
      <t>タイオウ</t>
    </rPh>
    <phoneticPr fontId="18"/>
  </si>
  <si>
    <t>する場合がございます。弊社の関連会社またはパートナー会社の要員にて対応する場合は、弊社と機密保</t>
    <rPh sb="2" eb="4">
      <t>バアイ</t>
    </rPh>
    <rPh sb="11" eb="13">
      <t>ヘイシャ</t>
    </rPh>
    <rPh sb="14" eb="16">
      <t>カンレン</t>
    </rPh>
    <rPh sb="16" eb="18">
      <t>カイシャ</t>
    </rPh>
    <rPh sb="26" eb="28">
      <t>カイシャ</t>
    </rPh>
    <rPh sb="29" eb="31">
      <t>ヨウイン</t>
    </rPh>
    <rPh sb="33" eb="35">
      <t>タイオウ</t>
    </rPh>
    <rPh sb="37" eb="39">
      <t>バアイ</t>
    </rPh>
    <rPh sb="41" eb="43">
      <t>ヘイシャ</t>
    </rPh>
    <rPh sb="44" eb="46">
      <t>キミツ</t>
    </rPh>
    <rPh sb="46" eb="47">
      <t>ホ</t>
    </rPh>
    <phoneticPr fontId="18"/>
  </si>
  <si>
    <t>持契約を締結します。</t>
    <rPh sb="4" eb="6">
      <t>テイケツ</t>
    </rPh>
    <phoneticPr fontId="18"/>
  </si>
  <si>
    <t>その他の前提条件</t>
    <rPh sb="2" eb="3">
      <t>タ</t>
    </rPh>
    <rPh sb="4" eb="6">
      <t>ゼンテイ</t>
    </rPh>
    <rPh sb="6" eb="8">
      <t>ジョウケン</t>
    </rPh>
    <phoneticPr fontId="7"/>
  </si>
  <si>
    <t>１．お見積範囲について</t>
    <rPh sb="3" eb="5">
      <t>ミツモリ</t>
    </rPh>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</si>
  <si>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</si>
  <si>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</si>
  <si>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</si>
  <si>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</si>
  <si>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</si>
  <si>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受入テストにつきましては、貴社にて実施をお願い致します。</t>
    <rPh sb="0" eb="2">
      <t>ウケイレ</t>
    </rPh>
    <rPh sb="13" eb="15">
      <t>キシャ</t>
    </rPh>
    <rPh sb="17" eb="19">
      <t>ジッシ</t>
    </rPh>
    <rPh sb="21" eb="22">
      <t>ネガイ</t>
    </rPh>
    <rPh sb="23" eb="24">
      <t>タ</t>
    </rPh>
    <phoneticPr fontId="18"/>
  </si>
  <si>
    <t>-</t>
    <phoneticPr fontId="3"/>
  </si>
  <si>
    <t>弊社内（在宅勤務を含む）</t>
    <rPh sb="0" eb="2">
      <t>ヘイシャ</t>
    </rPh>
    <rPh sb="2" eb="3">
      <t>ナイ</t>
    </rPh>
    <rPh sb="4" eb="6">
      <t>ザイタク</t>
    </rPh>
    <rPh sb="6" eb="8">
      <t>キンム</t>
    </rPh>
    <rPh sb="9" eb="10">
      <t>フク</t>
    </rPh>
    <phoneticPr fontId="18"/>
  </si>
  <si>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</si>
  <si>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リリース</t>
    <phoneticPr fontId="18"/>
  </si>
  <si>
    <t>担当: 高木　義尚</t>
    <rPh sb="0" eb="2">
      <t>タントウ</t>
    </rPh>
    <rPh sb="4" eb="6">
      <t>タカギ</t>
    </rPh>
    <rPh sb="7" eb="9">
      <t>ヨシナオ</t>
    </rPh>
    <phoneticPr fontId="7"/>
  </si>
  <si>
    <t>MAIL: yoshinao.takagi＠system-exe.jp</t>
    <phoneticPr fontId="7"/>
  </si>
  <si>
    <t>出光興産株式会社　御中</t>
    <rPh sb="0" eb="2">
      <t>イデミツ</t>
    </rPh>
    <rPh sb="2" eb="4">
      <t>コウサン</t>
    </rPh>
    <rPh sb="4" eb="8">
      <t>カブシキガイシャ</t>
    </rPh>
    <rPh sb="9" eb="11">
      <t>オンチュウ</t>
    </rPh>
    <phoneticPr fontId="7"/>
  </si>
  <si>
    <t>改修対象</t>
    <rPh sb="0" eb="2">
      <t>カイシュウ</t>
    </rPh>
    <rPh sb="2" eb="4">
      <t>タイショウ</t>
    </rPh>
    <phoneticPr fontId="18"/>
  </si>
  <si>
    <t>初期流動</t>
    <rPh sb="0" eb="2">
      <t>ショキ</t>
    </rPh>
    <rPh sb="2" eb="4">
      <t>リュウドウ</t>
    </rPh>
    <phoneticPr fontId="18"/>
  </si>
  <si>
    <t>本番環境にて初期流動対応を実施します。</t>
    <rPh sb="0" eb="2">
      <t>ホンバン</t>
    </rPh>
    <rPh sb="2" eb="4">
      <t>カンキョウ</t>
    </rPh>
    <rPh sb="6" eb="8">
      <t>ショキ</t>
    </rPh>
    <rPh sb="8" eb="10">
      <t>リュウドウ</t>
    </rPh>
    <rPh sb="10" eb="12">
      <t>タイオウ</t>
    </rPh>
    <rPh sb="13" eb="15">
      <t>ジッシ</t>
    </rPh>
    <phoneticPr fontId="18"/>
  </si>
  <si>
    <t>切り戻しの場合、切り戻し作業を実施します。</t>
    <rPh sb="0" eb="1">
      <t>キ</t>
    </rPh>
    <rPh sb="2" eb="3">
      <t>モド</t>
    </rPh>
    <rPh sb="5" eb="7">
      <t>バアイ</t>
    </rPh>
    <rPh sb="8" eb="9">
      <t>キ</t>
    </rPh>
    <rPh sb="10" eb="11">
      <t>モド</t>
    </rPh>
    <rPh sb="12" eb="14">
      <t>サギョウ</t>
    </rPh>
    <rPh sb="15" eb="17">
      <t>ジッシ</t>
    </rPh>
    <phoneticPr fontId="18"/>
  </si>
  <si>
    <t>リリース作業の調整を行います。</t>
    <rPh sb="4" eb="6">
      <t>サギョウ</t>
    </rPh>
    <rPh sb="7" eb="9">
      <t>チョウセイ</t>
    </rPh>
    <rPh sb="10" eb="11">
      <t>オコナ</t>
    </rPh>
    <phoneticPr fontId="18"/>
  </si>
  <si>
    <t>・海上入出荷計画業務システム（千葉）</t>
    <rPh sb="1" eb="3">
      <t>カイジョウ</t>
    </rPh>
    <rPh sb="3" eb="6">
      <t>ニュウシュッカ</t>
    </rPh>
    <rPh sb="6" eb="8">
      <t>ケイカク</t>
    </rPh>
    <rPh sb="8" eb="10">
      <t>ギョウム</t>
    </rPh>
    <rPh sb="15" eb="17">
      <t>チバ</t>
    </rPh>
    <phoneticPr fontId="18"/>
  </si>
  <si>
    <t>切り戻しした場合の再切替作業については本見積には含まれておりません。</t>
    <rPh sb="0" eb="1">
      <t>キ</t>
    </rPh>
    <rPh sb="2" eb="3">
      <t>モド</t>
    </rPh>
    <rPh sb="6" eb="8">
      <t>バアイ</t>
    </rPh>
    <rPh sb="9" eb="12">
      <t>サイキリカエ</t>
    </rPh>
    <rPh sb="12" eb="14">
      <t>サギョウ</t>
    </rPh>
    <rPh sb="19" eb="20">
      <t>ホン</t>
    </rPh>
    <rPh sb="20" eb="22">
      <t>ミツモリ</t>
    </rPh>
    <rPh sb="24" eb="25">
      <t>フク</t>
    </rPh>
    <phoneticPr fontId="18"/>
  </si>
  <si>
    <t>リリース前作業・リリース作業・初期流動を担当します。</t>
    <rPh sb="4" eb="5">
      <t>マエ</t>
    </rPh>
    <rPh sb="5" eb="7">
      <t>サギョウ</t>
    </rPh>
    <rPh sb="12" eb="14">
      <t>サギョウ</t>
    </rPh>
    <rPh sb="15" eb="17">
      <t>ショキ</t>
    </rPh>
    <rPh sb="17" eb="19">
      <t>リュウドウ</t>
    </rPh>
    <rPh sb="20" eb="22">
      <t>タントウ</t>
    </rPh>
    <phoneticPr fontId="18"/>
  </si>
  <si>
    <t>リリース前作業・リリース作業・初期流動を担当します。１名を想定します。</t>
    <rPh sb="4" eb="5">
      <t>マエ</t>
    </rPh>
    <rPh sb="5" eb="7">
      <t>サギョウ</t>
    </rPh>
    <rPh sb="12" eb="14">
      <t>サギョウ</t>
    </rPh>
    <rPh sb="15" eb="17">
      <t>ショキ</t>
    </rPh>
    <rPh sb="17" eb="19">
      <t>リュウドウ</t>
    </rPh>
    <rPh sb="20" eb="22">
      <t>タントウ</t>
    </rPh>
    <rPh sb="27" eb="28">
      <t>メイ</t>
    </rPh>
    <rPh sb="29" eb="31">
      <t>ソウテイ</t>
    </rPh>
    <phoneticPr fontId="18"/>
  </si>
  <si>
    <t>上記以外での作業が発生した場合には交通費・宿泊費等を別途ご請求させていただきます。</t>
    <rPh sb="0" eb="2">
      <t>ジョウキ</t>
    </rPh>
    <rPh sb="2" eb="4">
      <t>イガイ</t>
    </rPh>
    <phoneticPr fontId="7"/>
  </si>
  <si>
    <t>４．受入テストについて</t>
    <rPh sb="2" eb="4">
      <t>ウケイレ</t>
    </rPh>
    <phoneticPr fontId="18"/>
  </si>
  <si>
    <t>５．切り戻しした場合の再切替作業について</t>
    <rPh sb="2" eb="3">
      <t>キ</t>
    </rPh>
    <rPh sb="4" eb="5">
      <t>モド</t>
    </rPh>
    <rPh sb="8" eb="10">
      <t>バアイ</t>
    </rPh>
    <rPh sb="11" eb="14">
      <t>サイキリカエ</t>
    </rPh>
    <rPh sb="14" eb="16">
      <t>サギョウ</t>
    </rPh>
    <phoneticPr fontId="18"/>
  </si>
  <si>
    <t>要件定義書</t>
    <rPh sb="0" eb="2">
      <t>ヨウケン</t>
    </rPh>
    <rPh sb="2" eb="5">
      <t>テイギショ</t>
    </rPh>
    <phoneticPr fontId="18"/>
  </si>
  <si>
    <t>結合テスト仕様書兼結果報告書</t>
    <rPh sb="0" eb="2">
      <t>ケツゴウ</t>
    </rPh>
    <rPh sb="5" eb="7">
      <t>シヨウ</t>
    </rPh>
    <rPh sb="8" eb="9">
      <t>ケン</t>
    </rPh>
    <rPh sb="9" eb="11">
      <t>ケッカ</t>
    </rPh>
    <phoneticPr fontId="18"/>
  </si>
  <si>
    <t>基本設計書</t>
    <rPh sb="0" eb="2">
      <t>キホン</t>
    </rPh>
    <rPh sb="2" eb="5">
      <t>セッケイショ</t>
    </rPh>
    <phoneticPr fontId="18"/>
  </si>
  <si>
    <t>詳細設計書</t>
    <rPh sb="0" eb="2">
      <t>ショウサイ</t>
    </rPh>
    <rPh sb="2" eb="5">
      <t>セッケイショ</t>
    </rPh>
    <phoneticPr fontId="18"/>
  </si>
  <si>
    <t>・</t>
    <phoneticPr fontId="3"/>
  </si>
  <si>
    <t>リリース手順書</t>
    <rPh sb="4" eb="7">
      <t>テジュンショ</t>
    </rPh>
    <phoneticPr fontId="3"/>
  </si>
  <si>
    <t>ソースコード</t>
    <phoneticPr fontId="18"/>
  </si>
  <si>
    <t>マニュアル</t>
    <phoneticPr fontId="18"/>
  </si>
  <si>
    <t>システムテスト仕様書兼結果報告書</t>
    <rPh sb="7" eb="9">
      <t>シヨウ</t>
    </rPh>
    <rPh sb="10" eb="11">
      <t>ケン</t>
    </rPh>
    <rPh sb="11" eb="13">
      <t>ケッカ</t>
    </rPh>
    <phoneticPr fontId="18"/>
  </si>
  <si>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</si>
  <si>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</si>
  <si>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</si>
  <si>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リリース準備</t>
    <rPh sb="4" eb="6">
      <t>ジュンビ</t>
    </rPh>
    <phoneticPr fontId="18"/>
  </si>
  <si>
    <t>開発・</t>
    <rPh sb="0" eb="2">
      <t>カイハツ</t>
    </rPh>
    <phoneticPr fontId="7"/>
  </si>
  <si>
    <t>システムテスト</t>
    <phoneticPr fontId="7"/>
  </si>
  <si>
    <t>結合テスト</t>
    <rPh sb="0" eb="2">
      <t>ケツゴウ</t>
    </rPh>
    <phoneticPr fontId="7"/>
  </si>
  <si>
    <t>ユーザテスト</t>
    <phoneticPr fontId="7"/>
  </si>
  <si>
    <t>結合テスト仕様書および結合テスト結果報告書を作成します。</t>
    <rPh sb="0" eb="2">
      <t>ケツゴウ</t>
    </rPh>
    <rPh sb="5" eb="8">
      <t>シヨウショ</t>
    </rPh>
    <rPh sb="11" eb="13">
      <t>ケツゴウ</t>
    </rPh>
    <rPh sb="16" eb="18">
      <t>ケッカ</t>
    </rPh>
    <rPh sb="18" eb="21">
      <t>ホウコクショ</t>
    </rPh>
    <rPh sb="22" eb="24">
      <t>サクセイ</t>
    </rPh>
    <phoneticPr fontId="18"/>
  </si>
  <si>
    <t>開発環境にて結合テストの計画と実施、実施結果の分析、不具合の対応を実施し、</t>
    <rPh sb="0" eb="2">
      <t>カイハツ</t>
    </rPh>
    <rPh sb="2" eb="4">
      <t>カンキョウ</t>
    </rPh>
    <rPh sb="6" eb="8">
      <t>ケツゴウ</t>
    </rPh>
    <rPh sb="12" eb="14">
      <t>ケイカク</t>
    </rPh>
    <rPh sb="15" eb="17">
      <t>ジッシ</t>
    </rPh>
    <rPh sb="18" eb="20">
      <t>ジッシ</t>
    </rPh>
    <rPh sb="20" eb="22">
      <t>ケッカ</t>
    </rPh>
    <rPh sb="23" eb="25">
      <t>ブンセキ</t>
    </rPh>
    <rPh sb="26" eb="29">
      <t>フグアイ</t>
    </rPh>
    <rPh sb="30" eb="32">
      <t>タイオウ</t>
    </rPh>
    <rPh sb="33" eb="35">
      <t>ジッシ</t>
    </rPh>
    <phoneticPr fontId="18"/>
  </si>
  <si>
    <t>検証環境にて動作確認（外部システムとの結合テスト含む）を実施し、</t>
    <rPh sb="0" eb="2">
      <t>ケンショウ</t>
    </rPh>
    <rPh sb="2" eb="4">
      <t>カンキョウ</t>
    </rPh>
    <rPh sb="6" eb="8">
      <t>ドウサ</t>
    </rPh>
    <rPh sb="8" eb="10">
      <t>カクニン</t>
    </rPh>
    <rPh sb="11" eb="13">
      <t>ガイブ</t>
    </rPh>
    <rPh sb="19" eb="21">
      <t>ケツゴウ</t>
    </rPh>
    <rPh sb="24" eb="25">
      <t>フク</t>
    </rPh>
    <rPh sb="28" eb="30">
      <t>ジッシ</t>
    </rPh>
    <phoneticPr fontId="18"/>
  </si>
  <si>
    <t>システムテスト仕様書およびシステムテスト結果報告書を作成します。</t>
    <rPh sb="7" eb="10">
      <t>シヨウショ</t>
    </rPh>
    <rPh sb="20" eb="22">
      <t>ケッカ</t>
    </rPh>
    <rPh sb="22" eb="25">
      <t>ホウコクショ</t>
    </rPh>
    <rPh sb="26" eb="28">
      <t>サクセイ</t>
    </rPh>
    <phoneticPr fontId="18"/>
  </si>
  <si>
    <t>検証環境でのユーザによるシステムテストのサポートを行います。</t>
    <rPh sb="0" eb="2">
      <t>ケンショウ</t>
    </rPh>
    <rPh sb="2" eb="4">
      <t>カンキョウ</t>
    </rPh>
    <rPh sb="25" eb="26">
      <t>オコナ</t>
    </rPh>
    <phoneticPr fontId="18"/>
  </si>
  <si>
    <t>ユーザテスト時の課題管理を行います。</t>
    <rPh sb="6" eb="7">
      <t>ジ</t>
    </rPh>
    <phoneticPr fontId="18"/>
  </si>
  <si>
    <t>本番環境へアプリケーションのリリース作業を行います。</t>
    <rPh sb="0" eb="2">
      <t>ホンバン</t>
    </rPh>
    <rPh sb="2" eb="4">
      <t>カンキョウ</t>
    </rPh>
    <rPh sb="18" eb="20">
      <t>サギョウ</t>
    </rPh>
    <rPh sb="21" eb="22">
      <t>オコナ</t>
    </rPh>
    <phoneticPr fontId="18"/>
  </si>
  <si>
    <t>リリース作業手順書を作成します。</t>
    <rPh sb="4" eb="6">
      <t>サギョウ</t>
    </rPh>
    <rPh sb="10" eb="12">
      <t>サクセイ</t>
    </rPh>
    <phoneticPr fontId="18"/>
  </si>
  <si>
    <t>本番環境のアプリケーションのバックアップを行います。</t>
    <rPh sb="0" eb="2">
      <t>ホンバン</t>
    </rPh>
    <rPh sb="2" eb="4">
      <t>カンキョウ</t>
    </rPh>
    <rPh sb="21" eb="22">
      <t>オコナ</t>
    </rPh>
    <phoneticPr fontId="18"/>
  </si>
  <si>
    <t>機能追加対応</t>
    <rPh sb="0" eb="2">
      <t>キノウ</t>
    </rPh>
    <rPh sb="2" eb="4">
      <t>ツイカ</t>
    </rPh>
    <rPh sb="4" eb="6">
      <t>タイオウ</t>
    </rPh>
    <phoneticPr fontId="18"/>
  </si>
  <si>
    <t>要件定義・</t>
    <rPh sb="0" eb="2">
      <t>ヨウケン</t>
    </rPh>
    <rPh sb="2" eb="4">
      <t>テイギ</t>
    </rPh>
    <phoneticPr fontId="7"/>
  </si>
  <si>
    <t>設計</t>
    <rPh sb="0" eb="2">
      <t>セッケイ</t>
    </rPh>
    <phoneticPr fontId="18"/>
  </si>
  <si>
    <t>機能追加の要件定義を実施し、要件定義書を作成します。</t>
    <rPh sb="0" eb="2">
      <t>キノウ</t>
    </rPh>
    <rPh sb="2" eb="4">
      <t>ツイカ</t>
    </rPh>
    <rPh sb="5" eb="7">
      <t>ヨウケン</t>
    </rPh>
    <rPh sb="7" eb="9">
      <t>テイギ</t>
    </rPh>
    <rPh sb="10" eb="12">
      <t>ジッシ</t>
    </rPh>
    <rPh sb="14" eb="16">
      <t>ヨウケン</t>
    </rPh>
    <rPh sb="16" eb="19">
      <t>テイギショ</t>
    </rPh>
    <rPh sb="20" eb="22">
      <t>サクセイ</t>
    </rPh>
    <phoneticPr fontId="18"/>
  </si>
  <si>
    <t>機能追加の設計を実施し、設計書を作成します。</t>
    <rPh sb="5" eb="7">
      <t>セッケイ</t>
    </rPh>
    <rPh sb="12" eb="14">
      <t>セッケイ</t>
    </rPh>
    <phoneticPr fontId="18"/>
  </si>
  <si>
    <t>単体テスト</t>
    <rPh sb="0" eb="2">
      <t>タンタイ</t>
    </rPh>
    <phoneticPr fontId="18"/>
  </si>
  <si>
    <t>機能追加の改修を行い単体テストを実施します。</t>
    <rPh sb="0" eb="2">
      <t>キノウ</t>
    </rPh>
    <rPh sb="2" eb="4">
      <t>ツイカ</t>
    </rPh>
    <rPh sb="5" eb="7">
      <t>カイシュウ</t>
    </rPh>
    <rPh sb="8" eb="9">
      <t>オコナ</t>
    </rPh>
    <rPh sb="10" eb="12">
      <t>タンタイ</t>
    </rPh>
    <rPh sb="16" eb="18">
      <t>ジッシ</t>
    </rPh>
    <phoneticPr fontId="18"/>
  </si>
  <si>
    <t>●機能追加対応</t>
    <rPh sb="1" eb="3">
      <t>キノウ</t>
    </rPh>
    <rPh sb="3" eb="5">
      <t>ツイカ</t>
    </rPh>
    <rPh sb="5" eb="7">
      <t>タイオウ</t>
    </rPh>
    <phoneticPr fontId="18"/>
  </si>
  <si>
    <t>1. 仮バース繰り結果一覧参照・編集画面機能</t>
    <rPh sb="3" eb="4">
      <t>カリ</t>
    </rPh>
    <rPh sb="7" eb="8">
      <t>グ</t>
    </rPh>
    <rPh sb="9" eb="11">
      <t>ケッカ</t>
    </rPh>
    <rPh sb="11" eb="13">
      <t>イチラン</t>
    </rPh>
    <rPh sb="13" eb="15">
      <t>サンショウ</t>
    </rPh>
    <rPh sb="16" eb="18">
      <t>ヘンシュウ</t>
    </rPh>
    <rPh sb="18" eb="20">
      <t>ガメン</t>
    </rPh>
    <rPh sb="20" eb="22">
      <t>キノウ</t>
    </rPh>
    <phoneticPr fontId="18"/>
  </si>
  <si>
    <t>2. 船マスタの備考追加</t>
    <rPh sb="3" eb="4">
      <t>フネ</t>
    </rPh>
    <rPh sb="8" eb="10">
      <t>ビコウ</t>
    </rPh>
    <rPh sb="10" eb="12">
      <t>ツイカ</t>
    </rPh>
    <phoneticPr fontId="18"/>
  </si>
  <si>
    <t>3. ガントチャートメンテナンス機能</t>
    <rPh sb="16" eb="18">
      <t>キノウ</t>
    </rPh>
    <phoneticPr fontId="18"/>
  </si>
  <si>
    <t>4. 工事制約表示</t>
    <rPh sb="3" eb="5">
      <t>コウジ</t>
    </rPh>
    <rPh sb="5" eb="7">
      <t>セイヤク</t>
    </rPh>
    <rPh sb="7" eb="9">
      <t>ヒョウジ</t>
    </rPh>
    <phoneticPr fontId="18"/>
  </si>
  <si>
    <t>5. ガントチャート画面背景</t>
    <rPh sb="10" eb="12">
      <t>ガメン</t>
    </rPh>
    <rPh sb="12" eb="14">
      <t>ハイケイ</t>
    </rPh>
    <phoneticPr fontId="18"/>
  </si>
  <si>
    <t>機能追加対応</t>
    <phoneticPr fontId="18"/>
  </si>
  <si>
    <t>2026年度上期</t>
    <rPh sb="4" eb="6">
      <t>ネンド</t>
    </rPh>
    <rPh sb="6" eb="8">
      <t>カミキ</t>
    </rPh>
    <phoneticPr fontId="18"/>
  </si>
  <si>
    <t>2026年度下期</t>
    <rPh sb="4" eb="6">
      <t>ネンド</t>
    </rPh>
    <rPh sb="6" eb="8">
      <t>シモキ</t>
    </rPh>
    <phoneticPr fontId="18"/>
  </si>
  <si>
    <t>2027年度上期</t>
    <rPh sb="4" eb="6">
      <t>ネンド</t>
    </rPh>
    <rPh sb="6" eb="8">
      <t>カミキ</t>
    </rPh>
    <phoneticPr fontId="18"/>
  </si>
  <si>
    <t xml:space="preserve"> </t>
    <phoneticPr fontId="18"/>
  </si>
  <si>
    <t>機能追加対応</t>
    <phoneticPr fontId="3"/>
  </si>
  <si>
    <t>共通</t>
    <rPh sb="0" eb="2">
      <t>キョウツウ</t>
    </rPh>
    <phoneticPr fontId="3"/>
  </si>
  <si>
    <t>海上入出荷計画業務システム（千葉）機能追加対応</t>
    <rPh sb="17" eb="19">
      <t>キノウ</t>
    </rPh>
    <rPh sb="19" eb="21">
      <t>ツイカ</t>
    </rPh>
    <rPh sb="21" eb="23">
      <t>タイオウ</t>
    </rPh>
    <phoneticPr fontId="7"/>
  </si>
  <si>
    <t>要件定義・設計</t>
    <rPh sb="0" eb="2">
      <t>ヨウケン</t>
    </rPh>
    <rPh sb="2" eb="4">
      <t>テイギ</t>
    </rPh>
    <phoneticPr fontId="7"/>
  </si>
  <si>
    <t>開発・単体テスト</t>
    <rPh sb="0" eb="2">
      <t>カイハツ</t>
    </rPh>
    <rPh sb="3" eb="5">
      <t>タンタイ</t>
    </rPh>
    <phoneticPr fontId="7"/>
  </si>
  <si>
    <t>リリース準備</t>
    <rPh sb="4" eb="6">
      <t>ジュンビ</t>
    </rPh>
    <phoneticPr fontId="7"/>
  </si>
  <si>
    <t>リリース</t>
  </si>
  <si>
    <t>初期流動</t>
  </si>
  <si>
    <t>プロジェクト管理</t>
    <rPh sb="6" eb="8">
      <t>カンリ</t>
    </rPh>
    <phoneticPr fontId="7"/>
  </si>
  <si>
    <t>準委任契約（成果報酬型）・請負契約の併用想定（要調整）</t>
    <rPh sb="18" eb="20">
      <t>ヘイヨウ</t>
    </rPh>
    <rPh sb="20" eb="22">
      <t>ソウテイ</t>
    </rPh>
    <rPh sb="23" eb="24">
      <t>ヨウ</t>
    </rPh>
    <rPh sb="24" eb="26">
      <t>チョウセイ</t>
    </rPh>
    <phoneticPr fontId="18"/>
  </si>
  <si>
    <t>2026年10月1日 ～ 2027年6月30日</t>
    <rPh sb="4" eb="5">
      <t>ネン</t>
    </rPh>
    <rPh sb="7" eb="8">
      <t>ガツ</t>
    </rPh>
    <rPh sb="8" eb="10">
      <t>ツイタチ</t>
    </rPh>
    <rPh sb="17" eb="18">
      <t>ネン</t>
    </rPh>
    <rPh sb="19" eb="20">
      <t>ガツ</t>
    </rPh>
    <rPh sb="22" eb="23">
      <t>ニチ</t>
    </rPh>
    <phoneticPr fontId="18"/>
  </si>
  <si>
    <t>６．その他</t>
    <rPh sb="4" eb="5">
      <t>タ</t>
    </rPh>
    <phoneticPr fontId="18"/>
  </si>
  <si>
    <t>・マスタの整備による遅延で、作業期間を超える場合は対応可否について協議させていただきます。</t>
    <phoneticPr fontId="18"/>
  </si>
  <si>
    <t>　いただきます。</t>
    <phoneticPr fontId="18"/>
  </si>
  <si>
    <t>・エンジン側の要件で大幅に改造が生じ、作業期間を超える場合は対応可否について協議させていただきます。</t>
    <phoneticPr fontId="18"/>
  </si>
  <si>
    <t>・エンジン側のスケジュールの構築遅延で、作業期間を超える場合は対応可否について協議させて</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</si>
</sst>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_);[Red]\(0.0\)"/>
  </numFmts>
  <fonts count="25"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cellStyleXfs>
  <cellXfs count="132">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5" xfId="4" applyFont="1" applyBorder="1" applyAlignment="1">
      <alignment horizontal="left" vertical="center"/>
    </xf>
    <xf numFmtId="0" fontId="15" fillId="0" borderId="27" xfId="4" applyFont="1" applyBorder="1" applyAlignment="1">
      <alignment horizontal="left"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6" xfId="4" applyFont="1" applyBorder="1" applyAlignment="1">
      <alignment horizontal="left" vertical="center"/>
    </xf>
    <xf numFmtId="0" fontId="15" fillId="0" borderId="31" xfId="4" applyFont="1" applyBorder="1" applyAlignment="1">
      <alignment horizontal="left"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5" fillId="0" borderId="2" xfId="4" applyFont="1" applyBorder="1" applyAlignment="1">
      <alignment horizontal="center" vertical="center"/>
    </xf>
    <xf numFmtId="0" fontId="15" fillId="0" borderId="3" xfId="4" applyFont="1" applyBorder="1" applyAlignment="1">
      <alignment horizontal="center" vertical="center"/>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6" fillId="2" borderId="10" xfId="1" applyFont="1" applyFill="1" applyBorder="1" applyAlignment="1">
      <alignment horizontal="center" vertical="center" wrapText="1"/>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10" xfId="1" applyFont="1" applyFill="1" applyBorder="1" applyAlignment="1">
      <alignment horizontal="center" vertical="center" wrapText="1"/>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tmp"/><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14</xdr:col>
      <xdr:colOff>0</xdr:colOff>
      <xdr:row>97</xdr:row>
      <xdr:rowOff>47625</xdr:rowOff>
    </xdr:from>
    <xdr:to>
      <xdr:col>22</xdr:col>
      <xdr:colOff>184150</xdr:colOff>
      <xdr:row>98</xdr:row>
      <xdr:rowOff>145125</xdr:rowOff>
    </xdr:to>
    <xdr:sp macro="" textlink="">
      <xdr:nvSpPr>
        <xdr:cNvPr id="5" name="ホームベース 35">
          <a:extLst>
            <a:ext uri="{FF2B5EF4-FFF2-40B4-BE49-F238E27FC236}">
              <a16:creationId xmlns:a16="http://schemas.microsoft.com/office/drawing/2014/main" id="{0F5F705B-B292-239F-5FC5-6B23B679B042}"/>
            </a:ext>
          </a:extLst>
        </xdr:cNvPr>
        <xdr:cNvSpPr/>
      </xdr:nvSpPr>
      <xdr:spPr bwMode="auto">
        <a:xfrm>
          <a:off x="2755900" y="18526125"/>
          <a:ext cx="175895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11</xdr:col>
      <xdr:colOff>0</xdr:colOff>
      <xdr:row>16</xdr:row>
      <xdr:rowOff>47488</xdr:rowOff>
    </xdr:to>
    <xdr:pic>
      <xdr:nvPicPr>
        <xdr:cNvPr id="9" name="図 8">
          <a:extLst>
            <a:ext uri="{FF2B5EF4-FFF2-40B4-BE49-F238E27FC236}">
              <a16:creationId xmlns:a16="http://schemas.microsoft.com/office/drawing/2014/main" id="{6489C7B6-126D-2767-5AD2-BCC36E151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8643" y="244930"/>
          <a:ext cx="6622143" cy="3449272"/>
        </a:xfrm>
        <a:prstGeom prst="rect">
          <a:avLst/>
        </a:prstGeom>
        <a:ln>
          <a:solidFill>
            <a:schemeClr val="tx1"/>
          </a:solidFill>
        </a:ln>
      </xdr:spPr>
    </xdr:pic>
    <xdr:clientData/>
  </xdr:twoCellAnchor>
  <xdr:twoCellAnchor editAs="oneCell">
    <xdr:from>
      <xdr:col>1</xdr:col>
      <xdr:colOff>0</xdr:colOff>
      <xdr:row>19</xdr:row>
      <xdr:rowOff>28809</xdr:rowOff>
    </xdr:from>
    <xdr:to>
      <xdr:col>10</xdr:col>
      <xdr:colOff>541434</xdr:colOff>
      <xdr:row>40</xdr:row>
      <xdr:rowOff>162309</xdr:rowOff>
    </xdr:to>
    <xdr:pic>
      <xdr:nvPicPr>
        <xdr:cNvPr id="20" name="図 19">
          <a:extLst>
            <a:ext uri="{FF2B5EF4-FFF2-40B4-BE49-F238E27FC236}">
              <a16:creationId xmlns:a16="http://schemas.microsoft.com/office/drawing/2014/main" id="{21F0C6A0-7985-2A88-4F16-B09F5B4C2B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643" y="13137023"/>
          <a:ext cx="6501362" cy="4896000"/>
        </a:xfrm>
        <a:prstGeom prst="rect">
          <a:avLst/>
        </a:prstGeom>
        <a:ln>
          <a:solidFill>
            <a:schemeClr val="tx1"/>
          </a:solidFill>
        </a:ln>
      </xdr:spPr>
    </xdr:pic>
    <xdr:clientData/>
  </xdr:twoCellAnchor>
  <xdr:twoCellAnchor>
    <xdr:from>
      <xdr:col>1</xdr:col>
      <xdr:colOff>0</xdr:colOff>
      <xdr:row>41</xdr:row>
      <xdr:rowOff>89000</xdr:rowOff>
    </xdr:from>
    <xdr:to>
      <xdr:col>10</xdr:col>
      <xdr:colOff>562431</xdr:colOff>
      <xdr:row>61</xdr:row>
      <xdr:rowOff>0</xdr:rowOff>
    </xdr:to>
    <xdr:grpSp>
      <xdr:nvGrpSpPr>
        <xdr:cNvPr id="24" name="グループ化 23">
          <a:extLst>
            <a:ext uri="{FF2B5EF4-FFF2-40B4-BE49-F238E27FC236}">
              <a16:creationId xmlns:a16="http://schemas.microsoft.com/office/drawing/2014/main" id="{D6046D5E-C6EB-0F87-AF9C-3265FB881E13}"/>
            </a:ext>
          </a:extLst>
        </xdr:cNvPr>
        <xdr:cNvGrpSpPr>
          <a:grpSpLocks noChangeAspect="1"/>
        </xdr:cNvGrpSpPr>
      </xdr:nvGrpSpPr>
      <xdr:grpSpPr>
        <a:xfrm>
          <a:off x="209550" y="9401275"/>
          <a:ext cx="6474281" cy="4390925"/>
          <a:chOff x="208643" y="17643929"/>
          <a:chExt cx="5334274" cy="3562533"/>
        </a:xfrm>
      </xdr:grpSpPr>
      <xdr:pic>
        <xdr:nvPicPr>
          <xdr:cNvPr id="22" name="図 21">
            <a:extLst>
              <a:ext uri="{FF2B5EF4-FFF2-40B4-BE49-F238E27FC236}">
                <a16:creationId xmlns:a16="http://schemas.microsoft.com/office/drawing/2014/main" id="{4E10FE52-B78A-C102-C0A8-7F421298C2F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8643" y="17643929"/>
            <a:ext cx="5334274" cy="3562533"/>
          </a:xfrm>
          <a:prstGeom prst="rect">
            <a:avLst/>
          </a:prstGeom>
          <a:ln>
            <a:solidFill>
              <a:schemeClr val="tx1"/>
            </a:solidFill>
          </a:ln>
        </xdr:spPr>
      </xdr:pic>
      <xdr:sp macro="" textlink="">
        <xdr:nvSpPr>
          <xdr:cNvPr id="23" name="正方形/長方形 22">
            <a:extLst>
              <a:ext uri="{FF2B5EF4-FFF2-40B4-BE49-F238E27FC236}">
                <a16:creationId xmlns:a16="http://schemas.microsoft.com/office/drawing/2014/main" id="{EDCA5FC3-E0D4-7D62-39C1-9F0D5B9CBC14}"/>
              </a:ext>
            </a:extLst>
          </xdr:cNvPr>
          <xdr:cNvSpPr/>
        </xdr:nvSpPr>
        <xdr:spPr>
          <a:xfrm>
            <a:off x="4862286" y="17743714"/>
            <a:ext cx="598714" cy="28121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62</xdr:row>
      <xdr:rowOff>0</xdr:rowOff>
    </xdr:from>
    <xdr:to>
      <xdr:col>10</xdr:col>
      <xdr:colOff>650762</xdr:colOff>
      <xdr:row>78</xdr:row>
      <xdr:rowOff>3816</xdr:rowOff>
    </xdr:to>
    <xdr:pic>
      <xdr:nvPicPr>
        <xdr:cNvPr id="26" name="図 25">
          <a:extLst>
            <a:ext uri="{FF2B5EF4-FFF2-40B4-BE49-F238E27FC236}">
              <a16:creationId xmlns:a16="http://schemas.microsoft.com/office/drawing/2014/main" id="{99050887-2688-57EB-EEF2-AE580B9841C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8643" y="22769286"/>
          <a:ext cx="6610690" cy="3632387"/>
        </a:xfrm>
        <a:prstGeom prst="rect">
          <a:avLst/>
        </a:prstGeom>
        <a:ln>
          <a:solidFill>
            <a:schemeClr val="tx1"/>
          </a:solidFill>
        </a:ln>
      </xdr:spPr>
    </xdr:pic>
    <xdr:clientData/>
  </xdr:twoCellAnchor>
  <xdr:twoCellAnchor editAs="oneCell">
    <xdr:from>
      <xdr:col>1</xdr:col>
      <xdr:colOff>0</xdr:colOff>
      <xdr:row>79</xdr:row>
      <xdr:rowOff>0</xdr:rowOff>
    </xdr:from>
    <xdr:to>
      <xdr:col>10</xdr:col>
      <xdr:colOff>517405</xdr:colOff>
      <xdr:row>94</xdr:row>
      <xdr:rowOff>97244</xdr:rowOff>
    </xdr:to>
    <xdr:pic>
      <xdr:nvPicPr>
        <xdr:cNvPr id="28" name="図 27">
          <a:extLst>
            <a:ext uri="{FF2B5EF4-FFF2-40B4-BE49-F238E27FC236}">
              <a16:creationId xmlns:a16="http://schemas.microsoft.com/office/drawing/2014/main" id="{CB29A9A1-831E-AFE5-9E41-331BC0BB93D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8643" y="26624643"/>
          <a:ext cx="6477333" cy="3499030"/>
        </a:xfrm>
        <a:prstGeom prst="rect">
          <a:avLst/>
        </a:prstGeom>
        <a:ln>
          <a:solidFill>
            <a:schemeClr val="tx1"/>
          </a:solidFill>
        </a:ln>
      </xdr:spPr>
    </xdr:pic>
    <xdr:clientData/>
  </xdr:twoCellAnchor>
  <xdr:twoCellAnchor editAs="oneCell">
    <xdr:from>
      <xdr:col>1</xdr:col>
      <xdr:colOff>0</xdr:colOff>
      <xdr:row>96</xdr:row>
      <xdr:rowOff>0</xdr:rowOff>
    </xdr:from>
    <xdr:to>
      <xdr:col>10</xdr:col>
      <xdr:colOff>619925</xdr:colOff>
      <xdr:row>113</xdr:row>
      <xdr:rowOff>196151</xdr:rowOff>
    </xdr:to>
    <xdr:pic>
      <xdr:nvPicPr>
        <xdr:cNvPr id="30" name="図 29">
          <a:extLst>
            <a:ext uri="{FF2B5EF4-FFF2-40B4-BE49-F238E27FC236}">
              <a16:creationId xmlns:a16="http://schemas.microsoft.com/office/drawing/2014/main" id="{8A6D3075-EB6C-38D2-F8F6-192646F32AB7}"/>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2158"/>
        <a:stretch>
          <a:fillRect/>
        </a:stretch>
      </xdr:blipFill>
      <xdr:spPr>
        <a:xfrm>
          <a:off x="208643" y="30480000"/>
          <a:ext cx="6579853" cy="4051508"/>
        </a:xfrm>
        <a:prstGeom prst="rect">
          <a:avLst/>
        </a:prstGeom>
        <a:ln>
          <a:solidFill>
            <a:schemeClr val="tx1"/>
          </a:solidFill>
        </a:ln>
      </xdr:spPr>
    </xdr:pic>
    <xdr:clientData/>
  </xdr:twoCellAnchor>
  <xdr:twoCellAnchor editAs="oneCell">
    <xdr:from>
      <xdr:col>1</xdr:col>
      <xdr:colOff>0</xdr:colOff>
      <xdr:row>116</xdr:row>
      <xdr:rowOff>0</xdr:rowOff>
    </xdr:from>
    <xdr:to>
      <xdr:col>10</xdr:col>
      <xdr:colOff>555507</xdr:colOff>
      <xdr:row>134</xdr:row>
      <xdr:rowOff>70970</xdr:rowOff>
    </xdr:to>
    <xdr:pic>
      <xdr:nvPicPr>
        <xdr:cNvPr id="32" name="図 31">
          <a:extLst>
            <a:ext uri="{FF2B5EF4-FFF2-40B4-BE49-F238E27FC236}">
              <a16:creationId xmlns:a16="http://schemas.microsoft.com/office/drawing/2014/main" id="{41E0E1CA-B325-5695-B435-5035615EFD3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8643" y="35015714"/>
          <a:ext cx="6515435" cy="4153113"/>
        </a:xfrm>
        <a:prstGeom prst="rect">
          <a:avLst/>
        </a:prstGeom>
        <a:ln>
          <a:solidFill>
            <a:schemeClr val="tx1"/>
          </a:solidFill>
        </a:ln>
      </xdr:spPr>
    </xdr:pic>
    <xdr:clientData/>
  </xdr:twoCellAnchor>
  <xdr:twoCellAnchor editAs="oneCell">
    <xdr:from>
      <xdr:col>1</xdr:col>
      <xdr:colOff>0</xdr:colOff>
      <xdr:row>135</xdr:row>
      <xdr:rowOff>0</xdr:rowOff>
    </xdr:from>
    <xdr:to>
      <xdr:col>10</xdr:col>
      <xdr:colOff>314194</xdr:colOff>
      <xdr:row>148</xdr:row>
      <xdr:rowOff>220599</xdr:rowOff>
    </xdr:to>
    <xdr:pic>
      <xdr:nvPicPr>
        <xdr:cNvPr id="34" name="図 33">
          <a:extLst>
            <a:ext uri="{FF2B5EF4-FFF2-40B4-BE49-F238E27FC236}">
              <a16:creationId xmlns:a16="http://schemas.microsoft.com/office/drawing/2014/main" id="{FA4135F7-51CB-F557-D872-9684366184A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8643" y="39324643"/>
          <a:ext cx="6274122" cy="3168813"/>
        </a:xfrm>
        <a:prstGeom prst="rect">
          <a:avLst/>
        </a:prstGeom>
        <a:ln>
          <a:solidFill>
            <a:schemeClr val="tx1"/>
          </a:solidFill>
        </a:ln>
      </xdr:spPr>
    </xdr:pic>
    <xdr:clientData/>
  </xdr:twoCellAnchor>
  <xdr:twoCellAnchor editAs="oneCell">
    <xdr:from>
      <xdr:col>0</xdr:col>
      <xdr:colOff>208642</xdr:colOff>
      <xdr:row>150</xdr:row>
      <xdr:rowOff>226784</xdr:rowOff>
    </xdr:from>
    <xdr:to>
      <xdr:col>10</xdr:col>
      <xdr:colOff>660399</xdr:colOff>
      <xdr:row>172</xdr:row>
      <xdr:rowOff>187458</xdr:rowOff>
    </xdr:to>
    <xdr:pic>
      <xdr:nvPicPr>
        <xdr:cNvPr id="36" name="図 35">
          <a:extLst>
            <a:ext uri="{FF2B5EF4-FFF2-40B4-BE49-F238E27FC236}">
              <a16:creationId xmlns:a16="http://schemas.microsoft.com/office/drawing/2014/main" id="{B3A2F1AC-E2FA-D9F7-B0E9-8BD8AC52555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8642" y="42953213"/>
          <a:ext cx="6622143" cy="4949959"/>
        </a:xfrm>
        <a:prstGeom prst="rect">
          <a:avLst/>
        </a:prstGeom>
        <a:ln>
          <a:solidFill>
            <a:schemeClr val="tx1"/>
          </a:solidFill>
        </a:ln>
      </xdr:spPr>
    </xdr:pic>
    <xdr:clientData/>
  </xdr:twoCellAnchor>
  <xdr:twoCellAnchor editAs="oneCell">
    <xdr:from>
      <xdr:col>1</xdr:col>
      <xdr:colOff>0</xdr:colOff>
      <xdr:row>173</xdr:row>
      <xdr:rowOff>0</xdr:rowOff>
    </xdr:from>
    <xdr:to>
      <xdr:col>11</xdr:col>
      <xdr:colOff>7598</xdr:colOff>
      <xdr:row>180</xdr:row>
      <xdr:rowOff>6432</xdr:rowOff>
    </xdr:to>
    <xdr:pic>
      <xdr:nvPicPr>
        <xdr:cNvPr id="38" name="図 37">
          <a:extLst>
            <a:ext uri="{FF2B5EF4-FFF2-40B4-BE49-F238E27FC236}">
              <a16:creationId xmlns:a16="http://schemas.microsoft.com/office/drawing/2014/main" id="{35FCF96A-7326-2C4F-2CFA-6BBD0C13E56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8643" y="47942500"/>
          <a:ext cx="6629741" cy="1593932"/>
        </a:xfrm>
        <a:prstGeom prst="rect">
          <a:avLst/>
        </a:prstGeom>
        <a:ln>
          <a:solidFill>
            <a:schemeClr val="tx1"/>
          </a:solidFill>
        </a:ln>
      </xdr:spPr>
    </xdr:pic>
    <xdr:clientData/>
  </xdr:twoCellAnchor>
  <xdr:twoCellAnchor editAs="oneCell">
    <xdr:from>
      <xdr:col>1</xdr:col>
      <xdr:colOff>0</xdr:colOff>
      <xdr:row>181</xdr:row>
      <xdr:rowOff>226784</xdr:rowOff>
    </xdr:from>
    <xdr:to>
      <xdr:col>11</xdr:col>
      <xdr:colOff>0</xdr:colOff>
      <xdr:row>204</xdr:row>
      <xdr:rowOff>149296</xdr:rowOff>
    </xdr:to>
    <xdr:pic>
      <xdr:nvPicPr>
        <xdr:cNvPr id="40" name="図 39">
          <a:extLst>
            <a:ext uri="{FF2B5EF4-FFF2-40B4-BE49-F238E27FC236}">
              <a16:creationId xmlns:a16="http://schemas.microsoft.com/office/drawing/2014/main" id="{D49443EE-5915-5133-98E5-27B93BA671F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08643" y="49983570"/>
          <a:ext cx="6622143" cy="5138583"/>
        </a:xfrm>
        <a:prstGeom prst="rect">
          <a:avLst/>
        </a:prstGeom>
        <a:ln>
          <a:solidFill>
            <a:schemeClr val="tx1"/>
          </a:solidFill>
        </a:ln>
      </xdr:spPr>
    </xdr:pic>
    <xdr:clientData/>
  </xdr:twoCellAnchor>
  <xdr:twoCellAnchor editAs="oneCell">
    <xdr:from>
      <xdr:col>1</xdr:col>
      <xdr:colOff>0</xdr:colOff>
      <xdr:row>205</xdr:row>
      <xdr:rowOff>0</xdr:rowOff>
    </xdr:from>
    <xdr:to>
      <xdr:col>10</xdr:col>
      <xdr:colOff>638061</xdr:colOff>
      <xdr:row>215</xdr:row>
      <xdr:rowOff>62713</xdr:rowOff>
    </xdr:to>
    <xdr:pic>
      <xdr:nvPicPr>
        <xdr:cNvPr id="42" name="図 41">
          <a:extLst>
            <a:ext uri="{FF2B5EF4-FFF2-40B4-BE49-F238E27FC236}">
              <a16:creationId xmlns:a16="http://schemas.microsoft.com/office/drawing/2014/main" id="{9FFCFB49-D144-986A-079F-78877C3C2BF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08643" y="55199643"/>
          <a:ext cx="6597989" cy="2330570"/>
        </a:xfrm>
        <a:prstGeom prst="rect">
          <a:avLst/>
        </a:prstGeom>
        <a:ln>
          <a:solidFill>
            <a:schemeClr val="tx1"/>
          </a:solidFill>
        </a:ln>
      </xdr:spPr>
    </xdr:pic>
    <xdr:clientData/>
  </xdr:twoCellAnchor>
  <xdr:twoCellAnchor editAs="oneCell">
    <xdr:from>
      <xdr:col>1</xdr:col>
      <xdr:colOff>0</xdr:colOff>
      <xdr:row>217</xdr:row>
      <xdr:rowOff>0</xdr:rowOff>
    </xdr:from>
    <xdr:to>
      <xdr:col>10</xdr:col>
      <xdr:colOff>568207</xdr:colOff>
      <xdr:row>235</xdr:row>
      <xdr:rowOff>121773</xdr:rowOff>
    </xdr:to>
    <xdr:pic>
      <xdr:nvPicPr>
        <xdr:cNvPr id="44" name="図 43">
          <a:extLst>
            <a:ext uri="{FF2B5EF4-FFF2-40B4-BE49-F238E27FC236}">
              <a16:creationId xmlns:a16="http://schemas.microsoft.com/office/drawing/2014/main" id="{F879416E-386B-F704-D0C6-EB875E211F6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8643" y="57921071"/>
          <a:ext cx="6528135" cy="4203916"/>
        </a:xfrm>
        <a:prstGeom prst="rect">
          <a:avLst/>
        </a:prstGeom>
        <a:ln>
          <a:solidFill>
            <a:schemeClr val="tx1"/>
          </a:solidFill>
        </a:ln>
      </xdr:spPr>
    </xdr:pic>
    <xdr:clientData/>
  </xdr:twoCellAnchor>
  <xdr:twoCellAnchor editAs="oneCell">
    <xdr:from>
      <xdr:col>0</xdr:col>
      <xdr:colOff>208642</xdr:colOff>
      <xdr:row>236</xdr:row>
      <xdr:rowOff>0</xdr:rowOff>
    </xdr:from>
    <xdr:to>
      <xdr:col>10</xdr:col>
      <xdr:colOff>79262</xdr:colOff>
      <xdr:row>258</xdr:row>
      <xdr:rowOff>0</xdr:rowOff>
    </xdr:to>
    <xdr:pic>
      <xdr:nvPicPr>
        <xdr:cNvPr id="46" name="図 45">
          <a:extLst>
            <a:ext uri="{FF2B5EF4-FFF2-40B4-BE49-F238E27FC236}">
              <a16:creationId xmlns:a16="http://schemas.microsoft.com/office/drawing/2014/main" id="{D3B4EBF9-CEF8-3317-CAA1-033B3C1249E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08642" y="62230000"/>
          <a:ext cx="6039191" cy="4989286"/>
        </a:xfrm>
        <a:prstGeom prst="rect">
          <a:avLst/>
        </a:prstGeom>
        <a:ln>
          <a:solidFill>
            <a:schemeClr val="tx1"/>
          </a:solidFill>
        </a:ln>
      </xdr:spPr>
    </xdr:pic>
    <xdr:clientData/>
  </xdr:twoCellAnchor>
  <xdr:twoCellAnchor editAs="oneCell">
    <xdr:from>
      <xdr:col>1</xdr:col>
      <xdr:colOff>0</xdr:colOff>
      <xdr:row>260</xdr:row>
      <xdr:rowOff>0</xdr:rowOff>
    </xdr:from>
    <xdr:to>
      <xdr:col>10</xdr:col>
      <xdr:colOff>619010</xdr:colOff>
      <xdr:row>276</xdr:row>
      <xdr:rowOff>92719</xdr:rowOff>
    </xdr:to>
    <xdr:pic>
      <xdr:nvPicPr>
        <xdr:cNvPr id="48" name="図 47">
          <a:extLst>
            <a:ext uri="{FF2B5EF4-FFF2-40B4-BE49-F238E27FC236}">
              <a16:creationId xmlns:a16="http://schemas.microsoft.com/office/drawing/2014/main" id="{C15FA4E3-5408-A2AD-B48D-D661BD7C6D6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08643" y="67672857"/>
          <a:ext cx="6578938" cy="3721291"/>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row r="115">
          <cell r="A115" t="str">
            <v>課題</v>
          </cell>
        </row>
        <row r="116">
          <cell r="A116" t="str">
            <v>問合せ</v>
          </cell>
        </row>
        <row r="117">
          <cell r="A117" t="str">
            <v>仕様変更</v>
          </cell>
        </row>
        <row r="118">
          <cell r="A118" t="str">
            <v>障害</v>
          </cell>
        </row>
        <row r="119">
          <cell r="A119" t="str">
            <v>タスク</v>
          </cell>
        </row>
        <row r="120">
          <cell r="A120" t="str">
            <v>その他</v>
          </cell>
        </row>
        <row r="125">
          <cell r="A125" t="str">
            <v>未着手</v>
          </cell>
        </row>
        <row r="126">
          <cell r="A126" t="str">
            <v>調査中</v>
          </cell>
        </row>
        <row r="127">
          <cell r="A127" t="str">
            <v>調査完了</v>
          </cell>
        </row>
        <row r="128">
          <cell r="A128" t="str">
            <v>対応中</v>
          </cell>
        </row>
        <row r="129">
          <cell r="A129" t="str">
            <v>対応完了</v>
          </cell>
        </row>
        <row r="130">
          <cell r="A130" t="str">
            <v>承認待ち</v>
          </cell>
        </row>
        <row r="131">
          <cell r="A131" t="str">
            <v>完了</v>
          </cell>
        </row>
        <row r="132">
          <cell r="A132" t="str">
            <v>対応保留</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38"/>
  <sheetViews>
    <sheetView tabSelected="1" view="pageBreakPreview" zoomScaleNormal="100" zoomScaleSheetLayoutView="100" workbookViewId="0">
      <selection activeCell="F140" sqref="F140"/>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78" t="s">
        <v>78</v>
      </c>
      <c r="B1" s="78"/>
      <c r="C1" s="78"/>
      <c r="D1" s="78"/>
      <c r="E1" s="78"/>
      <c r="F1" s="78"/>
      <c r="G1" s="78"/>
      <c r="H1" s="78"/>
      <c r="I1" s="78"/>
      <c r="J1" s="78"/>
      <c r="K1" s="78"/>
      <c r="L1" s="78"/>
      <c r="M1" s="78"/>
      <c r="N1" s="78"/>
      <c r="O1" s="78"/>
      <c r="P1" s="78"/>
      <c r="Q1" s="78"/>
      <c r="X1" s="26" t="s">
        <v>79</v>
      </c>
      <c r="Z1" s="26"/>
      <c r="AA1" s="26"/>
      <c r="AB1" s="26"/>
      <c r="AC1" s="26"/>
      <c r="AD1" s="26"/>
      <c r="AE1" s="26"/>
      <c r="AF1" s="87" t="s">
        <v>121</v>
      </c>
      <c r="AG1" s="88"/>
      <c r="AH1" s="88"/>
      <c r="AI1" s="88"/>
      <c r="AJ1" s="88"/>
      <c r="AK1" s="27"/>
    </row>
    <row r="2" spans="1:37" s="25" customFormat="1" ht="15" customHeight="1" x14ac:dyDescent="0.55000000000000004">
      <c r="A2" s="78"/>
      <c r="B2" s="78"/>
      <c r="C2" s="78"/>
      <c r="D2" s="78"/>
      <c r="E2" s="78"/>
      <c r="F2" s="78"/>
      <c r="G2" s="78"/>
      <c r="H2" s="78"/>
      <c r="I2" s="78"/>
      <c r="J2" s="78"/>
      <c r="K2" s="78"/>
      <c r="L2" s="78"/>
      <c r="M2" s="78"/>
      <c r="N2" s="78"/>
      <c r="O2" s="78"/>
      <c r="P2" s="78"/>
      <c r="Q2" s="78"/>
      <c r="X2" s="28" t="s">
        <v>80</v>
      </c>
      <c r="Y2" s="62"/>
      <c r="Z2" s="28"/>
      <c r="AA2" s="28"/>
      <c r="AB2" s="28"/>
      <c r="AC2" s="28"/>
      <c r="AD2" s="28"/>
      <c r="AE2" s="28"/>
      <c r="AF2" s="79">
        <v>46002</v>
      </c>
      <c r="AG2" s="80"/>
      <c r="AH2" s="80"/>
      <c r="AI2" s="80"/>
      <c r="AJ2" s="80"/>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81" t="s">
        <v>127</v>
      </c>
      <c r="B5" s="81"/>
      <c r="C5" s="81"/>
      <c r="D5" s="81"/>
      <c r="E5" s="81"/>
      <c r="F5" s="81"/>
      <c r="G5" s="81"/>
      <c r="H5" s="81"/>
      <c r="I5" s="81"/>
      <c r="J5" s="81"/>
      <c r="K5" s="81"/>
      <c r="L5" s="81"/>
      <c r="M5" s="81"/>
      <c r="N5" s="81"/>
      <c r="O5" s="81"/>
      <c r="P5" s="81"/>
      <c r="Q5" s="81"/>
      <c r="Z5" s="27"/>
      <c r="AA5" s="27"/>
      <c r="AB5" s="27"/>
      <c r="AC5" s="27"/>
      <c r="AD5" s="27"/>
      <c r="AE5" s="27"/>
      <c r="AF5" s="27"/>
      <c r="AG5" s="27"/>
      <c r="AH5" s="27"/>
      <c r="AI5" s="27"/>
      <c r="AJ5" s="27"/>
      <c r="AK5" s="27"/>
    </row>
    <row r="6" spans="1:37" s="25" customFormat="1" ht="15" customHeight="1" x14ac:dyDescent="0.55000000000000004">
      <c r="A6" s="82"/>
      <c r="B6" s="82"/>
      <c r="C6" s="82"/>
      <c r="D6" s="82"/>
      <c r="E6" s="82"/>
      <c r="F6" s="82"/>
      <c r="G6" s="82"/>
      <c r="H6" s="82"/>
      <c r="I6" s="82"/>
      <c r="J6" s="82"/>
      <c r="K6" s="82"/>
      <c r="L6" s="82"/>
      <c r="M6" s="82"/>
      <c r="N6" s="82"/>
      <c r="O6" s="82"/>
      <c r="P6" s="82"/>
      <c r="Q6" s="82"/>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81</v>
      </c>
      <c r="AA8" s="27"/>
      <c r="AB8" s="27"/>
      <c r="AC8" s="27"/>
      <c r="AD8" s="27"/>
      <c r="AE8" s="27"/>
      <c r="AF8" s="27"/>
      <c r="AG8" s="27"/>
      <c r="AH8" s="27"/>
      <c r="AI8" s="27"/>
      <c r="AJ8" s="27"/>
      <c r="AK8" s="27"/>
    </row>
    <row r="9" spans="1:37" s="25" customFormat="1" ht="15" customHeight="1" x14ac:dyDescent="0.55000000000000004">
      <c r="A9" s="29"/>
      <c r="X9" s="27" t="s">
        <v>82</v>
      </c>
      <c r="AA9" s="27"/>
      <c r="AB9" s="27"/>
      <c r="AC9" s="27"/>
      <c r="AD9" s="27"/>
      <c r="AE9" s="27"/>
      <c r="AF9" s="27"/>
      <c r="AG9" s="27"/>
      <c r="AH9" s="27"/>
      <c r="AI9" s="27"/>
      <c r="AJ9" s="27"/>
      <c r="AK9" s="27"/>
    </row>
    <row r="10" spans="1:37" s="25" customFormat="1" ht="15" customHeight="1" x14ac:dyDescent="0.55000000000000004">
      <c r="A10" s="29"/>
      <c r="X10" s="27" t="s">
        <v>83</v>
      </c>
      <c r="AA10" s="27"/>
      <c r="AB10" s="27"/>
      <c r="AC10" s="27"/>
      <c r="AD10" s="27"/>
      <c r="AE10" s="27"/>
      <c r="AF10" s="27"/>
      <c r="AG10" s="27"/>
      <c r="AH10" s="27"/>
      <c r="AI10" s="27"/>
      <c r="AJ10" s="27"/>
      <c r="AK10" s="27"/>
    </row>
    <row r="11" spans="1:37" s="25" customFormat="1" ht="15" customHeight="1" x14ac:dyDescent="0.55000000000000004">
      <c r="A11" s="83" t="s">
        <v>84</v>
      </c>
      <c r="B11" s="83"/>
      <c r="C11" s="83"/>
      <c r="D11" s="83"/>
      <c r="E11" s="83"/>
      <c r="F11" s="85">
        <f>AE48</f>
        <v>25180000</v>
      </c>
      <c r="G11" s="85"/>
      <c r="H11" s="85"/>
      <c r="I11" s="85"/>
      <c r="J11" s="85"/>
      <c r="K11" s="85"/>
      <c r="L11" s="85"/>
      <c r="M11" s="85"/>
      <c r="N11" s="85"/>
      <c r="O11" s="85"/>
      <c r="P11" s="85"/>
      <c r="Q11" s="85"/>
      <c r="X11" s="27" t="s">
        <v>125</v>
      </c>
      <c r="AA11" s="27"/>
      <c r="AB11" s="27"/>
      <c r="AC11" s="27"/>
      <c r="AD11" s="27"/>
      <c r="AE11" s="27"/>
      <c r="AF11" s="27"/>
      <c r="AG11" s="27"/>
      <c r="AH11" s="27"/>
      <c r="AI11" s="27"/>
      <c r="AJ11" s="27"/>
      <c r="AK11" s="27"/>
    </row>
    <row r="12" spans="1:37" s="25" customFormat="1" ht="15" customHeight="1" x14ac:dyDescent="0.55000000000000004">
      <c r="A12" s="84"/>
      <c r="B12" s="84"/>
      <c r="C12" s="84"/>
      <c r="D12" s="84"/>
      <c r="E12" s="84"/>
      <c r="F12" s="86"/>
      <c r="G12" s="86"/>
      <c r="H12" s="86"/>
      <c r="I12" s="86"/>
      <c r="J12" s="86"/>
      <c r="K12" s="86"/>
      <c r="L12" s="86"/>
      <c r="M12" s="86"/>
      <c r="N12" s="86"/>
      <c r="O12" s="86"/>
      <c r="P12" s="86"/>
      <c r="Q12" s="86"/>
      <c r="X12" s="27" t="s">
        <v>126</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85</v>
      </c>
    </row>
    <row r="18" spans="1:16" ht="15" customHeight="1" x14ac:dyDescent="0.55000000000000004">
      <c r="B18" s="27" t="s">
        <v>186</v>
      </c>
    </row>
    <row r="20" spans="1:16" ht="15" customHeight="1" x14ac:dyDescent="0.55000000000000004">
      <c r="A20" s="27"/>
    </row>
    <row r="21" spans="1:16" ht="15" customHeight="1" x14ac:dyDescent="0.55000000000000004">
      <c r="A21" s="30" t="s">
        <v>86</v>
      </c>
      <c r="P21" s="30"/>
    </row>
    <row r="22" spans="1:16" ht="15" customHeight="1" x14ac:dyDescent="0.55000000000000004">
      <c r="A22" s="27"/>
    </row>
    <row r="23" spans="1:16" ht="15" customHeight="1" x14ac:dyDescent="0.55000000000000004">
      <c r="A23" s="27"/>
      <c r="B23" s="27" t="s">
        <v>193</v>
      </c>
    </row>
    <row r="24" spans="1:16" ht="15" customHeight="1" x14ac:dyDescent="0.55000000000000004">
      <c r="A24" s="27"/>
    </row>
    <row r="25" spans="1:16" ht="15" customHeight="1" x14ac:dyDescent="0.55000000000000004">
      <c r="A25" s="27"/>
    </row>
    <row r="26" spans="1:16" ht="15" customHeight="1" x14ac:dyDescent="0.55000000000000004">
      <c r="A26" s="30" t="s">
        <v>87</v>
      </c>
    </row>
    <row r="27" spans="1:16" ht="15" customHeight="1" x14ac:dyDescent="0.55000000000000004">
      <c r="A27" s="27"/>
    </row>
    <row r="28" spans="1:16" ht="15" customHeight="1" x14ac:dyDescent="0.55000000000000004">
      <c r="A28" s="27"/>
      <c r="B28" s="27" t="s">
        <v>122</v>
      </c>
    </row>
    <row r="29" spans="1:16" ht="15" customHeight="1" x14ac:dyDescent="0.55000000000000004">
      <c r="A29" s="27"/>
    </row>
    <row r="30" spans="1:16" ht="15" customHeight="1" x14ac:dyDescent="0.55000000000000004">
      <c r="A30" s="27"/>
    </row>
    <row r="31" spans="1:16" ht="15" customHeight="1" x14ac:dyDescent="0.55000000000000004">
      <c r="A31" s="30" t="s">
        <v>88</v>
      </c>
    </row>
    <row r="33" spans="1:43" ht="15" customHeight="1" x14ac:dyDescent="0.55000000000000004">
      <c r="A33" s="27"/>
      <c r="B33" s="27" t="s">
        <v>194</v>
      </c>
    </row>
    <row r="34" spans="1:43" ht="15" customHeight="1" x14ac:dyDescent="0.55000000000000004">
      <c r="A34" s="27"/>
    </row>
    <row r="35" spans="1:43" ht="15" customHeight="1" x14ac:dyDescent="0.55000000000000004">
      <c r="A35" s="27"/>
    </row>
    <row r="36" spans="1:43" ht="15" customHeight="1" x14ac:dyDescent="0.55000000000000004">
      <c r="A36" s="30" t="s">
        <v>89</v>
      </c>
    </row>
    <row r="37" spans="1:43" ht="15" customHeight="1" x14ac:dyDescent="0.55000000000000004">
      <c r="A37" s="27"/>
    </row>
    <row r="38" spans="1:43" ht="15" customHeight="1" x14ac:dyDescent="0.55000000000000004">
      <c r="A38" s="27"/>
      <c r="B38" s="31" t="s">
        <v>18</v>
      </c>
      <c r="C38" s="32"/>
      <c r="D38" s="31" t="s">
        <v>90</v>
      </c>
      <c r="E38" s="33"/>
      <c r="F38" s="33"/>
      <c r="G38" s="33"/>
      <c r="H38" s="33"/>
      <c r="I38" s="33"/>
      <c r="J38" s="33"/>
      <c r="K38" s="33"/>
      <c r="L38" s="33"/>
      <c r="M38" s="33"/>
      <c r="N38" s="33"/>
      <c r="O38" s="33"/>
      <c r="P38" s="33"/>
      <c r="Q38" s="33"/>
      <c r="R38" s="33"/>
      <c r="S38" s="33"/>
      <c r="T38" s="31"/>
      <c r="U38" s="33"/>
      <c r="V38" s="33"/>
      <c r="W38" s="33"/>
      <c r="X38" s="32"/>
      <c r="Y38" s="31" t="s">
        <v>92</v>
      </c>
      <c r="Z38" s="33"/>
      <c r="AA38" s="33"/>
      <c r="AB38" s="33"/>
      <c r="AC38" s="33"/>
      <c r="AD38" s="33"/>
      <c r="AE38" s="31" t="s">
        <v>93</v>
      </c>
      <c r="AF38" s="33"/>
      <c r="AG38" s="33"/>
      <c r="AH38" s="33"/>
      <c r="AI38" s="33"/>
      <c r="AJ38" s="32"/>
      <c r="AM38" s="31" t="s">
        <v>91</v>
      </c>
      <c r="AN38" s="33"/>
      <c r="AO38" s="33"/>
      <c r="AP38" s="33"/>
      <c r="AQ38" s="32"/>
    </row>
    <row r="39" spans="1:43" ht="15" customHeight="1" x14ac:dyDescent="0.55000000000000004">
      <c r="A39" s="27"/>
      <c r="B39" s="76">
        <v>1</v>
      </c>
      <c r="C39" s="77"/>
      <c r="D39" s="34" t="s">
        <v>187</v>
      </c>
      <c r="E39" s="35"/>
      <c r="F39" s="35"/>
      <c r="G39" s="35"/>
      <c r="H39" s="35"/>
      <c r="I39" s="35"/>
      <c r="J39" s="35"/>
      <c r="K39" s="35"/>
      <c r="L39" s="35"/>
      <c r="M39" s="35"/>
      <c r="N39" s="35"/>
      <c r="O39" s="35"/>
      <c r="P39" s="35"/>
      <c r="Q39" s="35"/>
      <c r="R39" s="35"/>
      <c r="S39" s="35"/>
      <c r="T39" s="63"/>
      <c r="U39" s="63"/>
      <c r="V39" s="63"/>
      <c r="W39" s="63"/>
      <c r="X39" s="64"/>
      <c r="Y39" s="69">
        <v>2</v>
      </c>
      <c r="Z39" s="70"/>
      <c r="AA39" s="70"/>
      <c r="AB39" s="70"/>
      <c r="AC39" s="71" t="s">
        <v>94</v>
      </c>
      <c r="AD39" s="72"/>
      <c r="AE39" s="73">
        <f t="shared" ref="AE39:AE44" si="0">AM39*Y39</f>
        <v>2200000</v>
      </c>
      <c r="AF39" s="74"/>
      <c r="AG39" s="74"/>
      <c r="AH39" s="74"/>
      <c r="AI39" s="74"/>
      <c r="AJ39" s="75"/>
      <c r="AM39" s="73">
        <v>1100000</v>
      </c>
      <c r="AN39" s="74"/>
      <c r="AO39" s="74"/>
      <c r="AP39" s="74"/>
      <c r="AQ39" s="75"/>
    </row>
    <row r="40" spans="1:43" ht="15" customHeight="1" x14ac:dyDescent="0.55000000000000004">
      <c r="A40" s="27"/>
      <c r="B40" s="76">
        <v>2</v>
      </c>
      <c r="C40" s="77"/>
      <c r="D40" s="34" t="s">
        <v>188</v>
      </c>
      <c r="E40" s="35"/>
      <c r="F40" s="35"/>
      <c r="G40" s="35"/>
      <c r="H40" s="35"/>
      <c r="I40" s="35"/>
      <c r="J40" s="35"/>
      <c r="K40" s="35"/>
      <c r="L40" s="35"/>
      <c r="M40" s="35"/>
      <c r="N40" s="35"/>
      <c r="O40" s="35"/>
      <c r="P40" s="35"/>
      <c r="Q40" s="35"/>
      <c r="R40" s="35"/>
      <c r="S40" s="35"/>
      <c r="T40" s="63"/>
      <c r="U40" s="63"/>
      <c r="V40" s="63"/>
      <c r="W40" s="63"/>
      <c r="X40" s="64"/>
      <c r="Y40" s="69">
        <v>11.6</v>
      </c>
      <c r="Z40" s="70"/>
      <c r="AA40" s="70"/>
      <c r="AB40" s="70"/>
      <c r="AC40" s="71" t="s">
        <v>94</v>
      </c>
      <c r="AD40" s="72"/>
      <c r="AE40" s="73">
        <f t="shared" si="0"/>
        <v>12760000</v>
      </c>
      <c r="AF40" s="74"/>
      <c r="AG40" s="74"/>
      <c r="AH40" s="74"/>
      <c r="AI40" s="74"/>
      <c r="AJ40" s="75"/>
      <c r="AM40" s="73">
        <v>1100000</v>
      </c>
      <c r="AN40" s="74"/>
      <c r="AO40" s="74"/>
      <c r="AP40" s="74"/>
      <c r="AQ40" s="75"/>
    </row>
    <row r="41" spans="1:43" ht="15" customHeight="1" x14ac:dyDescent="0.55000000000000004">
      <c r="A41" s="27"/>
      <c r="B41" s="76">
        <v>3</v>
      </c>
      <c r="C41" s="77"/>
      <c r="D41" s="34" t="s">
        <v>155</v>
      </c>
      <c r="E41" s="35"/>
      <c r="F41" s="35"/>
      <c r="G41" s="35"/>
      <c r="H41" s="35"/>
      <c r="I41" s="35"/>
      <c r="J41" s="35"/>
      <c r="K41" s="35"/>
      <c r="L41" s="35"/>
      <c r="M41" s="35"/>
      <c r="N41" s="35"/>
      <c r="O41" s="35"/>
      <c r="P41" s="35"/>
      <c r="Q41" s="35"/>
      <c r="R41" s="35"/>
      <c r="S41" s="35"/>
      <c r="T41" s="63"/>
      <c r="U41" s="63"/>
      <c r="V41" s="63"/>
      <c r="W41" s="63"/>
      <c r="X41" s="64"/>
      <c r="Y41" s="69">
        <v>1</v>
      </c>
      <c r="Z41" s="70"/>
      <c r="AA41" s="70"/>
      <c r="AB41" s="70"/>
      <c r="AC41" s="71" t="s">
        <v>94</v>
      </c>
      <c r="AD41" s="72"/>
      <c r="AE41" s="73">
        <f t="shared" si="0"/>
        <v>1100000</v>
      </c>
      <c r="AF41" s="74"/>
      <c r="AG41" s="74"/>
      <c r="AH41" s="74"/>
      <c r="AI41" s="74"/>
      <c r="AJ41" s="75"/>
      <c r="AM41" s="73">
        <v>1100000</v>
      </c>
      <c r="AN41" s="74"/>
      <c r="AO41" s="74"/>
      <c r="AP41" s="74"/>
      <c r="AQ41" s="75"/>
    </row>
    <row r="42" spans="1:43" ht="15" customHeight="1" x14ac:dyDescent="0.55000000000000004">
      <c r="A42" s="27"/>
      <c r="B42" s="76">
        <v>4</v>
      </c>
      <c r="C42" s="77"/>
      <c r="D42" s="34" t="s">
        <v>154</v>
      </c>
      <c r="E42" s="35"/>
      <c r="F42" s="35"/>
      <c r="G42" s="35"/>
      <c r="H42" s="35"/>
      <c r="I42" s="35"/>
      <c r="J42" s="35"/>
      <c r="K42" s="35"/>
      <c r="L42" s="35"/>
      <c r="M42" s="35"/>
      <c r="N42" s="35"/>
      <c r="O42" s="35"/>
      <c r="P42" s="35"/>
      <c r="Q42" s="35"/>
      <c r="R42" s="35"/>
      <c r="S42" s="35"/>
      <c r="T42" s="63"/>
      <c r="U42" s="63"/>
      <c r="V42" s="63"/>
      <c r="W42" s="63"/>
      <c r="X42" s="64"/>
      <c r="Y42" s="69">
        <v>1.8</v>
      </c>
      <c r="Z42" s="70"/>
      <c r="AA42" s="70"/>
      <c r="AB42" s="70"/>
      <c r="AC42" s="71" t="s">
        <v>94</v>
      </c>
      <c r="AD42" s="72"/>
      <c r="AE42" s="73">
        <f t="shared" si="0"/>
        <v>1980000</v>
      </c>
      <c r="AF42" s="74"/>
      <c r="AG42" s="74"/>
      <c r="AH42" s="74"/>
      <c r="AI42" s="74"/>
      <c r="AJ42" s="75"/>
      <c r="AM42" s="73">
        <v>1100000</v>
      </c>
      <c r="AN42" s="74"/>
      <c r="AO42" s="74"/>
      <c r="AP42" s="74"/>
      <c r="AQ42" s="75"/>
    </row>
    <row r="43" spans="1:43" ht="15" customHeight="1" x14ac:dyDescent="0.55000000000000004">
      <c r="A43" s="27"/>
      <c r="B43" s="76">
        <v>5</v>
      </c>
      <c r="C43" s="77"/>
      <c r="D43" s="34" t="s">
        <v>156</v>
      </c>
      <c r="E43" s="35"/>
      <c r="F43" s="35"/>
      <c r="G43" s="35"/>
      <c r="H43" s="35"/>
      <c r="I43" s="35"/>
      <c r="J43" s="35"/>
      <c r="K43" s="35"/>
      <c r="L43" s="35"/>
      <c r="M43" s="35"/>
      <c r="N43" s="35"/>
      <c r="O43" s="35"/>
      <c r="P43" s="35"/>
      <c r="Q43" s="35"/>
      <c r="R43" s="35"/>
      <c r="S43" s="35"/>
      <c r="T43" s="63"/>
      <c r="U43" s="63"/>
      <c r="V43" s="63"/>
      <c r="W43" s="63"/>
      <c r="X43" s="64"/>
      <c r="Y43" s="69">
        <f t="shared" ref="Y43:Y44" si="1">0.5*1.2</f>
        <v>0.6</v>
      </c>
      <c r="Z43" s="70"/>
      <c r="AA43" s="70"/>
      <c r="AB43" s="70"/>
      <c r="AC43" s="71" t="s">
        <v>94</v>
      </c>
      <c r="AD43" s="72"/>
      <c r="AE43" s="73">
        <f t="shared" si="0"/>
        <v>660000</v>
      </c>
      <c r="AF43" s="74"/>
      <c r="AG43" s="74"/>
      <c r="AH43" s="74"/>
      <c r="AI43" s="74"/>
      <c r="AJ43" s="75"/>
      <c r="AM43" s="73">
        <v>1100000</v>
      </c>
      <c r="AN43" s="74"/>
      <c r="AO43" s="74"/>
      <c r="AP43" s="74"/>
      <c r="AQ43" s="75"/>
    </row>
    <row r="44" spans="1:43" ht="15" customHeight="1" x14ac:dyDescent="0.55000000000000004">
      <c r="A44" s="27"/>
      <c r="B44" s="76">
        <v>6</v>
      </c>
      <c r="C44" s="77"/>
      <c r="D44" s="34" t="s">
        <v>189</v>
      </c>
      <c r="E44" s="35"/>
      <c r="F44" s="35"/>
      <c r="G44" s="35"/>
      <c r="H44" s="35"/>
      <c r="I44" s="35"/>
      <c r="J44" s="35"/>
      <c r="K44" s="35"/>
      <c r="L44" s="35"/>
      <c r="M44" s="35"/>
      <c r="N44" s="35"/>
      <c r="O44" s="35"/>
      <c r="P44" s="35"/>
      <c r="Q44" s="35"/>
      <c r="R44" s="35"/>
      <c r="S44" s="35"/>
      <c r="T44" s="63"/>
      <c r="U44" s="63"/>
      <c r="V44" s="63"/>
      <c r="W44" s="63"/>
      <c r="X44" s="64"/>
      <c r="Y44" s="69">
        <f t="shared" si="1"/>
        <v>0.6</v>
      </c>
      <c r="Z44" s="70"/>
      <c r="AA44" s="70"/>
      <c r="AB44" s="70"/>
      <c r="AC44" s="71" t="s">
        <v>94</v>
      </c>
      <c r="AD44" s="72"/>
      <c r="AE44" s="73">
        <f t="shared" si="0"/>
        <v>660000</v>
      </c>
      <c r="AF44" s="74"/>
      <c r="AG44" s="74"/>
      <c r="AH44" s="74"/>
      <c r="AI44" s="74"/>
      <c r="AJ44" s="75"/>
      <c r="AM44" s="73">
        <v>1100000</v>
      </c>
      <c r="AN44" s="74"/>
      <c r="AO44" s="74"/>
      <c r="AP44" s="74"/>
      <c r="AQ44" s="75"/>
    </row>
    <row r="45" spans="1:43" ht="15" customHeight="1" x14ac:dyDescent="0.55000000000000004">
      <c r="A45" s="27"/>
      <c r="B45" s="76">
        <v>7</v>
      </c>
      <c r="C45" s="77"/>
      <c r="D45" s="34" t="s">
        <v>190</v>
      </c>
      <c r="E45" s="35"/>
      <c r="F45" s="35"/>
      <c r="G45" s="35"/>
      <c r="H45" s="35"/>
      <c r="I45" s="35"/>
      <c r="J45" s="35"/>
      <c r="K45" s="35"/>
      <c r="L45" s="35"/>
      <c r="M45" s="35"/>
      <c r="N45" s="35"/>
      <c r="O45" s="35"/>
      <c r="P45" s="35"/>
      <c r="Q45" s="35"/>
      <c r="R45" s="35"/>
      <c r="S45" s="35"/>
      <c r="T45" s="63"/>
      <c r="U45" s="63"/>
      <c r="V45" s="63"/>
      <c r="W45" s="63"/>
      <c r="X45" s="64"/>
      <c r="Y45" s="69">
        <v>0.8</v>
      </c>
      <c r="Z45" s="70"/>
      <c r="AA45" s="70"/>
      <c r="AB45" s="70"/>
      <c r="AC45" s="71" t="s">
        <v>94</v>
      </c>
      <c r="AD45" s="72"/>
      <c r="AE45" s="73">
        <f t="shared" ref="AE45:AE47" si="2">AM45*Y45</f>
        <v>880000</v>
      </c>
      <c r="AF45" s="74"/>
      <c r="AG45" s="74"/>
      <c r="AH45" s="74"/>
      <c r="AI45" s="74"/>
      <c r="AJ45" s="75"/>
      <c r="AM45" s="73">
        <v>1100000</v>
      </c>
      <c r="AN45" s="74"/>
      <c r="AO45" s="74"/>
      <c r="AP45" s="74"/>
      <c r="AQ45" s="75"/>
    </row>
    <row r="46" spans="1:43" ht="15" customHeight="1" x14ac:dyDescent="0.55000000000000004">
      <c r="A46" s="27"/>
      <c r="B46" s="76">
        <v>8</v>
      </c>
      <c r="C46" s="77"/>
      <c r="D46" s="34" t="s">
        <v>191</v>
      </c>
      <c r="E46" s="35"/>
      <c r="F46" s="35"/>
      <c r="G46" s="35"/>
      <c r="H46" s="35"/>
      <c r="I46" s="35"/>
      <c r="J46" s="35"/>
      <c r="K46" s="35"/>
      <c r="L46" s="35"/>
      <c r="M46" s="35"/>
      <c r="N46" s="35"/>
      <c r="O46" s="35"/>
      <c r="P46" s="35"/>
      <c r="Q46" s="35"/>
      <c r="R46" s="35"/>
      <c r="S46" s="35"/>
      <c r="T46" s="63"/>
      <c r="U46" s="63"/>
      <c r="V46" s="63"/>
      <c r="W46" s="63"/>
      <c r="X46" s="64"/>
      <c r="Y46" s="69">
        <v>0.8</v>
      </c>
      <c r="Z46" s="70"/>
      <c r="AA46" s="70"/>
      <c r="AB46" s="70"/>
      <c r="AC46" s="71" t="s">
        <v>94</v>
      </c>
      <c r="AD46" s="72"/>
      <c r="AE46" s="73">
        <f t="shared" si="2"/>
        <v>880000</v>
      </c>
      <c r="AF46" s="74"/>
      <c r="AG46" s="74"/>
      <c r="AH46" s="74"/>
      <c r="AI46" s="74"/>
      <c r="AJ46" s="75"/>
      <c r="AM46" s="73">
        <v>1100000</v>
      </c>
      <c r="AN46" s="74"/>
      <c r="AO46" s="74"/>
      <c r="AP46" s="74"/>
      <c r="AQ46" s="75"/>
    </row>
    <row r="47" spans="1:43" ht="15" customHeight="1" x14ac:dyDescent="0.55000000000000004">
      <c r="A47" s="27"/>
      <c r="B47" s="76">
        <v>9</v>
      </c>
      <c r="C47" s="77"/>
      <c r="D47" s="34" t="s">
        <v>192</v>
      </c>
      <c r="E47" s="35"/>
      <c r="F47" s="35"/>
      <c r="G47" s="35"/>
      <c r="H47" s="35"/>
      <c r="I47" s="35"/>
      <c r="J47" s="35"/>
      <c r="K47" s="35"/>
      <c r="L47" s="35"/>
      <c r="M47" s="35"/>
      <c r="N47" s="35"/>
      <c r="O47" s="35"/>
      <c r="P47" s="35"/>
      <c r="Q47" s="35"/>
      <c r="R47" s="35"/>
      <c r="S47" s="35"/>
      <c r="T47" s="63"/>
      <c r="U47" s="63"/>
      <c r="V47" s="63"/>
      <c r="W47" s="63"/>
      <c r="X47" s="64"/>
      <c r="Y47" s="69">
        <f>ROUNDUP(SUM(Y39:AB46)*0.15,1)</f>
        <v>2.9</v>
      </c>
      <c r="Z47" s="70"/>
      <c r="AA47" s="70"/>
      <c r="AB47" s="70"/>
      <c r="AC47" s="71" t="s">
        <v>94</v>
      </c>
      <c r="AD47" s="72"/>
      <c r="AE47" s="73">
        <f t="shared" si="2"/>
        <v>4060000</v>
      </c>
      <c r="AF47" s="74"/>
      <c r="AG47" s="74"/>
      <c r="AH47" s="74"/>
      <c r="AI47" s="74"/>
      <c r="AJ47" s="75"/>
      <c r="AM47" s="73">
        <v>1400000</v>
      </c>
      <c r="AN47" s="74"/>
      <c r="AO47" s="74"/>
      <c r="AP47" s="74"/>
      <c r="AQ47" s="75"/>
    </row>
    <row r="48" spans="1:43" ht="15" customHeight="1" x14ac:dyDescent="0.55000000000000004">
      <c r="A48" s="27"/>
      <c r="B48" s="76"/>
      <c r="C48" s="77"/>
      <c r="D48" s="34" t="s">
        <v>95</v>
      </c>
      <c r="E48" s="35"/>
      <c r="F48" s="35"/>
      <c r="G48" s="35"/>
      <c r="H48" s="35"/>
      <c r="I48" s="35"/>
      <c r="J48" s="35"/>
      <c r="K48" s="35"/>
      <c r="L48" s="35"/>
      <c r="M48" s="35"/>
      <c r="N48" s="35"/>
      <c r="O48" s="35"/>
      <c r="P48" s="35"/>
      <c r="Q48" s="35"/>
      <c r="R48" s="35"/>
      <c r="S48" s="35"/>
      <c r="T48" s="63"/>
      <c r="U48" s="63"/>
      <c r="V48" s="63"/>
      <c r="W48" s="63"/>
      <c r="X48" s="64"/>
      <c r="Y48" s="69">
        <f>SUM(Y39:AB47)</f>
        <v>22.1</v>
      </c>
      <c r="Z48" s="70"/>
      <c r="AA48" s="70"/>
      <c r="AB48" s="70"/>
      <c r="AC48" s="71" t="s">
        <v>94</v>
      </c>
      <c r="AD48" s="72"/>
      <c r="AE48" s="73">
        <f>SUM(AE39:AJ47)</f>
        <v>25180000</v>
      </c>
      <c r="AF48" s="74"/>
      <c r="AG48" s="74"/>
      <c r="AH48" s="74"/>
      <c r="AI48" s="74"/>
      <c r="AJ48" s="75"/>
      <c r="AM48" s="73" t="s">
        <v>96</v>
      </c>
      <c r="AN48" s="74"/>
      <c r="AO48" s="74"/>
      <c r="AP48" s="74"/>
      <c r="AQ48" s="75"/>
    </row>
    <row r="49" spans="1:36" ht="15" customHeight="1" x14ac:dyDescent="0.55000000000000004">
      <c r="A49" s="27"/>
    </row>
    <row r="50" spans="1:36" ht="15" customHeight="1" x14ac:dyDescent="0.55000000000000004">
      <c r="A50" s="27"/>
    </row>
    <row r="51" spans="1:36" ht="15" customHeight="1" x14ac:dyDescent="0.55000000000000004">
      <c r="A51" s="30" t="s">
        <v>97</v>
      </c>
      <c r="T51" s="48"/>
    </row>
    <row r="52" spans="1:36" ht="15" customHeight="1" x14ac:dyDescent="0.55000000000000004">
      <c r="A52" s="27"/>
    </row>
    <row r="53" spans="1:36" ht="15" customHeight="1" x14ac:dyDescent="0.55000000000000004">
      <c r="A53" s="27"/>
      <c r="B53" s="36" t="s">
        <v>98</v>
      </c>
      <c r="C53" s="27" t="s">
        <v>140</v>
      </c>
      <c r="T53" s="36" t="s">
        <v>98</v>
      </c>
      <c r="U53" s="27" t="s">
        <v>141</v>
      </c>
    </row>
    <row r="54" spans="1:36" ht="15" customHeight="1" x14ac:dyDescent="0.55000000000000004">
      <c r="A54" s="27"/>
      <c r="B54" s="36" t="s">
        <v>98</v>
      </c>
      <c r="C54" s="27" t="s">
        <v>142</v>
      </c>
      <c r="T54" s="36" t="s">
        <v>98</v>
      </c>
      <c r="U54" s="27" t="s">
        <v>148</v>
      </c>
    </row>
    <row r="55" spans="1:36" ht="15" customHeight="1" x14ac:dyDescent="0.55000000000000004">
      <c r="A55" s="27"/>
      <c r="B55" s="36" t="s">
        <v>98</v>
      </c>
      <c r="C55" s="27" t="s">
        <v>143</v>
      </c>
      <c r="T55" s="36" t="s">
        <v>144</v>
      </c>
      <c r="U55" s="27" t="s">
        <v>145</v>
      </c>
    </row>
    <row r="56" spans="1:36" ht="15" customHeight="1" x14ac:dyDescent="0.55000000000000004">
      <c r="A56" s="27"/>
      <c r="B56" s="36" t="s">
        <v>98</v>
      </c>
      <c r="C56" s="27" t="s">
        <v>146</v>
      </c>
      <c r="T56" s="36" t="s">
        <v>98</v>
      </c>
      <c r="U56" s="27" t="s">
        <v>147</v>
      </c>
    </row>
    <row r="57" spans="1:36" ht="15" customHeight="1" x14ac:dyDescent="0.55000000000000004">
      <c r="A57" s="27"/>
      <c r="B57" s="36"/>
      <c r="T57" s="36"/>
    </row>
    <row r="58" spans="1:36" ht="15" customHeight="1" x14ac:dyDescent="0.55000000000000004">
      <c r="A58" s="27"/>
      <c r="B58" s="36"/>
      <c r="C58" s="48"/>
      <c r="T58" s="48"/>
    </row>
    <row r="59" spans="1:36" ht="15" customHeight="1" x14ac:dyDescent="0.55000000000000004">
      <c r="A59" s="27"/>
      <c r="B59" s="37"/>
    </row>
    <row r="60" spans="1:36" ht="15" customHeight="1" x14ac:dyDescent="0.55000000000000004">
      <c r="A60" s="30" t="s">
        <v>99</v>
      </c>
    </row>
    <row r="62" spans="1:36" ht="15" customHeight="1" x14ac:dyDescent="0.55000000000000004">
      <c r="B62" s="27" t="s">
        <v>166</v>
      </c>
    </row>
    <row r="63" spans="1:36" ht="15" customHeight="1" x14ac:dyDescent="0.55000000000000004">
      <c r="A63" s="27"/>
      <c r="B63" s="38" t="s">
        <v>18</v>
      </c>
      <c r="C63" s="39"/>
      <c r="D63" s="38" t="s">
        <v>100</v>
      </c>
      <c r="E63" s="40"/>
      <c r="F63" s="40"/>
      <c r="G63" s="40"/>
      <c r="H63" s="40"/>
      <c r="I63" s="31" t="s">
        <v>99</v>
      </c>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2"/>
    </row>
    <row r="64" spans="1:36" ht="15" customHeight="1" x14ac:dyDescent="0.55000000000000004">
      <c r="A64" s="27"/>
      <c r="B64" s="41">
        <v>1</v>
      </c>
      <c r="C64" s="42"/>
      <c r="D64" s="43" t="s">
        <v>167</v>
      </c>
      <c r="E64" s="44"/>
      <c r="F64" s="44"/>
      <c r="G64" s="44"/>
      <c r="H64" s="44"/>
      <c r="I64" s="49" t="s">
        <v>169</v>
      </c>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1"/>
    </row>
    <row r="65" spans="1:36" ht="15" customHeight="1" x14ac:dyDescent="0.55000000000000004">
      <c r="A65" s="27"/>
      <c r="B65" s="65"/>
      <c r="C65" s="66"/>
      <c r="D65" s="47" t="s">
        <v>168</v>
      </c>
      <c r="E65" s="48"/>
      <c r="F65" s="48"/>
      <c r="G65" s="48"/>
      <c r="H65" s="48"/>
      <c r="I65" s="56" t="s">
        <v>170</v>
      </c>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8"/>
    </row>
    <row r="66" spans="1:36" ht="15" customHeight="1" x14ac:dyDescent="0.55000000000000004">
      <c r="A66" s="27"/>
      <c r="B66" s="41">
        <v>2</v>
      </c>
      <c r="C66" s="42"/>
      <c r="D66" s="43" t="s">
        <v>153</v>
      </c>
      <c r="E66" s="44"/>
      <c r="F66" s="44"/>
      <c r="G66" s="44"/>
      <c r="H66" s="44"/>
      <c r="I66" s="45" t="s">
        <v>172</v>
      </c>
      <c r="AJ66" s="46"/>
    </row>
    <row r="67" spans="1:36" ht="15" customHeight="1" x14ac:dyDescent="0.55000000000000004">
      <c r="A67" s="27"/>
      <c r="B67" s="65"/>
      <c r="C67" s="66"/>
      <c r="D67" s="54" t="s">
        <v>171</v>
      </c>
      <c r="E67" s="55"/>
      <c r="F67" s="55"/>
      <c r="G67" s="55"/>
      <c r="H67" s="55"/>
      <c r="I67" s="45"/>
      <c r="AJ67" s="46"/>
    </row>
    <row r="68" spans="1:36" ht="15" customHeight="1" x14ac:dyDescent="0.55000000000000004">
      <c r="A68" s="27"/>
      <c r="B68" s="41">
        <v>3</v>
      </c>
      <c r="C68" s="42"/>
      <c r="D68" s="47" t="s">
        <v>155</v>
      </c>
      <c r="E68" s="48"/>
      <c r="F68" s="48"/>
      <c r="G68" s="48"/>
      <c r="H68" s="48"/>
      <c r="I68" s="49" t="s">
        <v>158</v>
      </c>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1"/>
    </row>
    <row r="69" spans="1:36" ht="15" customHeight="1" x14ac:dyDescent="0.55000000000000004">
      <c r="A69" s="27"/>
      <c r="B69" s="65"/>
      <c r="C69" s="66"/>
      <c r="D69" s="54"/>
      <c r="E69" s="55"/>
      <c r="F69" s="55"/>
      <c r="G69" s="55"/>
      <c r="H69" s="55"/>
      <c r="I69" s="56" t="s">
        <v>157</v>
      </c>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8"/>
    </row>
    <row r="70" spans="1:36" ht="15" customHeight="1" x14ac:dyDescent="0.55000000000000004">
      <c r="A70" s="27"/>
      <c r="B70" s="41">
        <v>4</v>
      </c>
      <c r="C70" s="42"/>
      <c r="D70" s="47" t="s">
        <v>154</v>
      </c>
      <c r="E70" s="48"/>
      <c r="F70" s="48"/>
      <c r="G70" s="48"/>
      <c r="H70" s="48"/>
      <c r="I70" s="49" t="s">
        <v>159</v>
      </c>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1"/>
    </row>
    <row r="71" spans="1:36" ht="15" customHeight="1" x14ac:dyDescent="0.55000000000000004">
      <c r="A71" s="27"/>
      <c r="B71" s="65"/>
      <c r="C71" s="66"/>
      <c r="D71" s="54"/>
      <c r="E71" s="55"/>
      <c r="F71" s="55"/>
      <c r="G71" s="55"/>
      <c r="H71" s="55"/>
      <c r="I71" s="56" t="s">
        <v>160</v>
      </c>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8"/>
    </row>
    <row r="72" spans="1:36" ht="15" customHeight="1" x14ac:dyDescent="0.55000000000000004">
      <c r="A72" s="27"/>
      <c r="B72" s="41">
        <v>5</v>
      </c>
      <c r="C72" s="42"/>
      <c r="D72" s="47" t="s">
        <v>156</v>
      </c>
      <c r="E72" s="48"/>
      <c r="F72" s="48"/>
      <c r="G72" s="48"/>
      <c r="H72" s="48"/>
      <c r="I72" s="49" t="s">
        <v>161</v>
      </c>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1"/>
    </row>
    <row r="73" spans="1:36" ht="15" customHeight="1" x14ac:dyDescent="0.55000000000000004">
      <c r="A73" s="27"/>
      <c r="B73" s="65"/>
      <c r="C73" s="66"/>
      <c r="D73" s="54"/>
      <c r="E73" s="55"/>
      <c r="F73" s="55"/>
      <c r="G73" s="55"/>
      <c r="H73" s="55"/>
      <c r="I73" s="56" t="s">
        <v>162</v>
      </c>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8"/>
    </row>
    <row r="74" spans="1:36" ht="15" customHeight="1" x14ac:dyDescent="0.55000000000000004">
      <c r="A74" s="27"/>
      <c r="B74" s="41">
        <v>6</v>
      </c>
      <c r="C74" s="42"/>
      <c r="D74" s="43" t="s">
        <v>152</v>
      </c>
      <c r="E74" s="44"/>
      <c r="F74" s="44"/>
      <c r="G74" s="44"/>
      <c r="H74" s="44"/>
      <c r="I74" s="49" t="s">
        <v>132</v>
      </c>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1"/>
    </row>
    <row r="75" spans="1:36" ht="15" customHeight="1" x14ac:dyDescent="0.55000000000000004">
      <c r="A75" s="27"/>
      <c r="B75" s="65"/>
      <c r="C75" s="66"/>
      <c r="D75" s="54"/>
      <c r="E75" s="55"/>
      <c r="F75" s="55"/>
      <c r="G75" s="55"/>
      <c r="H75" s="55"/>
      <c r="I75" s="56" t="s">
        <v>164</v>
      </c>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8"/>
    </row>
    <row r="76" spans="1:36" ht="15" customHeight="1" x14ac:dyDescent="0.55000000000000004">
      <c r="A76" s="27"/>
      <c r="B76" s="41">
        <v>7</v>
      </c>
      <c r="C76" s="42"/>
      <c r="D76" s="43" t="s">
        <v>124</v>
      </c>
      <c r="E76" s="44"/>
      <c r="F76" s="44"/>
      <c r="G76" s="44"/>
      <c r="H76" s="44"/>
      <c r="I76" s="49" t="s">
        <v>165</v>
      </c>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1"/>
    </row>
    <row r="77" spans="1:36" ht="15" customHeight="1" x14ac:dyDescent="0.55000000000000004">
      <c r="A77" s="27"/>
      <c r="B77" s="65"/>
      <c r="C77" s="66"/>
      <c r="D77" s="47"/>
      <c r="E77" s="48"/>
      <c r="F77" s="48"/>
      <c r="G77" s="48"/>
      <c r="H77" s="48"/>
      <c r="I77" s="45" t="s">
        <v>163</v>
      </c>
      <c r="AJ77" s="46"/>
    </row>
    <row r="78" spans="1:36" ht="15" customHeight="1" x14ac:dyDescent="0.55000000000000004">
      <c r="A78" s="27"/>
      <c r="B78" s="52"/>
      <c r="C78" s="53"/>
      <c r="D78" s="54"/>
      <c r="E78" s="55"/>
      <c r="F78" s="55"/>
      <c r="G78" s="55"/>
      <c r="H78" s="55"/>
      <c r="I78" s="56" t="s">
        <v>131</v>
      </c>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8"/>
    </row>
    <row r="79" spans="1:36" ht="15" customHeight="1" x14ac:dyDescent="0.55000000000000004">
      <c r="A79" s="27"/>
      <c r="B79" s="41">
        <v>8</v>
      </c>
      <c r="C79" s="42"/>
      <c r="D79" s="43" t="s">
        <v>129</v>
      </c>
      <c r="E79" s="48"/>
      <c r="F79" s="48"/>
      <c r="G79" s="48"/>
      <c r="H79" s="48"/>
      <c r="I79" s="49" t="s">
        <v>130</v>
      </c>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1"/>
    </row>
    <row r="80" spans="1:36" ht="15" customHeight="1" x14ac:dyDescent="0.55000000000000004">
      <c r="A80" s="27"/>
      <c r="B80" s="52"/>
      <c r="C80" s="53"/>
      <c r="D80" s="54"/>
      <c r="E80" s="55"/>
      <c r="F80" s="55"/>
      <c r="G80" s="55"/>
      <c r="H80" s="55"/>
      <c r="I80" s="56"/>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8"/>
    </row>
    <row r="81" spans="1:36" ht="15" customHeight="1" x14ac:dyDescent="0.55000000000000004">
      <c r="A81" s="27"/>
      <c r="B81" s="41">
        <v>9</v>
      </c>
      <c r="C81" s="42"/>
      <c r="D81" s="43" t="s">
        <v>101</v>
      </c>
      <c r="E81" s="44"/>
      <c r="F81" s="44"/>
      <c r="G81" s="44"/>
      <c r="H81" s="44"/>
      <c r="I81" s="45" t="s">
        <v>102</v>
      </c>
      <c r="AJ81" s="46"/>
    </row>
    <row r="82" spans="1:36" ht="15" customHeight="1" x14ac:dyDescent="0.55000000000000004">
      <c r="A82" s="27"/>
      <c r="B82" s="52"/>
      <c r="C82" s="53"/>
      <c r="D82" s="54"/>
      <c r="E82" s="55"/>
      <c r="F82" s="55"/>
      <c r="G82" s="55"/>
      <c r="H82" s="55"/>
      <c r="I82" s="56"/>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8"/>
    </row>
    <row r="83" spans="1:36" ht="15" customHeight="1" x14ac:dyDescent="0.55000000000000004">
      <c r="A83" s="27"/>
    </row>
    <row r="84" spans="1:36" ht="15" customHeight="1" x14ac:dyDescent="0.55000000000000004">
      <c r="A84" s="30" t="s">
        <v>128</v>
      </c>
    </row>
    <row r="85" spans="1:36" ht="15" customHeight="1" x14ac:dyDescent="0.55000000000000004">
      <c r="A85" s="27"/>
    </row>
    <row r="86" spans="1:36" ht="15" customHeight="1" x14ac:dyDescent="0.55000000000000004">
      <c r="A86" s="27"/>
      <c r="B86" s="27" t="s">
        <v>173</v>
      </c>
    </row>
    <row r="87" spans="1:36" ht="15" customHeight="1" x14ac:dyDescent="0.55000000000000004">
      <c r="A87" s="27"/>
      <c r="B87" s="27" t="s">
        <v>133</v>
      </c>
    </row>
    <row r="88" spans="1:36" ht="15" customHeight="1" x14ac:dyDescent="0.55000000000000004">
      <c r="A88" s="27"/>
      <c r="C88" s="27" t="s">
        <v>174</v>
      </c>
    </row>
    <row r="89" spans="1:36" ht="15" customHeight="1" x14ac:dyDescent="0.55000000000000004">
      <c r="A89" s="27"/>
      <c r="C89" s="27" t="s">
        <v>175</v>
      </c>
    </row>
    <row r="90" spans="1:36" ht="15" customHeight="1" x14ac:dyDescent="0.55000000000000004">
      <c r="A90" s="27"/>
      <c r="C90" s="27" t="s">
        <v>176</v>
      </c>
    </row>
    <row r="91" spans="1:36" ht="15" customHeight="1" x14ac:dyDescent="0.55000000000000004">
      <c r="A91" s="27"/>
      <c r="C91" s="27" t="s">
        <v>177</v>
      </c>
    </row>
    <row r="92" spans="1:36" ht="15" customHeight="1" x14ac:dyDescent="0.55000000000000004">
      <c r="A92" s="27"/>
      <c r="C92" s="27" t="s">
        <v>178</v>
      </c>
    </row>
    <row r="93" spans="1:36" ht="15" customHeight="1" x14ac:dyDescent="0.55000000000000004">
      <c r="A93" s="27"/>
    </row>
    <row r="94" spans="1:36" ht="15" customHeight="1" x14ac:dyDescent="0.55000000000000004">
      <c r="A94" s="27"/>
    </row>
    <row r="95" spans="1:36" ht="15" customHeight="1" x14ac:dyDescent="0.55000000000000004">
      <c r="A95" s="30" t="s">
        <v>103</v>
      </c>
    </row>
    <row r="96" spans="1:36" ht="15" customHeight="1" x14ac:dyDescent="0.55000000000000004">
      <c r="B96" s="37"/>
    </row>
    <row r="97" spans="1:35" ht="15" customHeight="1" x14ac:dyDescent="0.55000000000000004">
      <c r="A97" s="27"/>
      <c r="B97" s="38" t="s">
        <v>18</v>
      </c>
      <c r="C97" s="39"/>
      <c r="D97" s="38" t="s">
        <v>100</v>
      </c>
      <c r="E97" s="40"/>
      <c r="F97" s="40"/>
      <c r="G97" s="40"/>
      <c r="H97" s="40"/>
      <c r="I97" s="31" t="s">
        <v>180</v>
      </c>
      <c r="J97" s="33"/>
      <c r="K97" s="33"/>
      <c r="L97" s="33"/>
      <c r="M97" s="33"/>
      <c r="N97" s="32"/>
      <c r="O97" s="31" t="s">
        <v>181</v>
      </c>
      <c r="P97" s="33"/>
      <c r="Q97" s="33"/>
      <c r="R97" s="33"/>
      <c r="S97" s="33"/>
      <c r="T97" s="32"/>
      <c r="U97" s="31" t="s">
        <v>182</v>
      </c>
      <c r="V97" s="33"/>
      <c r="W97" s="33"/>
      <c r="X97" s="33"/>
      <c r="Y97" s="33"/>
      <c r="Z97" s="32"/>
      <c r="AA97" s="31" t="s">
        <v>183</v>
      </c>
      <c r="AB97" s="33"/>
      <c r="AC97" s="33"/>
      <c r="AD97" s="33"/>
      <c r="AE97" s="33"/>
      <c r="AF97" s="33"/>
      <c r="AG97" s="33"/>
      <c r="AH97" s="33"/>
      <c r="AI97" s="32"/>
    </row>
    <row r="98" spans="1:35" ht="15" customHeight="1" x14ac:dyDescent="0.55000000000000004">
      <c r="A98" s="27"/>
      <c r="B98" s="41">
        <v>1</v>
      </c>
      <c r="C98" s="42"/>
      <c r="D98" s="43" t="s">
        <v>179</v>
      </c>
      <c r="E98" s="44"/>
      <c r="F98" s="44"/>
      <c r="G98" s="44"/>
      <c r="H98" s="44"/>
      <c r="I98" s="43"/>
      <c r="J98" s="50"/>
      <c r="K98" s="50"/>
      <c r="L98" s="44"/>
      <c r="M98" s="50"/>
      <c r="N98" s="67"/>
      <c r="O98" s="49"/>
      <c r="P98" s="50"/>
      <c r="Q98" s="44"/>
      <c r="R98" s="50"/>
      <c r="S98" s="44"/>
      <c r="T98" s="51"/>
      <c r="U98" s="49"/>
      <c r="V98" s="44"/>
      <c r="W98" s="50"/>
      <c r="X98" s="50"/>
      <c r="Y98" s="50"/>
      <c r="Z98" s="51"/>
      <c r="AA98" s="49"/>
      <c r="AB98" s="50"/>
      <c r="AC98" s="50"/>
      <c r="AD98" s="50"/>
      <c r="AE98" s="50"/>
      <c r="AF98" s="50"/>
      <c r="AG98" s="50"/>
      <c r="AH98" s="50"/>
      <c r="AI98" s="51"/>
    </row>
    <row r="99" spans="1:35" ht="15" customHeight="1" x14ac:dyDescent="0.55000000000000004">
      <c r="A99" s="27"/>
      <c r="B99" s="52"/>
      <c r="C99" s="53"/>
      <c r="D99" s="54"/>
      <c r="E99" s="55"/>
      <c r="F99" s="55"/>
      <c r="G99" s="55"/>
      <c r="H99" s="55"/>
      <c r="I99" s="54"/>
      <c r="J99" s="57"/>
      <c r="K99" s="57"/>
      <c r="L99" s="55"/>
      <c r="M99" s="57"/>
      <c r="N99" s="68"/>
      <c r="O99" s="56"/>
      <c r="P99" s="57"/>
      <c r="Q99" s="55"/>
      <c r="R99" s="57"/>
      <c r="S99" s="55"/>
      <c r="T99" s="58"/>
      <c r="U99" s="56"/>
      <c r="V99" s="55"/>
      <c r="W99" s="57"/>
      <c r="X99" s="57"/>
      <c r="Y99" s="57"/>
      <c r="Z99" s="58"/>
      <c r="AA99" s="56"/>
      <c r="AB99" s="57"/>
      <c r="AC99" s="57"/>
      <c r="AD99" s="57"/>
      <c r="AE99" s="57"/>
      <c r="AF99" s="57"/>
      <c r="AG99" s="57"/>
      <c r="AH99" s="57"/>
      <c r="AI99" s="58"/>
    </row>
    <row r="100" spans="1:35" ht="15" customHeight="1" x14ac:dyDescent="0.55000000000000004">
      <c r="A100" s="27"/>
      <c r="I100" s="59"/>
      <c r="J100" s="59"/>
      <c r="K100" s="59"/>
      <c r="L100" s="59"/>
      <c r="M100" s="59"/>
      <c r="N100" s="59"/>
      <c r="O100" s="59"/>
      <c r="P100" s="59"/>
      <c r="Q100" s="59"/>
      <c r="R100" s="59"/>
      <c r="S100" s="59"/>
      <c r="T100" s="59"/>
      <c r="V100" s="59"/>
      <c r="X100" s="59"/>
      <c r="Z100" s="59"/>
      <c r="AC100" s="59"/>
      <c r="AD100" s="59"/>
    </row>
    <row r="101" spans="1:35" ht="15" customHeight="1" x14ac:dyDescent="0.55000000000000004">
      <c r="A101" s="27"/>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spans="1:35" ht="15" customHeight="1" x14ac:dyDescent="0.55000000000000004">
      <c r="A102" s="30" t="s">
        <v>104</v>
      </c>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spans="1:35" ht="15" customHeight="1" x14ac:dyDescent="0.55000000000000004">
      <c r="A103" s="27"/>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spans="1:35" ht="15" customHeight="1" x14ac:dyDescent="0.55000000000000004">
      <c r="A104" s="27"/>
      <c r="B104" s="27" t="s">
        <v>105</v>
      </c>
      <c r="G104" s="27" t="s">
        <v>106</v>
      </c>
      <c r="H104" s="27" t="s">
        <v>107</v>
      </c>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spans="1:35" ht="15" customHeight="1" x14ac:dyDescent="0.55000000000000004">
      <c r="A105" s="27"/>
      <c r="B105" s="27" t="s">
        <v>108</v>
      </c>
      <c r="G105" s="27" t="s">
        <v>106</v>
      </c>
      <c r="H105" s="27" t="s">
        <v>135</v>
      </c>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spans="1:35" ht="15" customHeight="1" x14ac:dyDescent="0.55000000000000004">
      <c r="A106" s="27"/>
      <c r="B106" s="27" t="s">
        <v>109</v>
      </c>
      <c r="G106" s="27" t="s">
        <v>106</v>
      </c>
      <c r="H106" s="27" t="s">
        <v>136</v>
      </c>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spans="1:35" ht="15" customHeight="1" x14ac:dyDescent="0.55000000000000004">
      <c r="A107" s="27"/>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spans="1:35" ht="15" customHeight="1" x14ac:dyDescent="0.55000000000000004">
      <c r="A108" s="27"/>
      <c r="B108" s="27" t="s">
        <v>110</v>
      </c>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spans="1:35" ht="15" customHeight="1" x14ac:dyDescent="0.55000000000000004">
      <c r="A109" s="27"/>
      <c r="B109" s="27" t="s">
        <v>111</v>
      </c>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spans="1:35" ht="15" customHeight="1" x14ac:dyDescent="0.55000000000000004">
      <c r="A110" s="27"/>
      <c r="B110" s="27" t="s">
        <v>112</v>
      </c>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row>
    <row r="111" spans="1:35" ht="15" customHeight="1" x14ac:dyDescent="0.55000000000000004">
      <c r="A111" s="27"/>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row>
    <row r="112" spans="1:35" ht="15" customHeight="1" x14ac:dyDescent="0.55000000000000004">
      <c r="A112" s="27"/>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row>
    <row r="113" spans="1:3" ht="15" customHeight="1" x14ac:dyDescent="0.55000000000000004">
      <c r="A113" s="30" t="s">
        <v>113</v>
      </c>
    </row>
    <row r="115" spans="1:3" ht="15" customHeight="1" x14ac:dyDescent="0.55000000000000004">
      <c r="B115" s="27" t="s">
        <v>114</v>
      </c>
    </row>
    <row r="116" spans="1:3" ht="15" customHeight="1" x14ac:dyDescent="0.55000000000000004">
      <c r="C116" s="27" t="s">
        <v>115</v>
      </c>
    </row>
    <row r="117" spans="1:3" ht="15" customHeight="1" x14ac:dyDescent="0.55000000000000004">
      <c r="C117" s="27" t="s">
        <v>116</v>
      </c>
    </row>
    <row r="118" spans="1:3" ht="15" customHeight="1" x14ac:dyDescent="0.55000000000000004">
      <c r="C118" s="27" t="s">
        <v>117</v>
      </c>
    </row>
    <row r="119" spans="1:3" ht="15" customHeight="1" x14ac:dyDescent="0.55000000000000004">
      <c r="B119" s="60" t="s">
        <v>118</v>
      </c>
      <c r="C119" s="61"/>
    </row>
    <row r="120" spans="1:3" ht="15" customHeight="1" x14ac:dyDescent="0.55000000000000004">
      <c r="B120" s="27" t="s">
        <v>119</v>
      </c>
      <c r="C120" s="60"/>
    </row>
    <row r="121" spans="1:3" ht="15" customHeight="1" x14ac:dyDescent="0.55000000000000004">
      <c r="C121" s="60" t="s">
        <v>123</v>
      </c>
    </row>
    <row r="122" spans="1:3" ht="15" customHeight="1" x14ac:dyDescent="0.55000000000000004">
      <c r="C122" s="27" t="s">
        <v>137</v>
      </c>
    </row>
    <row r="124" spans="1:3" ht="15" customHeight="1" x14ac:dyDescent="0.55000000000000004">
      <c r="A124" s="27"/>
      <c r="B124" s="27" t="s">
        <v>149</v>
      </c>
    </row>
    <row r="125" spans="1:3" ht="15" customHeight="1" x14ac:dyDescent="0.55000000000000004">
      <c r="A125" s="27"/>
      <c r="C125" s="27" t="s">
        <v>150</v>
      </c>
    </row>
    <row r="126" spans="1:3" ht="15" customHeight="1" x14ac:dyDescent="0.55000000000000004">
      <c r="A126" s="27"/>
      <c r="C126" s="27" t="s">
        <v>151</v>
      </c>
    </row>
    <row r="128" spans="1:3" ht="15" customHeight="1" x14ac:dyDescent="0.55000000000000004">
      <c r="A128" s="27"/>
      <c r="B128" s="27" t="s">
        <v>138</v>
      </c>
    </row>
    <row r="129" spans="1:3" ht="15" customHeight="1" x14ac:dyDescent="0.55000000000000004">
      <c r="A129" s="27"/>
      <c r="C129" s="27" t="s">
        <v>120</v>
      </c>
    </row>
    <row r="130" spans="1:3" ht="15" customHeight="1" x14ac:dyDescent="0.55000000000000004">
      <c r="A130" s="27"/>
    </row>
    <row r="131" spans="1:3" ht="15" customHeight="1" x14ac:dyDescent="0.55000000000000004">
      <c r="A131" s="27"/>
      <c r="B131" s="27" t="s">
        <v>139</v>
      </c>
    </row>
    <row r="132" spans="1:3" ht="15" customHeight="1" x14ac:dyDescent="0.55000000000000004">
      <c r="A132" s="27"/>
      <c r="C132" s="27" t="s">
        <v>134</v>
      </c>
    </row>
    <row r="133" spans="1:3" ht="15" customHeight="1" x14ac:dyDescent="0.55000000000000004">
      <c r="A133" s="27"/>
    </row>
    <row r="134" spans="1:3" ht="15" customHeight="1" x14ac:dyDescent="0.55000000000000004">
      <c r="B134" s="27" t="s">
        <v>195</v>
      </c>
    </row>
    <row r="135" spans="1:3" ht="15" customHeight="1" x14ac:dyDescent="0.55000000000000004">
      <c r="C135" s="27" t="s">
        <v>196</v>
      </c>
    </row>
    <row r="136" spans="1:3" ht="15" customHeight="1" x14ac:dyDescent="0.55000000000000004">
      <c r="C136" s="27" t="s">
        <v>199</v>
      </c>
    </row>
    <row r="137" spans="1:3" ht="15" customHeight="1" x14ac:dyDescent="0.55000000000000004">
      <c r="C137" s="27" t="s">
        <v>197</v>
      </c>
    </row>
    <row r="138" spans="1:3" ht="15" customHeight="1" x14ac:dyDescent="0.55000000000000004">
      <c r="C138" s="27" t="s">
        <v>198</v>
      </c>
    </row>
  </sheetData>
  <mergeCells count="56">
    <mergeCell ref="AM48:AQ48"/>
    <mergeCell ref="A1:Q2"/>
    <mergeCell ref="AF2:AJ2"/>
    <mergeCell ref="A5:Q6"/>
    <mergeCell ref="A11:E12"/>
    <mergeCell ref="F11:Q12"/>
    <mergeCell ref="AF1:AJ1"/>
    <mergeCell ref="B47:C47"/>
    <mergeCell ref="B48:C48"/>
    <mergeCell ref="Y48:AB48"/>
    <mergeCell ref="AC48:AD48"/>
    <mergeCell ref="AE48:AJ48"/>
    <mergeCell ref="B39:C39"/>
    <mergeCell ref="Y39:AB39"/>
    <mergeCell ref="AC39:AD39"/>
    <mergeCell ref="AE39:AJ39"/>
    <mergeCell ref="B40:C40"/>
    <mergeCell ref="B46:C46"/>
    <mergeCell ref="B42:C42"/>
    <mergeCell ref="B41:C41"/>
    <mergeCell ref="B43:C43"/>
    <mergeCell ref="B45:C45"/>
    <mergeCell ref="B44:C44"/>
    <mergeCell ref="Y41:AB41"/>
    <mergeCell ref="AC41:AD41"/>
    <mergeCell ref="AE41:AJ41"/>
    <mergeCell ref="AM41:AQ41"/>
    <mergeCell ref="AM39:AQ39"/>
    <mergeCell ref="Y40:AB40"/>
    <mergeCell ref="AC40:AD40"/>
    <mergeCell ref="AE40:AJ40"/>
    <mergeCell ref="AM40:AQ40"/>
    <mergeCell ref="Y43:AB43"/>
    <mergeCell ref="AC43:AD43"/>
    <mergeCell ref="AE43:AJ43"/>
    <mergeCell ref="AM43:AQ43"/>
    <mergeCell ref="Y42:AB42"/>
    <mergeCell ref="AC42:AD42"/>
    <mergeCell ref="AE42:AJ42"/>
    <mergeCell ref="AM42:AQ42"/>
    <mergeCell ref="Y45:AB45"/>
    <mergeCell ref="AC45:AD45"/>
    <mergeCell ref="AE45:AJ45"/>
    <mergeCell ref="AM45:AQ45"/>
    <mergeCell ref="Y44:AB44"/>
    <mergeCell ref="AC44:AD44"/>
    <mergeCell ref="AE44:AJ44"/>
    <mergeCell ref="AM44:AQ44"/>
    <mergeCell ref="Y47:AB47"/>
    <mergeCell ref="AC47:AD47"/>
    <mergeCell ref="AE47:AJ47"/>
    <mergeCell ref="AM47:AQ47"/>
    <mergeCell ref="Y46:AB46"/>
    <mergeCell ref="AC46:AD46"/>
    <mergeCell ref="AE46:AJ46"/>
    <mergeCell ref="AM46:AQ46"/>
  </mergeCells>
  <phoneticPr fontId="18"/>
  <printOptions horizontalCentered="1"/>
  <pageMargins left="0.39370078740157483" right="0.39370078740157483" top="0.78740157480314965" bottom="0.39370078740157483" header="0.31496062992125984" footer="0.31496062992125984"/>
  <pageSetup paperSize="9" scale="92" orientation="portrait" r:id="rId1"/>
  <headerFooter>
    <oddFooter>&amp;C&amp;10&amp;P / &amp;N</oddFooter>
  </headerFooter>
  <rowBreaks count="3" manualBreakCount="3">
    <brk id="35" max="35" man="1"/>
    <brk id="59" max="35" man="1"/>
    <brk id="112"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38E6-EB15-4972-A808-4E8B755ADF8D}">
  <sheetPr>
    <pageSetUpPr fitToPage="1"/>
  </sheetPr>
  <dimension ref="B1:B56"/>
  <sheetViews>
    <sheetView view="pageBreakPreview" zoomScaleNormal="100" zoomScaleSheetLayoutView="100" workbookViewId="0">
      <selection activeCell="M17" sqref="M17"/>
    </sheetView>
  </sheetViews>
  <sheetFormatPr defaultRowHeight="18" x14ac:dyDescent="0.55000000000000004"/>
  <cols>
    <col min="1" max="1" width="2.75" customWidth="1"/>
    <col min="12" max="12" width="5.4140625" customWidth="1"/>
  </cols>
  <sheetData>
    <row r="1" spans="2:2" ht="19" customHeight="1" x14ac:dyDescent="0.55000000000000004">
      <c r="B1" t="s">
        <v>185</v>
      </c>
    </row>
    <row r="18" spans="2:2" ht="13" customHeight="1" x14ac:dyDescent="0.55000000000000004"/>
    <row r="19" spans="2:2" x14ac:dyDescent="0.55000000000000004">
      <c r="B19" t="s">
        <v>184</v>
      </c>
    </row>
    <row r="56" ht="10.5" customHeight="1" x14ac:dyDescent="0.55000000000000004"/>
  </sheetData>
  <phoneticPr fontId="3"/>
  <pageMargins left="0.7" right="0.7" top="0.75" bottom="0.75" header="0.3" footer="0.3"/>
  <pageSetup paperSize="9" scale="88" fitToHeight="0" orientation="portrait" r:id="rId1"/>
  <rowBreaks count="7" manualBreakCount="7">
    <brk id="17" max="10" man="1"/>
    <brk id="61" max="10" man="1"/>
    <brk id="95" max="10" man="1"/>
    <brk id="115" max="10" man="1"/>
    <brk id="150" max="10" man="1"/>
    <brk id="181" max="10" man="1"/>
    <brk id="216" max="10"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0</v>
      </c>
      <c r="D1" s="3"/>
    </row>
    <row r="2" spans="1:32" ht="5.25" customHeight="1" x14ac:dyDescent="0.55000000000000004">
      <c r="A2" s="1"/>
    </row>
    <row r="3" spans="1:32" x14ac:dyDescent="0.55000000000000004">
      <c r="A3" s="4" t="s">
        <v>1</v>
      </c>
      <c r="B3" s="106"/>
      <c r="C3" s="107"/>
      <c r="D3" s="5" t="s">
        <v>2</v>
      </c>
      <c r="E3" s="106"/>
      <c r="F3" s="108"/>
      <c r="G3" s="108"/>
      <c r="H3" s="108"/>
      <c r="I3" s="108"/>
      <c r="J3" s="108"/>
      <c r="K3" s="108"/>
      <c r="L3" s="108"/>
      <c r="M3" s="108"/>
      <c r="N3" s="108"/>
      <c r="O3" s="107"/>
    </row>
    <row r="4" spans="1:32" x14ac:dyDescent="0.55000000000000004">
      <c r="A4" s="5" t="s">
        <v>3</v>
      </c>
      <c r="B4" s="106" t="s">
        <v>4</v>
      </c>
      <c r="C4" s="107"/>
      <c r="D4" s="5" t="s">
        <v>5</v>
      </c>
      <c r="E4" s="109"/>
      <c r="F4" s="109"/>
      <c r="G4" s="5" t="s">
        <v>6</v>
      </c>
      <c r="H4" s="110">
        <f>AF59</f>
        <v>0</v>
      </c>
      <c r="I4" s="110"/>
      <c r="J4" s="5" t="s">
        <v>7</v>
      </c>
      <c r="K4" s="111">
        <f>外注費・経費!K4</f>
        <v>0</v>
      </c>
      <c r="L4" s="111"/>
      <c r="M4" s="5" t="s">
        <v>8</v>
      </c>
      <c r="N4" s="111">
        <v>0</v>
      </c>
      <c r="O4" s="111"/>
    </row>
    <row r="5" spans="1:32" ht="6" customHeight="1" x14ac:dyDescent="0.55000000000000004"/>
    <row r="6" spans="1:32" s="6" customFormat="1" x14ac:dyDescent="0.55000000000000004">
      <c r="A6" s="92" t="s">
        <v>9</v>
      </c>
      <c r="B6" s="95" t="s">
        <v>10</v>
      </c>
      <c r="C6" s="95" t="s">
        <v>11</v>
      </c>
      <c r="D6" s="98" t="s">
        <v>12</v>
      </c>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103" t="s">
        <v>13</v>
      </c>
    </row>
    <row r="7" spans="1:32" s="6" customFormat="1" ht="12" customHeight="1" x14ac:dyDescent="0.55000000000000004">
      <c r="A7" s="93"/>
      <c r="B7" s="96"/>
      <c r="C7" s="96"/>
      <c r="D7" s="99" t="s">
        <v>65</v>
      </c>
      <c r="E7" s="100"/>
      <c r="F7" s="101"/>
      <c r="G7" s="99" t="s">
        <v>66</v>
      </c>
      <c r="H7" s="100"/>
      <c r="I7" s="101"/>
      <c r="J7" s="99" t="s">
        <v>67</v>
      </c>
      <c r="K7" s="100"/>
      <c r="L7" s="101"/>
      <c r="M7" s="99" t="s">
        <v>68</v>
      </c>
      <c r="N7" s="100"/>
      <c r="O7" s="101"/>
      <c r="P7" s="99" t="s">
        <v>69</v>
      </c>
      <c r="Q7" s="100"/>
      <c r="R7" s="101"/>
      <c r="S7" s="99" t="s">
        <v>71</v>
      </c>
      <c r="T7" s="100"/>
      <c r="U7" s="101"/>
      <c r="V7" s="99" t="s">
        <v>72</v>
      </c>
      <c r="W7" s="100"/>
      <c r="X7" s="101"/>
      <c r="Y7" s="99" t="s">
        <v>73</v>
      </c>
      <c r="Z7" s="100"/>
      <c r="AA7" s="101"/>
      <c r="AB7" s="99" t="s">
        <v>74</v>
      </c>
      <c r="AC7" s="100"/>
      <c r="AD7" s="101"/>
      <c r="AE7" s="102" t="s">
        <v>14</v>
      </c>
      <c r="AF7" s="104"/>
    </row>
    <row r="8" spans="1:32" s="6" customFormat="1" x14ac:dyDescent="0.55000000000000004">
      <c r="A8" s="94"/>
      <c r="B8" s="97"/>
      <c r="C8" s="97"/>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97"/>
      <c r="AF8" s="105"/>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89" t="s">
        <v>13</v>
      </c>
      <c r="B59" s="90"/>
      <c r="C59" s="91"/>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15</v>
      </c>
    </row>
    <row r="2" spans="1:32" ht="5.25" customHeight="1" x14ac:dyDescent="0.55000000000000004">
      <c r="A2" s="1"/>
    </row>
    <row r="3" spans="1:32" x14ac:dyDescent="0.55000000000000004">
      <c r="A3" s="12" t="s">
        <v>1</v>
      </c>
      <c r="B3" s="106"/>
      <c r="C3" s="107"/>
      <c r="D3" s="13" t="s">
        <v>2</v>
      </c>
      <c r="E3" s="106">
        <f>社員工数!E3</f>
        <v>0</v>
      </c>
      <c r="F3" s="108"/>
      <c r="G3" s="108"/>
      <c r="H3" s="108"/>
      <c r="I3" s="108"/>
      <c r="J3" s="108"/>
      <c r="K3" s="108"/>
      <c r="L3" s="108"/>
      <c r="M3" s="108"/>
      <c r="N3" s="108"/>
      <c r="O3" s="107"/>
    </row>
    <row r="4" spans="1:32" x14ac:dyDescent="0.55000000000000004">
      <c r="A4" s="12" t="s">
        <v>3</v>
      </c>
      <c r="B4" s="106" t="s">
        <v>64</v>
      </c>
      <c r="C4" s="107"/>
      <c r="D4" s="14" t="s">
        <v>5</v>
      </c>
      <c r="E4" s="126">
        <f>社員工数!E4</f>
        <v>0</v>
      </c>
      <c r="F4" s="126"/>
      <c r="G4" s="14" t="s">
        <v>6</v>
      </c>
      <c r="H4" s="127">
        <f>社員工数!H4</f>
        <v>0</v>
      </c>
      <c r="I4" s="127"/>
      <c r="J4" s="14" t="s">
        <v>7</v>
      </c>
      <c r="K4" s="128">
        <f>AF59</f>
        <v>0</v>
      </c>
      <c r="L4" s="128"/>
      <c r="M4" s="14" t="s">
        <v>8</v>
      </c>
      <c r="N4" s="128">
        <f>SUMIF(A:A,"経費",AF:AF)</f>
        <v>0</v>
      </c>
      <c r="O4" s="128"/>
    </row>
    <row r="5" spans="1:32" ht="6" customHeight="1" x14ac:dyDescent="0.55000000000000004"/>
    <row r="6" spans="1:32" s="6" customFormat="1" x14ac:dyDescent="0.55000000000000004">
      <c r="A6" s="112" t="s">
        <v>9</v>
      </c>
      <c r="B6" s="115" t="s">
        <v>16</v>
      </c>
      <c r="C6" s="115" t="s">
        <v>11</v>
      </c>
      <c r="D6" s="118" t="s">
        <v>17</v>
      </c>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23" t="s">
        <v>13</v>
      </c>
    </row>
    <row r="7" spans="1:32" s="6" customFormat="1" ht="12" customHeight="1" x14ac:dyDescent="0.55000000000000004">
      <c r="A7" s="113"/>
      <c r="B7" s="116"/>
      <c r="C7" s="116"/>
      <c r="D7" s="119" t="s">
        <v>59</v>
      </c>
      <c r="E7" s="120"/>
      <c r="F7" s="121"/>
      <c r="G7" s="119" t="s">
        <v>60</v>
      </c>
      <c r="H7" s="120"/>
      <c r="I7" s="121"/>
      <c r="J7" s="119" t="s">
        <v>61</v>
      </c>
      <c r="K7" s="120"/>
      <c r="L7" s="121"/>
      <c r="M7" s="119" t="s">
        <v>62</v>
      </c>
      <c r="N7" s="120"/>
      <c r="O7" s="121"/>
      <c r="P7" s="119" t="s">
        <v>63</v>
      </c>
      <c r="Q7" s="120"/>
      <c r="R7" s="121"/>
      <c r="S7" s="119" t="s">
        <v>70</v>
      </c>
      <c r="T7" s="120"/>
      <c r="U7" s="121"/>
      <c r="V7" s="119" t="s">
        <v>75</v>
      </c>
      <c r="W7" s="120"/>
      <c r="X7" s="121"/>
      <c r="Y7" s="119" t="s">
        <v>76</v>
      </c>
      <c r="Z7" s="120"/>
      <c r="AA7" s="121"/>
      <c r="AB7" s="119" t="s">
        <v>77</v>
      </c>
      <c r="AC7" s="120"/>
      <c r="AD7" s="121"/>
      <c r="AE7" s="122" t="s">
        <v>14</v>
      </c>
      <c r="AF7" s="124"/>
    </row>
    <row r="8" spans="1:32" s="6" customFormat="1" x14ac:dyDescent="0.55000000000000004">
      <c r="A8" s="114"/>
      <c r="B8" s="117"/>
      <c r="C8" s="117"/>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117"/>
      <c r="AF8" s="125"/>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89" t="s">
        <v>13</v>
      </c>
      <c r="B59" s="90"/>
      <c r="C59" s="91"/>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131" t="s">
        <v>18</v>
      </c>
      <c r="B1" s="20" t="s">
        <v>19</v>
      </c>
      <c r="C1" s="131" t="s">
        <v>20</v>
      </c>
      <c r="D1" s="131" t="s">
        <v>21</v>
      </c>
      <c r="E1" s="131" t="s">
        <v>22</v>
      </c>
      <c r="F1" s="131" t="s">
        <v>23</v>
      </c>
      <c r="G1" s="131" t="s">
        <v>24</v>
      </c>
      <c r="H1" s="129" t="s">
        <v>25</v>
      </c>
      <c r="I1" s="130"/>
      <c r="J1" s="131" t="s">
        <v>26</v>
      </c>
      <c r="K1" s="131" t="s">
        <v>27</v>
      </c>
      <c r="L1" s="131" t="s">
        <v>28</v>
      </c>
    </row>
    <row r="2" spans="1:12" x14ac:dyDescent="0.55000000000000004">
      <c r="A2" s="131"/>
      <c r="B2" s="20" t="s">
        <v>29</v>
      </c>
      <c r="C2" s="131"/>
      <c r="D2" s="131"/>
      <c r="E2" s="131"/>
      <c r="F2" s="131"/>
      <c r="G2" s="131"/>
      <c r="H2" s="20" t="s">
        <v>18</v>
      </c>
      <c r="I2" s="20" t="s">
        <v>30</v>
      </c>
      <c r="J2" s="131"/>
      <c r="K2" s="131"/>
      <c r="L2" s="131"/>
    </row>
    <row r="3" spans="1:12" x14ac:dyDescent="0.55000000000000004">
      <c r="A3" s="22">
        <v>1</v>
      </c>
      <c r="B3" s="23">
        <v>0.1</v>
      </c>
      <c r="C3" s="22" t="s">
        <v>31</v>
      </c>
      <c r="D3" s="22" t="s">
        <v>32</v>
      </c>
      <c r="E3" s="22" t="s">
        <v>33</v>
      </c>
      <c r="F3" s="22" t="s">
        <v>34</v>
      </c>
      <c r="G3" s="22" t="s">
        <v>35</v>
      </c>
      <c r="H3" s="22">
        <v>1</v>
      </c>
      <c r="I3" s="22" t="s">
        <v>36</v>
      </c>
      <c r="J3" s="22" t="s">
        <v>37</v>
      </c>
      <c r="K3" s="22" t="s">
        <v>38</v>
      </c>
      <c r="L3" s="22" t="s">
        <v>39</v>
      </c>
    </row>
    <row r="4" spans="1:12" x14ac:dyDescent="0.55000000000000004">
      <c r="A4" s="22">
        <v>2</v>
      </c>
      <c r="B4" s="23"/>
      <c r="C4" s="22"/>
      <c r="D4" s="22"/>
      <c r="E4" s="22" t="s">
        <v>40</v>
      </c>
      <c r="F4" s="22" t="s">
        <v>41</v>
      </c>
      <c r="G4" s="22" t="s">
        <v>42</v>
      </c>
      <c r="H4" s="22">
        <v>2</v>
      </c>
      <c r="I4" s="22" t="s">
        <v>43</v>
      </c>
      <c r="J4" s="22" t="s">
        <v>44</v>
      </c>
      <c r="K4" s="22" t="s">
        <v>45</v>
      </c>
      <c r="L4" s="22" t="s">
        <v>46</v>
      </c>
    </row>
    <row r="5" spans="1:12" x14ac:dyDescent="0.55000000000000004">
      <c r="A5" s="22">
        <v>3</v>
      </c>
      <c r="B5" s="22"/>
      <c r="C5" s="22"/>
      <c r="D5" s="22"/>
      <c r="E5" s="22"/>
      <c r="F5" s="22" t="s">
        <v>47</v>
      </c>
      <c r="G5" s="22" t="s">
        <v>48</v>
      </c>
      <c r="H5" s="22">
        <v>3</v>
      </c>
      <c r="I5" s="22" t="s">
        <v>49</v>
      </c>
      <c r="J5" s="22" t="s">
        <v>50</v>
      </c>
      <c r="K5" s="22" t="s">
        <v>51</v>
      </c>
      <c r="L5" s="22"/>
    </row>
    <row r="6" spans="1:12" x14ac:dyDescent="0.55000000000000004">
      <c r="A6" s="22">
        <v>4</v>
      </c>
      <c r="B6" s="22"/>
      <c r="C6" s="22"/>
      <c r="D6" s="22"/>
      <c r="E6" s="22"/>
      <c r="F6" s="22"/>
      <c r="G6" s="22"/>
      <c r="H6" s="22"/>
      <c r="I6" s="22"/>
      <c r="J6" s="22"/>
      <c r="K6" s="22" t="s">
        <v>52</v>
      </c>
      <c r="L6" s="22"/>
    </row>
    <row r="7" spans="1:12" x14ac:dyDescent="0.55000000000000004">
      <c r="A7" s="22">
        <v>5</v>
      </c>
      <c r="B7" s="22"/>
      <c r="C7" s="22"/>
      <c r="D7" s="22"/>
      <c r="E7" s="22"/>
      <c r="F7" s="22"/>
      <c r="G7" s="22"/>
      <c r="H7" s="22"/>
      <c r="I7" s="22"/>
      <c r="J7" s="22"/>
      <c r="K7" s="22" t="s">
        <v>53</v>
      </c>
      <c r="L7" s="22"/>
    </row>
    <row r="8" spans="1:12" x14ac:dyDescent="0.55000000000000004">
      <c r="A8" s="22">
        <v>6</v>
      </c>
      <c r="B8" s="22"/>
      <c r="C8" s="22"/>
      <c r="D8" s="22"/>
      <c r="E8" s="22"/>
      <c r="F8" s="22"/>
      <c r="G8" s="22"/>
      <c r="H8" s="22"/>
      <c r="I8" s="22"/>
      <c r="J8" s="22"/>
      <c r="K8" s="22" t="s">
        <v>54</v>
      </c>
      <c r="L8" s="22"/>
    </row>
    <row r="9" spans="1:12" x14ac:dyDescent="0.55000000000000004">
      <c r="A9" s="22">
        <v>7</v>
      </c>
      <c r="B9" s="22"/>
      <c r="C9" s="22"/>
      <c r="D9" s="22"/>
      <c r="E9" s="22"/>
      <c r="F9" s="22"/>
      <c r="G9" s="22"/>
      <c r="H9" s="22"/>
      <c r="I9" s="22"/>
      <c r="J9" s="22"/>
      <c r="K9" s="22" t="s">
        <v>55</v>
      </c>
      <c r="L9" s="22"/>
    </row>
    <row r="10" spans="1:12" x14ac:dyDescent="0.55000000000000004">
      <c r="A10" s="22">
        <v>8</v>
      </c>
      <c r="B10" s="22"/>
      <c r="C10" s="22"/>
      <c r="D10" s="22"/>
      <c r="E10" s="22"/>
      <c r="F10" s="22"/>
      <c r="G10" s="22"/>
      <c r="H10" s="22"/>
      <c r="I10" s="22"/>
      <c r="J10" s="22"/>
      <c r="K10" s="22" t="s">
        <v>56</v>
      </c>
      <c r="L10" s="22"/>
    </row>
    <row r="11" spans="1:12" x14ac:dyDescent="0.55000000000000004">
      <c r="A11" s="22">
        <v>9</v>
      </c>
      <c r="B11" s="22"/>
      <c r="C11" s="22"/>
      <c r="D11" s="22"/>
      <c r="E11" s="22"/>
      <c r="F11" s="22"/>
      <c r="G11" s="22"/>
      <c r="H11" s="22"/>
      <c r="I11" s="22"/>
      <c r="J11" s="22"/>
      <c r="K11" s="22" t="s">
        <v>57</v>
      </c>
      <c r="L11" s="22"/>
    </row>
    <row r="12" spans="1:12" x14ac:dyDescent="0.55000000000000004">
      <c r="A12" s="22">
        <v>10</v>
      </c>
      <c r="B12" s="22"/>
      <c r="C12" s="22"/>
      <c r="D12" s="22"/>
      <c r="E12" s="22"/>
      <c r="F12" s="22"/>
      <c r="G12" s="22"/>
      <c r="H12" s="22"/>
      <c r="I12" s="22"/>
      <c r="J12" s="22"/>
      <c r="K12" s="22" t="s">
        <v>58</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3DC4EF-8768-41EC-9195-22A1422555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CE913C-C223-419A-9E5E-B83989BF0BCE}">
  <ds:schemaRefs>
    <ds:schemaRef ds:uri="http://purl.org/dc/elements/1.1/"/>
    <ds:schemaRef ds:uri="2fd442da-66a9-4fa6-ba31-eb0d54ad1381"/>
    <ds:schemaRef ds:uri="http://www.w3.org/XML/1998/namespace"/>
    <ds:schemaRef ds:uri="http://purl.org/dc/dcmityp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684B01A1-F851-4DC1-B86B-3480D6CB2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概算見積</vt:lpstr>
      <vt:lpstr>作業範囲</vt:lpstr>
      <vt:lpstr>社員工数</vt:lpstr>
      <vt:lpstr>外注費・経費</vt:lpstr>
      <vt:lpstr>リストマスタ</vt:lpstr>
      <vt:lpstr>概算見積!Print_Area</vt:lpstr>
      <vt:lpstr>作業範囲!Print_Area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髙浦 祐朗</dc:creator>
  <cp:lastModifiedBy>髙浦祐朗</cp:lastModifiedBy>
  <cp:lastPrinted>2025-06-24T10:08:30Z</cp:lastPrinted>
  <dcterms:created xsi:type="dcterms:W3CDTF">2021-04-22T09:34:49Z</dcterms:created>
  <dcterms:modified xsi:type="dcterms:W3CDTF">2025-12-11T06:05:27Z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