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diako/project/omega/docs/accounting/v8-v9/"/>
    </mc:Choice>
  </mc:AlternateContent>
  <xr:revisionPtr revIDLastSave="0" documentId="8_{0E2EB132-B0D4-C44B-9D48-43A37985EC24}" xr6:coauthVersionLast="45" xr6:coauthVersionMax="45" xr10:uidLastSave="{00000000-0000-0000-0000-000000000000}"/>
  <bookViews>
    <workbookView xWindow="0" yWindow="460" windowWidth="33600" windowHeight="20540" tabRatio="500" activeTab="4" xr2:uid="{00000000-000D-0000-FFFF-FFFF00000000}"/>
  </bookViews>
  <sheets>
    <sheet name="Scenario" sheetId="1" r:id="rId1"/>
    <sheet name="Income Statement" sheetId="2" r:id="rId2"/>
    <sheet name="Balance Sheet" sheetId="3" r:id="rId3"/>
    <sheet name="Cash Flow" sheetId="16" r:id="rId4"/>
    <sheet name="accounts" sheetId="4" r:id="rId5"/>
    <sheet name="item_categories" sheetId="5" r:id="rId6"/>
    <sheet name="items" sheetId="6" r:id="rId7"/>
    <sheet name="invoices" sheetId="7" r:id="rId8"/>
    <sheet name="invoices_items" sheetId="8" r:id="rId9"/>
    <sheet name="item_variations" sheetId="9" r:id="rId10"/>
    <sheet name="inventories" sheetId="10" r:id="rId11"/>
    <sheet name="transactions" sheetId="11" r:id="rId12"/>
    <sheet name="transaction_slots" sheetId="12" r:id="rId13"/>
    <sheet name="invoice_transactions" sheetId="13" r:id="rId14"/>
    <sheet name="customers" sheetId="14" r:id="rId15"/>
    <sheet name="settings" sheetId="15" r:id="rId16"/>
  </sheets>
  <definedNames>
    <definedName name="_xlnm._FilterDatabase" localSheetId="12" hidden="1">transaction_slots!$A$2:$AMJ$14</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7" i="16" l="1"/>
  <c r="D23" i="16"/>
  <c r="D12" i="16"/>
  <c r="D11" i="15"/>
  <c r="E4" i="5"/>
  <c r="E3" i="5"/>
  <c r="J18" i="4"/>
  <c r="J17" i="4"/>
  <c r="J16" i="4"/>
  <c r="J15" i="4"/>
  <c r="J14" i="4"/>
  <c r="J13" i="4"/>
  <c r="J12" i="4"/>
  <c r="J11" i="4"/>
  <c r="J10" i="4"/>
  <c r="J9" i="4"/>
  <c r="J8" i="4"/>
  <c r="J7" i="4"/>
  <c r="J6" i="4"/>
  <c r="J5" i="4"/>
  <c r="J4" i="4"/>
  <c r="J3" i="4"/>
  <c r="G28" i="3"/>
  <c r="C28" i="3"/>
  <c r="G21" i="3"/>
  <c r="C21" i="3"/>
  <c r="E18" i="2"/>
  <c r="E7" i="2"/>
  <c r="E8" i="2" s="1"/>
  <c r="E10" i="2" s="1"/>
</calcChain>
</file>

<file path=xl/sharedStrings.xml><?xml version="1.0" encoding="utf-8"?>
<sst xmlns="http://schemas.openxmlformats.org/spreadsheetml/2006/main" count="661" uniqueCount="302">
  <si>
    <t>Prerequisites</t>
  </si>
  <si>
    <t>Omega v8 → v9</t>
  </si>
  <si>
    <t>sheet</t>
  </si>
  <si>
    <t>a</t>
  </si>
  <si>
    <t>Branch-first as a new branch account then Cashier-first as a new Agent Account</t>
  </si>
  <si>
    <t>accounts</t>
  </si>
  <si>
    <t>b</t>
  </si>
  <si>
    <t xml:space="preserve">create an account for Ericson Company as a supplier </t>
  </si>
  <si>
    <t>c</t>
  </si>
  <si>
    <t>create new item category for holding information of ONT under Ericson company</t>
  </si>
  <si>
    <t>item_categories</t>
  </si>
  <si>
    <t>d</t>
  </si>
  <si>
    <t>define ONT as an item</t>
  </si>
  <si>
    <t>items</t>
  </si>
  <si>
    <t>new buy invoice, buying from Ericson and save items in Branch-first, Purchase 100 ONT from Ericson in price of each $50</t>
  </si>
  <si>
    <t xml:space="preserve">- create new invoice </t>
  </si>
  <si>
    <t>invoices</t>
  </si>
  <si>
    <t>- create new invoice_item and record it</t>
  </si>
  <si>
    <t>invoice_items</t>
  </si>
  <si>
    <t>- check item variation, if not exist create it</t>
  </si>
  <si>
    <t>item_variations</t>
  </si>
  <si>
    <t>- remove 100qty ONT 844 from Ericson's account</t>
  </si>
  <si>
    <t>inventories</t>
  </si>
  <si>
    <t>- add 100qty ONT to branch-first's account</t>
  </si>
  <si>
    <t>- create transaction</t>
  </si>
  <si>
    <t>transactions</t>
  </si>
  <si>
    <t>- - credit Ericson's account with $5000</t>
  </si>
  <si>
    <t>transaction_slots</t>
  </si>
  <si>
    <t>- - debit Branch-first's account with $5000</t>
  </si>
  <si>
    <t>- - connect transaction to invoice by adding new record to invoice_transactions</t>
  </si>
  <si>
    <t>invoice_transactions</t>
  </si>
  <si>
    <t>balance sheet</t>
  </si>
  <si>
    <t>Balance Sheet</t>
  </si>
  <si>
    <t>Invest $10000 in the company from owner, (date is manual and belong to 2019-05-05)</t>
  </si>
  <si>
    <t>- create capital account</t>
  </si>
  <si>
    <t>- create cash01 account, it is under cash account</t>
  </si>
  <si>
    <t>- transfer $10000 from capital to cash01</t>
  </si>
  <si>
    <t>- - create transaction</t>
  </si>
  <si>
    <t>- - - credit Capital 10000</t>
  </si>
  <si>
    <t>- - - debit cash01 10000</t>
  </si>
  <si>
    <t>02_sell_item</t>
  </si>
  <si>
    <t>Sell 5 item (ONT 844) to a customer named Saman on cash each on $60 and saman paid in cash</t>
  </si>
  <si>
    <t xml:space="preserve">- create customers under accounts receivable and inside that </t>
  </si>
  <si>
    <t>- create customer related to previous action in customers table</t>
  </si>
  <si>
    <t>customers</t>
  </si>
  <si>
    <t>- create new sell-invoice for saman in the branch-first</t>
  </si>
  <si>
    <t>- - add items record to invoice_items</t>
  </si>
  <si>
    <t>- decrease qty from branch-first in the inventory</t>
  </si>
  <si>
    <t>- increase qty for saman's account in the inventory</t>
  </si>
  <si>
    <t>- create new transaction for record inventory change</t>
  </si>
  <si>
    <t>- - credit branch-first's account with 250$</t>
  </si>
  <si>
    <t>- - debit default COGS account with 250$</t>
  </si>
  <si>
    <t>- - save transaction connection in invoice_transactions</t>
  </si>
  <si>
    <t>- create new transaction for record sale &amp; income</t>
  </si>
  <si>
    <t>- - credit default sales account with $300</t>
  </si>
  <si>
    <t>- - debit saman with $300</t>
  </si>
  <si>
    <t>- create new transaction for record saman's payment</t>
  </si>
  <si>
    <t>- - credit saman's account with $300</t>
  </si>
  <si>
    <t>- - debit cashier-first account with $300</t>
  </si>
  <si>
    <t>- - save transaction's connection in invoice_transactions</t>
  </si>
  <si>
    <t>income statement</t>
  </si>
  <si>
    <t xml:space="preserve">Income Statement </t>
  </si>
  <si>
    <t>create an expense account and name it foods</t>
  </si>
  <si>
    <t>under foods create another account and name it tea</t>
  </si>
  <si>
    <t>Spend $1000 on tea expense from cash01</t>
  </si>
  <si>
    <t>- create new transaction</t>
  </si>
  <si>
    <t>- - credit cash01 by $1000</t>
  </si>
  <si>
    <t>- - debit tea with $1000</t>
  </si>
  <si>
    <t>Income Statement</t>
  </si>
  <si>
    <t>actions</t>
  </si>
  <si>
    <t>sales</t>
  </si>
  <si>
    <t xml:space="preserve">    Begining Inventory</t>
  </si>
  <si>
    <t xml:space="preserve">    Ending Inventory</t>
  </si>
  <si>
    <t>Cost Of Goods Sold</t>
  </si>
  <si>
    <t>Gross Profit</t>
  </si>
  <si>
    <t>Expenses</t>
  </si>
  <si>
    <t>Net Profit</t>
  </si>
  <si>
    <t>Assets</t>
  </si>
  <si>
    <t>Equity</t>
  </si>
  <si>
    <t>Liabilities</t>
  </si>
  <si>
    <t>Branch-first (inventory)</t>
  </si>
  <si>
    <t>Ericson (supplier)</t>
  </si>
  <si>
    <t>Capital</t>
  </si>
  <si>
    <t>Cash01 (cash)</t>
  </si>
  <si>
    <t>Cashier-first (employee)</t>
  </si>
  <si>
    <t>Earning</t>
  </si>
  <si>
    <t>Earning should calculated automatically and it should be equal to the net profit</t>
  </si>
  <si>
    <t>Accounts</t>
  </si>
  <si>
    <t>action</t>
  </si>
  <si>
    <t>id</t>
  </si>
  <si>
    <t>node_id</t>
  </si>
  <si>
    <t>category_id</t>
  </si>
  <si>
    <t>parent_id</t>
  </si>
  <si>
    <t>name</t>
  </si>
  <si>
    <t>status</t>
  </si>
  <si>
    <t xml:space="preserve">code </t>
  </si>
  <si>
    <t>type</t>
  </si>
  <si>
    <t>read_only</t>
  </si>
  <si>
    <t>created_by</t>
  </si>
  <si>
    <t>created_at</t>
  </si>
  <si>
    <t>updated_at</t>
  </si>
  <si>
    <t>deleted_at</t>
  </si>
  <si>
    <t>asset</t>
  </si>
  <si>
    <t>Asset</t>
  </si>
  <si>
    <t>active</t>
  </si>
  <si>
    <t>system</t>
  </si>
  <si>
    <t>equity</t>
  </si>
  <si>
    <t>expense</t>
  </si>
  <si>
    <t>Expense</t>
  </si>
  <si>
    <t>liability</t>
  </si>
  <si>
    <t>Liability</t>
  </si>
  <si>
    <t>income</t>
  </si>
  <si>
    <t>Income</t>
  </si>
  <si>
    <t>Branch-first</t>
  </si>
  <si>
    <t>show-room</t>
  </si>
  <si>
    <t>admin</t>
  </si>
  <si>
    <t>Cashier-first</t>
  </si>
  <si>
    <t>employee</t>
  </si>
  <si>
    <t>Ericson</t>
  </si>
  <si>
    <t>supplier</t>
  </si>
  <si>
    <t>capital</t>
  </si>
  <si>
    <t>Cash</t>
  </si>
  <si>
    <t>cash</t>
  </si>
  <si>
    <t>Cash01</t>
  </si>
  <si>
    <t>1.Asset</t>
  </si>
  <si>
    <t xml:space="preserve">Account Receivable </t>
  </si>
  <si>
    <t>AR</t>
  </si>
  <si>
    <t>this should be systemic</t>
  </si>
  <si>
    <t>12.Account Receivable</t>
  </si>
  <si>
    <t>Saman</t>
  </si>
  <si>
    <t>Customer</t>
  </si>
  <si>
    <t>-</t>
  </si>
  <si>
    <t>5.Income</t>
  </si>
  <si>
    <t>Default Income</t>
  </si>
  <si>
    <t>3.Expense</t>
  </si>
  <si>
    <t>Default Discount</t>
  </si>
  <si>
    <t>discount</t>
  </si>
  <si>
    <t>Default COGS</t>
  </si>
  <si>
    <t>cogs</t>
  </si>
  <si>
    <t>Food</t>
  </si>
  <si>
    <t>41.Food</t>
  </si>
  <si>
    <t>Tea</t>
  </si>
  <si>
    <t>Item Categories</t>
  </si>
  <si>
    <t>leaf</t>
  </si>
  <si>
    <t>caption</t>
  </si>
  <si>
    <t>description</t>
  </si>
  <si>
    <t>null</t>
  </si>
  <si>
    <t>Compnay</t>
  </si>
  <si>
    <t>ONT</t>
  </si>
  <si>
    <t>Product</t>
  </si>
  <si>
    <t>Ericson’s products</t>
  </si>
  <si>
    <t xml:space="preserve">  </t>
  </si>
  <si>
    <t>Items</t>
  </si>
  <si>
    <t>barcode</t>
  </si>
  <si>
    <t>countation</t>
  </si>
  <si>
    <t>expiration</t>
  </si>
  <si>
    <t>price</t>
  </si>
  <si>
    <t>2.Ericson</t>
  </si>
  <si>
    <t>ONT 844</t>
  </si>
  <si>
    <t>qty_int</t>
  </si>
  <si>
    <t>best models</t>
  </si>
  <si>
    <t>Invoices</t>
  </si>
  <si>
    <t>currency_id</t>
  </si>
  <si>
    <t>currency_ratio</t>
  </si>
  <si>
    <t>location_id</t>
  </si>
  <si>
    <t>account_id</t>
  </si>
  <si>
    <t>invoice_number</t>
  </si>
  <si>
    <t>series</t>
  </si>
  <si>
    <t>detail</t>
  </si>
  <si>
    <t>total</t>
  </si>
  <si>
    <t>apply_inventory</t>
  </si>
  <si>
    <t>apply_trans</t>
  </si>
  <si>
    <t>usd</t>
  </si>
  <si>
    <t>6.Branch-first</t>
  </si>
  <si>
    <t>8.Ericson</t>
  </si>
  <si>
    <t>po0001</t>
  </si>
  <si>
    <t>buy</t>
  </si>
  <si>
    <t>done</t>
  </si>
  <si>
    <t>12.Saman</t>
  </si>
  <si>
    <t>101-20-000001</t>
  </si>
  <si>
    <t>sale-cash</t>
  </si>
  <si>
    <t>Invoice_items</t>
  </si>
  <si>
    <t>?</t>
  </si>
  <si>
    <t>invoice_id</t>
  </si>
  <si>
    <t>source_id</t>
  </si>
  <si>
    <t>destination_id</t>
  </si>
  <si>
    <t>item_id</t>
  </si>
  <si>
    <t>direction</t>
  </si>
  <si>
    <t>note</t>
  </si>
  <si>
    <t>start</t>
  </si>
  <si>
    <t>end</t>
  </si>
  <si>
    <t>qty</t>
  </si>
  <si>
    <t>1.ONT 844</t>
  </si>
  <si>
    <t>direct</t>
  </si>
  <si>
    <t>“”</t>
  </si>
  <si>
    <t>13.Saman</t>
  </si>
  <si>
    <t>invoice_item_id</t>
  </si>
  <si>
    <t>cost</t>
  </si>
  <si>
    <t>item_variation_id</t>
  </si>
  <si>
    <t>serial</t>
  </si>
  <si>
    <t>qty_balance</t>
  </si>
  <si>
    <t>date</t>
  </si>
  <si>
    <t>1.USD</t>
  </si>
  <si>
    <t>buy_inventory</t>
  </si>
  <si>
    <t>regular</t>
  </si>
  <si>
    <t>owner’s invest 10,000 $</t>
  </si>
  <si>
    <t>sale_inventory</t>
  </si>
  <si>
    <t>sale_income</t>
  </si>
  <si>
    <t>sale_payment</t>
  </si>
  <si>
    <t xml:space="preserve">buying tea for one year </t>
  </si>
  <si>
    <t>transaction_id</t>
  </si>
  <si>
    <t>currency_dr</t>
  </si>
  <si>
    <t>currency_cr</t>
  </si>
  <si>
    <t>currency_balance</t>
  </si>
  <si>
    <t>dr</t>
  </si>
  <si>
    <t>cr</t>
  </si>
  <si>
    <t>balance</t>
  </si>
  <si>
    <t>9.Capital</t>
  </si>
  <si>
    <t>11.Cash01</t>
  </si>
  <si>
    <t>16.COGS</t>
  </si>
  <si>
    <t>14.Default Income</t>
  </si>
  <si>
    <t>7.Cashier-first</t>
  </si>
  <si>
    <t>18.Tea</t>
  </si>
  <si>
    <t>title</t>
  </si>
  <si>
    <t>area_id</t>
  </si>
  <si>
    <t>address</t>
  </si>
  <si>
    <t>Mr.</t>
  </si>
  <si>
    <t>1.chwarchra</t>
  </si>
  <si>
    <t>it connects to other table for holding account’s phones</t>
  </si>
  <si>
    <t>property</t>
  </si>
  <si>
    <t>value</t>
  </si>
  <si>
    <t>updated_by</t>
  </si>
  <si>
    <t>buy_invoice_location_selection_level</t>
  </si>
  <si>
    <t>invoice</t>
  </si>
  <si>
    <r>
      <rPr>
        <sz val="8"/>
        <rFont val="Arial"/>
        <family val="2"/>
        <charset val="1"/>
      </rPr>
      <t xml:space="preserve">select destination and source in level of </t>
    </r>
    <r>
      <rPr>
        <b/>
        <sz val="8"/>
        <rFont val="Arial"/>
        <family val="2"/>
        <charset val="1"/>
      </rPr>
      <t>item</t>
    </r>
    <r>
      <rPr>
        <sz val="8"/>
        <rFont val="Arial"/>
        <family val="2"/>
        <charset val="1"/>
      </rPr>
      <t xml:space="preserve"> or </t>
    </r>
    <r>
      <rPr>
        <b/>
        <sz val="8"/>
        <rFont val="Arial"/>
        <family val="2"/>
        <charset val="1"/>
      </rPr>
      <t>invoice</t>
    </r>
  </si>
  <si>
    <t>System</t>
  </si>
  <si>
    <t>sell_invoice_location_selection_level</t>
  </si>
  <si>
    <t>item</t>
  </si>
  <si>
    <t>transfer_invoice_location_selection_level</t>
  </si>
  <si>
    <t>default_language</t>
  </si>
  <si>
    <t>en</t>
  </si>
  <si>
    <t>en is system defined language</t>
  </si>
  <si>
    <t>company_logo</t>
  </si>
  <si>
    <t>public/logo.png</t>
  </si>
  <si>
    <t>path of logo, if branch logo won’t defined use this logo for invoices</t>
  </si>
  <si>
    <t>inventory_method</t>
  </si>
  <si>
    <t>instant</t>
  </si>
  <si>
    <r>
      <rPr>
        <b/>
        <sz val="8"/>
        <rFont val="Arial"/>
        <family val="2"/>
        <charset val="1"/>
      </rPr>
      <t>shipping/instant</t>
    </r>
    <r>
      <rPr>
        <sz val="8"/>
        <rFont val="Arial"/>
        <family val="2"/>
        <charset val="1"/>
      </rPr>
      <t>, there is two way for inventory, the first one is locking system, which is usefull if we lock the items then transfer them as out, the other one as soon as inventory applied the inventory will saved</t>
    </r>
  </si>
  <si>
    <t>shipping_level</t>
  </si>
  <si>
    <t>invoice/item, it is used for affect the inventory</t>
  </si>
  <si>
    <t>invoice_number_pattern</t>
  </si>
  <si>
    <t>location_year_series</t>
  </si>
  <si>
    <t>location_year_series, location_series, series, year_series, fullyear_series, location_fullyear_series</t>
  </si>
  <si>
    <t>shared_warehouse</t>
  </si>
  <si>
    <t>shared warehouse mean that a location can has a access to other location’s inventory. In case we choose true, for each branch we should define location_priority. In case of false each branch just has access to it’s inventory</t>
  </si>
  <si>
    <t>default_discount_account</t>
  </si>
  <si>
    <t>default_income_account</t>
  </si>
  <si>
    <t>default_cost_of_goods_sold</t>
  </si>
  <si>
    <t>cash flow statement</t>
  </si>
  <si>
    <t>Cash Flow</t>
  </si>
  <si>
    <t>Cash Flow Statement</t>
  </si>
  <si>
    <t>Operation Activities</t>
  </si>
  <si>
    <t>Net Cash Flow From Operating Activities</t>
  </si>
  <si>
    <t xml:space="preserve">    Cash Receipt From Customers</t>
  </si>
  <si>
    <t xml:space="preserve">    Cash Paid To Suppliers</t>
  </si>
  <si>
    <t xml:space="preserve">    Cash Paid to Employees</t>
  </si>
  <si>
    <t xml:space="preserve">    Income Taxes Paid</t>
  </si>
  <si>
    <t>opening Balance Sheet</t>
  </si>
  <si>
    <t>closing Balance Sheet</t>
  </si>
  <si>
    <t>Account Receiveable</t>
  </si>
  <si>
    <t>B|F 0</t>
  </si>
  <si>
    <t>C|F 0</t>
  </si>
  <si>
    <t>Sales 300</t>
  </si>
  <si>
    <t>Inventory</t>
  </si>
  <si>
    <t>B|F 5000</t>
  </si>
  <si>
    <t>C|F 4750</t>
  </si>
  <si>
    <t>COGS 250</t>
  </si>
  <si>
    <t>Inventory Pur 0</t>
  </si>
  <si>
    <t>Accounts Payable (Ericson)</t>
  </si>
  <si>
    <t>C|F 5000</t>
  </si>
  <si>
    <r>
      <t xml:space="preserve">Cash Paid </t>
    </r>
    <r>
      <rPr>
        <sz val="10"/>
        <color rgb="FFFF0000"/>
        <rFont val="Arial"/>
        <family val="2"/>
      </rPr>
      <t>0</t>
    </r>
  </si>
  <si>
    <r>
      <t xml:space="preserve">Inventory Pur </t>
    </r>
    <r>
      <rPr>
        <sz val="10"/>
        <color rgb="FFFF0000"/>
        <rFont val="Arial"/>
        <family val="2"/>
      </rPr>
      <t>0</t>
    </r>
  </si>
  <si>
    <r>
      <t xml:space="preserve">Cash Receipt </t>
    </r>
    <r>
      <rPr>
        <sz val="10"/>
        <color rgb="FFFF0000"/>
        <rFont val="Arial"/>
        <family val="2"/>
      </rPr>
      <t>300</t>
    </r>
  </si>
  <si>
    <t>Investing Activities</t>
  </si>
  <si>
    <t xml:space="preserve">    Purchase of PPE</t>
  </si>
  <si>
    <t xml:space="preserve">    Cash Receipts From Sale of PPE</t>
  </si>
  <si>
    <t xml:space="preserve">    Expense Paid</t>
  </si>
  <si>
    <t>Net Cash Flow From Investing Activities</t>
  </si>
  <si>
    <t>Financial Activities</t>
  </si>
  <si>
    <t xml:space="preserve">    Proceeds From Long Term Borrowings</t>
  </si>
  <si>
    <t xml:space="preserve">Net Cash Flow From Financial Activities </t>
  </si>
  <si>
    <t>NET INCREASE IN CASH</t>
  </si>
  <si>
    <t>Cash At Balance Sheet # 11</t>
  </si>
  <si>
    <t>Cash At Balance Sheet # 48</t>
  </si>
  <si>
    <t>all account types</t>
  </si>
  <si>
    <t>Bank</t>
  </si>
  <si>
    <t>Credit Card</t>
  </si>
  <si>
    <t>Stock</t>
  </si>
  <si>
    <t>Mutual Fund</t>
  </si>
  <si>
    <t>A/Receivable</t>
  </si>
  <si>
    <t>A/Payable</t>
  </si>
  <si>
    <t>Trading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</si>
</sst>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yyyy\-mm\-dd"/>
    <numFmt numFmtId="165" formatCode="[$$-409]#,##0;[Red]\-[$$-409]#,##0"/>
    <numFmt numFmtId="166" formatCode="&quot;TRUE&quot;;&quot;TRUE&quot;;&quot;FALSE&quot;"/>
    <numFmt numFmtId="167" formatCode="_(* #,##0_);_(* \(#,##0\);_(* &quot;-&quot;??_);_(@_)"/>
  </numFmts>
  <fonts count="16">
    <font>
      <sz val="10"/>
      <name val="Arial"/>
      <family val="2"/>
      <charset val="1"/>
    </font>
    <font>
      <sz val="10"/>
      <name val="Arial"/>
    </font>
    <font>
      <sz val="7"/>
      <color rgb="FF4C4C4C"/>
      <name val="DejaVu Sans"/>
      <charset val="1"/>
    </font>
    <font>
      <b/>
      <sz val="10"/>
      <name val="Arial"/>
      <family val="2"/>
      <charset val="1"/>
    </font>
    <font>
      <sz val="10"/>
      <color rgb="FFCE181E"/>
      <name val="Arial"/>
      <family val="2"/>
      <charset val="1"/>
    </font>
    <font>
      <sz val="8"/>
      <name val="Arial"/>
      <family val="2"/>
      <charset val="1"/>
    </font>
    <font>
      <b/>
      <sz val="8"/>
      <name val="Arial"/>
      <family val="2"/>
      <charset val="1"/>
    </font>
    <font>
      <sz val="8"/>
      <color rgb="FF94070A"/>
      <name val="Arial"/>
      <family val="2"/>
      <charset val="1"/>
    </font>
    <font>
      <b/>
      <sz val="8"/>
      <color rgb="FFED1C24"/>
      <name val="Arial"/>
      <family val="2"/>
      <charset val="1"/>
    </font>
    <font>
      <sz val="8"/>
      <color rgb="FFED1C24"/>
      <name val="Arial"/>
      <family val="2"/>
      <charset val="1"/>
    </font>
    <font>
      <i/>
      <sz val="8"/>
      <name val="Arial"/>
      <family val="2"/>
      <charset val="1"/>
    </font>
    <font>
      <sz val="10"/>
      <color rgb="FFFF0000"/>
      <name val="Arial"/>
      <family val="2"/>
    </font>
    <font>
      <b/>
      <sz val="10"/>
      <name val="Arial"/>
      <family val="2"/>
    </font>
    <font>
      <i/>
      <sz val="10"/>
      <name val="Arial"/>
      <family val="2"/>
    </font>
    <font>
      <b/>
      <sz val="8"/>
      <name val="Arial"/>
      <family val="2"/>
    </font>
    <font>
      <sz val="8"/>
      <color rgb="FFFF0000"/>
      <name val="Arial"/>
      <family val="2"/>
      <charset val="1"/>
    </font>
  </fonts>
  <fills count="4">
    <fill>
      <patternFill patternType="none"/>
    </fill>
    <fill>
      <patternFill patternType="gray125"/>
    </fill>
    <fill>
      <patternFill patternType="solid">
        <fgColor rgb="FFFFF9AE"/>
        <bgColor rgb="FFFFFFCC"/>
      </patternFill>
    </fill>
    <fill>
      <patternFill patternType="solid">
        <fgColor theme="7" tint="0.79998168889431442"/>
        <bgColor indexed="64"/>
      </patternFill>
    </fill>
  </fills>
  <borders count="7">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43" fontId="1" fillId="0" borderId="0" applyBorder="0" applyAlignment="0" applyProtection="0"/>
  </cellStyleXfs>
  <cellXfs count="102">
    <xf numFmtId="0" fontId="0" fillId="0" borderId="0" xfId="0"/>
    <xf numFmtId="0" fontId="0" fillId="0" borderId="0" xfId="0" applyAlignment="1">
      <alignment horizontal="left"/>
    </xf>
    <xf numFmtId="0" fontId="2" fillId="0" borderId="0" xfId="0" applyFont="1" applyAlignment="1">
      <alignment wrapText="1"/>
    </xf>
    <xf numFmtId="0" fontId="0" fillId="2" borderId="1" xfId="0" applyFont="1" applyFill="1" applyBorder="1" applyAlignment="1">
      <alignment horizontal="left" vertical="top"/>
    </xf>
    <xf numFmtId="0" fontId="2" fillId="2" borderId="1" xfId="0" applyFont="1" applyFill="1" applyBorder="1" applyAlignment="1">
      <alignment wrapText="1"/>
    </xf>
    <xf numFmtId="0" fontId="0" fillId="0" borderId="0" xfId="0" applyAlignment="1">
      <alignment horizontal="center" vertical="top"/>
    </xf>
    <xf numFmtId="0" fontId="0" fillId="2" borderId="1" xfId="0" applyFont="1" applyFill="1" applyBorder="1" applyAlignment="1">
      <alignment horizontal="left"/>
    </xf>
    <xf numFmtId="0" fontId="0" fillId="2" borderId="1" xfId="0" applyFill="1" applyBorder="1"/>
    <xf numFmtId="164" fontId="2" fillId="0" borderId="0" xfId="0" applyNumberFormat="1" applyFont="1"/>
    <xf numFmtId="0" fontId="0" fillId="2" borderId="1" xfId="0" applyFill="1" applyBorder="1" applyAlignment="1">
      <alignment horizontal="left"/>
    </xf>
    <xf numFmtId="164" fontId="0" fillId="0" borderId="0" xfId="0" applyNumberFormat="1"/>
    <xf numFmtId="165" fontId="0" fillId="0" borderId="0" xfId="0" applyNumberFormat="1"/>
    <xf numFmtId="0" fontId="0" fillId="2" borderId="1" xfId="0" applyFont="1" applyFill="1" applyBorder="1"/>
    <xf numFmtId="165" fontId="0" fillId="2" borderId="1" xfId="0" applyNumberFormat="1" applyFill="1" applyBorder="1"/>
    <xf numFmtId="0" fontId="3" fillId="2" borderId="1" xfId="0" applyFont="1" applyFill="1" applyBorder="1"/>
    <xf numFmtId="165" fontId="3" fillId="2" borderId="1" xfId="0" applyNumberFormat="1" applyFont="1" applyFill="1" applyBorder="1"/>
    <xf numFmtId="0" fontId="0" fillId="0" borderId="0" xfId="0" applyAlignment="1">
      <alignment wrapText="1"/>
    </xf>
    <xf numFmtId="0" fontId="0" fillId="2" borderId="0" xfId="0" applyFill="1"/>
    <xf numFmtId="0" fontId="4" fillId="2" borderId="1" xfId="0" applyFont="1" applyFill="1" applyBorder="1"/>
    <xf numFmtId="165" fontId="4" fillId="2" borderId="1" xfId="0" applyNumberFormat="1" applyFont="1" applyFill="1" applyBorder="1"/>
    <xf numFmtId="165" fontId="0" fillId="2" borderId="0" xfId="0" applyNumberFormat="1" applyFill="1"/>
    <xf numFmtId="0" fontId="5" fillId="0" borderId="2" xfId="0" applyFont="1" applyBorder="1"/>
    <xf numFmtId="0" fontId="5" fillId="0" borderId="0" xfId="0" applyFont="1"/>
    <xf numFmtId="0" fontId="5" fillId="0" borderId="0" xfId="0" applyFont="1" applyAlignment="1">
      <alignment horizontal="left"/>
    </xf>
    <xf numFmtId="0" fontId="6" fillId="0" borderId="0" xfId="0" applyFont="1"/>
    <xf numFmtId="0" fontId="5" fillId="0" borderId="2" xfId="0" applyFont="1" applyBorder="1" applyAlignment="1">
      <alignment horizontal="center"/>
    </xf>
    <xf numFmtId="0" fontId="6" fillId="0" borderId="0" xfId="0" applyFont="1" applyAlignment="1">
      <alignment horizontal="left"/>
    </xf>
    <xf numFmtId="0" fontId="5" fillId="2" borderId="1" xfId="0" applyFont="1" applyFill="1" applyBorder="1"/>
    <xf numFmtId="166" fontId="5" fillId="2" borderId="1" xfId="0" applyNumberFormat="1" applyFont="1" applyFill="1" applyBorder="1" applyAlignment="1">
      <alignment horizontal="left"/>
    </xf>
    <xf numFmtId="166" fontId="5" fillId="2" borderId="1" xfId="0" applyNumberFormat="1" applyFont="1" applyFill="1" applyBorder="1"/>
    <xf numFmtId="164" fontId="5" fillId="2" borderId="1" xfId="0" applyNumberFormat="1" applyFont="1" applyFill="1" applyBorder="1"/>
    <xf numFmtId="0" fontId="7" fillId="2" borderId="1" xfId="0" applyFont="1" applyFill="1" applyBorder="1"/>
    <xf numFmtId="166" fontId="7" fillId="2" borderId="1" xfId="0" applyNumberFormat="1" applyFont="1" applyFill="1" applyBorder="1" applyAlignment="1">
      <alignment horizontal="left"/>
    </xf>
    <xf numFmtId="164" fontId="7" fillId="2" borderId="1" xfId="0" applyNumberFormat="1" applyFont="1" applyFill="1" applyBorder="1"/>
    <xf numFmtId="0" fontId="7" fillId="0" borderId="0" xfId="0" applyFont="1"/>
    <xf numFmtId="164" fontId="5" fillId="0" borderId="0" xfId="0" applyNumberFormat="1" applyFont="1"/>
    <xf numFmtId="4" fontId="5" fillId="0" borderId="0" xfId="0" applyNumberFormat="1" applyFont="1"/>
    <xf numFmtId="4" fontId="6" fillId="0" borderId="0" xfId="0" applyNumberFormat="1" applyFont="1"/>
    <xf numFmtId="4" fontId="5" fillId="2" borderId="1" xfId="0" applyNumberFormat="1" applyFont="1" applyFill="1" applyBorder="1"/>
    <xf numFmtId="0" fontId="5" fillId="0" borderId="2" xfId="0" applyFont="1" applyBorder="1" applyAlignment="1">
      <alignment horizontal="left"/>
    </xf>
    <xf numFmtId="0" fontId="5" fillId="2" borderId="1" xfId="0" applyFont="1" applyFill="1" applyBorder="1" applyAlignment="1">
      <alignment horizontal="left"/>
    </xf>
    <xf numFmtId="0" fontId="5" fillId="2" borderId="0" xfId="0" applyFont="1" applyFill="1"/>
    <xf numFmtId="0" fontId="5" fillId="2" borderId="0" xfId="0" applyFont="1" applyFill="1" applyAlignment="1">
      <alignment horizontal="left"/>
    </xf>
    <xf numFmtId="4" fontId="5" fillId="2" borderId="0" xfId="0" applyNumberFormat="1" applyFont="1" applyFill="1"/>
    <xf numFmtId="164" fontId="5" fillId="2" borderId="0" xfId="0" applyNumberFormat="1" applyFont="1" applyFill="1"/>
    <xf numFmtId="3" fontId="5" fillId="0" borderId="0" xfId="0" applyNumberFormat="1" applyFont="1"/>
    <xf numFmtId="0" fontId="8" fillId="0" borderId="0" xfId="0" applyFont="1"/>
    <xf numFmtId="3" fontId="6" fillId="0" borderId="0" xfId="0" applyNumberFormat="1" applyFont="1"/>
    <xf numFmtId="0" fontId="9" fillId="2" borderId="1" xfId="0" applyFont="1" applyFill="1" applyBorder="1"/>
    <xf numFmtId="3" fontId="5" fillId="2" borderId="1" xfId="0" applyNumberFormat="1" applyFont="1" applyFill="1" applyBorder="1"/>
    <xf numFmtId="164" fontId="2" fillId="2" borderId="1" xfId="0" applyNumberFormat="1" applyFont="1" applyFill="1" applyBorder="1"/>
    <xf numFmtId="165" fontId="5" fillId="2" borderId="1" xfId="0" applyNumberFormat="1" applyFont="1" applyFill="1" applyBorder="1"/>
    <xf numFmtId="3" fontId="10" fillId="0" borderId="0" xfId="0" applyNumberFormat="1" applyFont="1"/>
    <xf numFmtId="0" fontId="5" fillId="0" borderId="2" xfId="0" applyFont="1" applyBorder="1" applyAlignment="1">
      <alignment horizontal="left" vertical="top"/>
    </xf>
    <xf numFmtId="0" fontId="5" fillId="0" borderId="0" xfId="0" applyFont="1" applyAlignment="1">
      <alignment vertical="top"/>
    </xf>
    <xf numFmtId="0" fontId="5" fillId="0" borderId="0" xfId="0" applyFont="1" applyAlignment="1">
      <alignment horizontal="left" vertical="top"/>
    </xf>
    <xf numFmtId="0" fontId="5" fillId="0" borderId="0" xfId="0" applyFont="1" applyAlignment="1">
      <alignment horizontal="left" vertical="top" wrapText="1"/>
    </xf>
    <xf numFmtId="0" fontId="0" fillId="0" borderId="0" xfId="0" applyAlignment="1">
      <alignment vertical="top"/>
    </xf>
    <xf numFmtId="0" fontId="6" fillId="0" borderId="0" xfId="0" applyFon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5" fillId="0" borderId="0" xfId="0" applyFont="1" applyAlignment="1">
      <alignment horizontal="right" vertical="top"/>
    </xf>
    <xf numFmtId="0" fontId="5" fillId="0" borderId="0" xfId="0" applyFont="1" applyAlignment="1">
      <alignment vertical="top" wrapText="1"/>
    </xf>
    <xf numFmtId="164" fontId="5" fillId="0" borderId="0" xfId="0" applyNumberFormat="1" applyFont="1" applyAlignment="1">
      <alignment vertical="top"/>
    </xf>
    <xf numFmtId="0" fontId="6" fillId="0" borderId="0" xfId="0" applyFont="1" applyAlignment="1">
      <alignment vertical="top" wrapText="1"/>
    </xf>
    <xf numFmtId="166" fontId="5" fillId="0" borderId="0" xfId="0" applyNumberFormat="1" applyFont="1" applyAlignment="1">
      <alignment vertical="top"/>
    </xf>
    <xf numFmtId="0" fontId="0" fillId="3" borderId="1" xfId="0" applyFill="1" applyBorder="1" applyAlignment="1">
      <alignment horizontal="left"/>
    </xf>
    <xf numFmtId="0" fontId="2" fillId="3" borderId="1" xfId="0" applyFont="1" applyFill="1" applyBorder="1" applyAlignment="1">
      <alignment wrapText="1"/>
    </xf>
    <xf numFmtId="0" fontId="0" fillId="3" borderId="0" xfId="0" applyFill="1"/>
    <xf numFmtId="165" fontId="0" fillId="3" borderId="0" xfId="0" applyNumberFormat="1" applyFill="1"/>
    <xf numFmtId="0" fontId="0" fillId="3" borderId="1" xfId="0" applyFill="1" applyBorder="1"/>
    <xf numFmtId="165" fontId="0" fillId="3" borderId="1" xfId="0" applyNumberFormat="1" applyFill="1" applyBorder="1"/>
    <xf numFmtId="0" fontId="3" fillId="3" borderId="1" xfId="0" applyFont="1" applyFill="1" applyBorder="1"/>
    <xf numFmtId="165" fontId="3" fillId="3" borderId="1" xfId="0" applyNumberFormat="1" applyFont="1" applyFill="1" applyBorder="1"/>
    <xf numFmtId="0" fontId="0" fillId="3" borderId="1" xfId="0" applyFont="1" applyFill="1" applyBorder="1"/>
    <xf numFmtId="0" fontId="4" fillId="3" borderId="1" xfId="0" applyFont="1" applyFill="1" applyBorder="1"/>
    <xf numFmtId="0" fontId="5" fillId="3" borderId="1" xfId="0" applyFont="1" applyFill="1" applyBorder="1"/>
    <xf numFmtId="166" fontId="5" fillId="3" borderId="1" xfId="0" applyNumberFormat="1" applyFont="1" applyFill="1" applyBorder="1" applyAlignment="1">
      <alignment horizontal="left"/>
    </xf>
    <xf numFmtId="164" fontId="5" fillId="3" borderId="1" xfId="0" applyNumberFormat="1" applyFont="1" applyFill="1" applyBorder="1"/>
    <xf numFmtId="4" fontId="5" fillId="3" borderId="1" xfId="0" applyNumberFormat="1" applyFont="1" applyFill="1" applyBorder="1"/>
    <xf numFmtId="165" fontId="5" fillId="3" borderId="1" xfId="0" applyNumberFormat="1" applyFont="1" applyFill="1" applyBorder="1"/>
    <xf numFmtId="0" fontId="0" fillId="0" borderId="4" xfId="0" applyBorder="1"/>
    <xf numFmtId="0" fontId="0" fillId="0" borderId="5" xfId="0" applyBorder="1"/>
    <xf numFmtId="0" fontId="0" fillId="0" borderId="6" xfId="0" applyBorder="1"/>
    <xf numFmtId="0" fontId="0" fillId="0" borderId="3" xfId="0" applyBorder="1"/>
    <xf numFmtId="0" fontId="12" fillId="0" borderId="0" xfId="0" applyFont="1"/>
    <xf numFmtId="167" fontId="1" fillId="0" borderId="0" xfId="1" applyNumberFormat="1"/>
    <xf numFmtId="167" fontId="1" fillId="0" borderId="3" xfId="1" applyNumberFormat="1" applyBorder="1"/>
    <xf numFmtId="167" fontId="1" fillId="0" borderId="0" xfId="1" applyNumberFormat="1" applyBorder="1"/>
    <xf numFmtId="0" fontId="0" fillId="0" borderId="0" xfId="0" applyBorder="1"/>
    <xf numFmtId="0" fontId="13" fillId="0" borderId="0" xfId="0" applyFont="1"/>
    <xf numFmtId="0" fontId="14" fillId="0" borderId="0" xfId="0" applyFont="1" applyAlignment="1">
      <alignment vertical="top"/>
    </xf>
    <xf numFmtId="0" fontId="15" fillId="2" borderId="1" xfId="0" applyFont="1" applyFill="1" applyBorder="1"/>
    <xf numFmtId="0" fontId="0" fillId="0" borderId="0" xfId="0" applyFont="1" applyBorder="1" applyAlignment="1">
      <alignment horizontal="lef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0" xfId="0" applyFill="1" applyAlignment="1">
      <alignment horizontal="center" vertical="center"/>
    </xf>
    <xf numFmtId="0" fontId="3" fillId="3" borderId="1" xfId="0" applyFont="1" applyFill="1" applyBorder="1" applyAlignment="1">
      <alignment horizontal="center" vertical="center"/>
    </xf>
    <xf numFmtId="0" fontId="0" fillId="2" borderId="0" xfId="0" applyFill="1" applyBorder="1" applyAlignment="1">
      <alignment horizontal="center" vertical="center"/>
    </xf>
    <xf numFmtId="0" fontId="3" fillId="2" borderId="1" xfId="0" applyFont="1" applyFill="1" applyBorder="1" applyAlignment="1">
      <alignment horizontal="center" vertical="center"/>
    </xf>
    <xf numFmtId="0" fontId="0" fillId="0" borderId="3" xfId="0" applyBorder="1" applyAlignment="1">
      <alignment horizontal="center"/>
    </xf>
    <xf numFmtId="0" fontId="0" fillId="0" borderId="0" xfId="0" applyAlignment="1">
      <alignment horizontal="center" vertical="center"/>
    </xf>
  </cellXfs>
  <cellStyles count="2">
    <cellStyle name="Comma" xfId="1" builtinId="3"/>
    <cellStyle name="Normal" xfId="0" builtinId="0"/>
  </cellStyles>
  <dxfs count="0"/>
  <tableStyles count="0" defaultTableStyle="TableStyleMedium2" defaultPivotStyle="PivotStyleLight16"/>
  <colors>
    <indexedColors>
      <rgbColor rgb="FF000000"/>
      <rgbColor rgb="FFFFFFFF"/>
      <rgbColor rgb="FFED1C24"/>
      <rgbColor rgb="FF00FF00"/>
      <rgbColor rgb="FF0000FF"/>
      <rgbColor rgb="FFFFFF00"/>
      <rgbColor rgb="FFFF00FF"/>
      <rgbColor rgb="FF00FFFF"/>
      <rgbColor rgb="FF94070A"/>
      <rgbColor rgb="FF008000"/>
      <rgbColor rgb="FF000080"/>
      <rgbColor rgb="FF808000"/>
      <rgbColor rgb="FF800080"/>
      <rgbColor rgb="FF008080"/>
      <rgbColor rgb="FFBCAED5"/>
      <rgbColor rgb="FF808080"/>
      <rgbColor rgb="FF9999FF"/>
      <rgbColor rgb="FF993366"/>
      <rgbColor rgb="FFFFFFCC"/>
      <rgbColor rgb="FFCCFFFF"/>
      <rgbColor rgb="FF660066"/>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9AE"/>
      <rgbColor rgb="FF99CCFF"/>
      <rgbColor rgb="FFF8AA97"/>
      <rgbColor rgb="FFCC99FF"/>
      <rgbColor rgb="FFFFCC99"/>
      <rgbColor rgb="FF3366FF"/>
      <rgbColor rgb="FF33CCCC"/>
      <rgbColor rgb="FF72BF44"/>
      <rgbColor rgb="FFFFCC00"/>
      <rgbColor rgb="FFFAA61A"/>
      <rgbColor rgb="FFFF6600"/>
      <rgbColor rgb="FF666699"/>
      <rgbColor rgb="FF999999"/>
      <rgbColor rgb="FF003366"/>
      <rgbColor rgb="FF339966"/>
      <rgbColor rgb="FF003300"/>
      <rgbColor rgb="FF333300"/>
      <rgbColor rgb="FFCE181E"/>
      <rgbColor rgb="FF993366"/>
      <rgbColor rgb="FF333399"/>
      <rgbColor rgb="FF4C4C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9999"/>
  </sheetPr>
  <dimension ref="A1:D57"/>
  <sheetViews>
    <sheetView zoomScale="180" zoomScaleNormal="180" workbookViewId="0">
      <selection activeCell="D7" sqref="D7"/>
    </sheetView>
  </sheetViews>
  <sheetFormatPr baseColWidth="10" defaultColWidth="8.83203125" defaultRowHeight="13"/>
  <cols>
    <col min="1" max="1" width="15" style="1" customWidth="1"/>
    <col min="2" max="2" width="60.6640625" style="2" customWidth="1"/>
    <col min="3" max="3" width="18.6640625" style="1" customWidth="1"/>
    <col min="4" max="1025" width="11.5"/>
  </cols>
  <sheetData>
    <row r="1" spans="1:3" s="5" customFormat="1">
      <c r="A1" s="3" t="s">
        <v>0</v>
      </c>
      <c r="B1" s="4" t="s">
        <v>1</v>
      </c>
      <c r="C1" s="3" t="s">
        <v>2</v>
      </c>
    </row>
    <row r="2" spans="1:3" s="5" customFormat="1">
      <c r="A2" s="3" t="s">
        <v>3</v>
      </c>
      <c r="B2" s="4" t="s">
        <v>4</v>
      </c>
      <c r="C2" s="3" t="s">
        <v>5</v>
      </c>
    </row>
    <row r="3" spans="1:3">
      <c r="A3" s="6" t="s">
        <v>6</v>
      </c>
      <c r="B3" s="4" t="s">
        <v>7</v>
      </c>
      <c r="C3" s="6" t="s">
        <v>5</v>
      </c>
    </row>
    <row r="4" spans="1:3">
      <c r="A4" s="6" t="s">
        <v>8</v>
      </c>
      <c r="B4" s="4" t="s">
        <v>9</v>
      </c>
      <c r="C4" s="6" t="s">
        <v>10</v>
      </c>
    </row>
    <row r="5" spans="1:3">
      <c r="A5" s="6" t="s">
        <v>11</v>
      </c>
      <c r="B5" s="4" t="s">
        <v>12</v>
      </c>
      <c r="C5" s="6" t="s">
        <v>13</v>
      </c>
    </row>
    <row r="6" spans="1:3">
      <c r="A6" s="6"/>
      <c r="B6" s="4"/>
      <c r="C6" s="6"/>
    </row>
    <row r="7" spans="1:3">
      <c r="A7" s="7"/>
      <c r="B7" s="4"/>
      <c r="C7" s="6"/>
    </row>
    <row r="8" spans="1:3" ht="22">
      <c r="A8" s="6">
        <v>1</v>
      </c>
      <c r="B8" s="4" t="s">
        <v>14</v>
      </c>
      <c r="C8" s="7"/>
    </row>
    <row r="9" spans="1:3">
      <c r="A9" s="6">
        <v>2</v>
      </c>
      <c r="B9" s="4" t="s">
        <v>15</v>
      </c>
      <c r="C9" s="6" t="s">
        <v>16</v>
      </c>
    </row>
    <row r="10" spans="1:3">
      <c r="A10" s="6">
        <v>3</v>
      </c>
      <c r="B10" s="4" t="s">
        <v>17</v>
      </c>
      <c r="C10" s="6" t="s">
        <v>18</v>
      </c>
    </row>
    <row r="11" spans="1:3">
      <c r="A11" s="6">
        <v>4</v>
      </c>
      <c r="B11" s="4" t="s">
        <v>19</v>
      </c>
      <c r="C11" s="6" t="s">
        <v>20</v>
      </c>
    </row>
    <row r="12" spans="1:3">
      <c r="A12" s="6">
        <v>5</v>
      </c>
      <c r="B12" s="4" t="s">
        <v>21</v>
      </c>
      <c r="C12" s="6" t="s">
        <v>22</v>
      </c>
    </row>
    <row r="13" spans="1:3">
      <c r="A13" s="6">
        <v>6</v>
      </c>
      <c r="B13" s="4" t="s">
        <v>23</v>
      </c>
      <c r="C13" s="6" t="s">
        <v>22</v>
      </c>
    </row>
    <row r="14" spans="1:3">
      <c r="A14" s="6">
        <v>7</v>
      </c>
      <c r="B14" s="4" t="s">
        <v>24</v>
      </c>
      <c r="C14" s="6" t="s">
        <v>25</v>
      </c>
    </row>
    <row r="15" spans="1:3">
      <c r="A15" s="6">
        <v>8</v>
      </c>
      <c r="B15" s="4" t="s">
        <v>26</v>
      </c>
      <c r="C15" s="6" t="s">
        <v>27</v>
      </c>
    </row>
    <row r="16" spans="1:3">
      <c r="A16" s="6">
        <v>9</v>
      </c>
      <c r="B16" s="4" t="s">
        <v>28</v>
      </c>
      <c r="C16" s="6" t="s">
        <v>27</v>
      </c>
    </row>
    <row r="17" spans="1:4">
      <c r="A17" s="6">
        <v>10</v>
      </c>
      <c r="B17" s="4" t="s">
        <v>29</v>
      </c>
      <c r="C17" s="6" t="s">
        <v>30</v>
      </c>
    </row>
    <row r="18" spans="1:4">
      <c r="A18" s="6">
        <v>11</v>
      </c>
      <c r="B18" s="4" t="s">
        <v>31</v>
      </c>
      <c r="C18" s="6" t="s">
        <v>32</v>
      </c>
      <c r="D18" s="8">
        <v>43835</v>
      </c>
    </row>
    <row r="19" spans="1:4">
      <c r="A19" s="6">
        <v>12</v>
      </c>
      <c r="B19" s="4" t="s">
        <v>33</v>
      </c>
      <c r="C19" s="6"/>
    </row>
    <row r="20" spans="1:4">
      <c r="A20" s="6">
        <v>13</v>
      </c>
      <c r="B20" s="4" t="s">
        <v>34</v>
      </c>
      <c r="C20" s="6" t="s">
        <v>5</v>
      </c>
    </row>
    <row r="21" spans="1:4">
      <c r="A21" s="6">
        <v>14</v>
      </c>
      <c r="B21" s="4" t="s">
        <v>35</v>
      </c>
      <c r="C21" s="6" t="s">
        <v>5</v>
      </c>
    </row>
    <row r="22" spans="1:4">
      <c r="A22" s="6">
        <v>15</v>
      </c>
      <c r="B22" s="4" t="s">
        <v>36</v>
      </c>
      <c r="C22" s="6"/>
    </row>
    <row r="23" spans="1:4">
      <c r="A23" s="6">
        <v>16</v>
      </c>
      <c r="B23" s="4" t="s">
        <v>37</v>
      </c>
      <c r="C23" s="6" t="s">
        <v>25</v>
      </c>
    </row>
    <row r="24" spans="1:4">
      <c r="A24" s="6">
        <v>17</v>
      </c>
      <c r="B24" s="4" t="s">
        <v>38</v>
      </c>
      <c r="C24" s="6" t="s">
        <v>27</v>
      </c>
    </row>
    <row r="25" spans="1:4">
      <c r="A25" s="6">
        <v>18</v>
      </c>
      <c r="B25" s="4" t="s">
        <v>39</v>
      </c>
      <c r="C25" s="6" t="s">
        <v>27</v>
      </c>
    </row>
    <row r="26" spans="1:4">
      <c r="A26" s="6">
        <v>19</v>
      </c>
      <c r="B26" s="4" t="s">
        <v>31</v>
      </c>
      <c r="C26" s="6" t="s">
        <v>32</v>
      </c>
    </row>
    <row r="27" spans="1:4">
      <c r="A27" s="3" t="s">
        <v>0</v>
      </c>
      <c r="B27" s="4" t="s">
        <v>40</v>
      </c>
      <c r="C27" s="9"/>
    </row>
    <row r="28" spans="1:4" ht="21.25" customHeight="1">
      <c r="A28" s="9">
        <v>20</v>
      </c>
      <c r="B28" s="4" t="s">
        <v>41</v>
      </c>
      <c r="C28" s="9"/>
      <c r="D28" s="10">
        <v>43836</v>
      </c>
    </row>
    <row r="29" spans="1:4">
      <c r="A29" s="9">
        <v>21</v>
      </c>
      <c r="B29" s="4" t="s">
        <v>42</v>
      </c>
      <c r="C29" s="9" t="s">
        <v>5</v>
      </c>
    </row>
    <row r="30" spans="1:4">
      <c r="A30" s="9">
        <v>22</v>
      </c>
      <c r="B30" s="4" t="s">
        <v>43</v>
      </c>
      <c r="C30" s="9" t="s">
        <v>44</v>
      </c>
    </row>
    <row r="31" spans="1:4">
      <c r="A31" s="9">
        <v>23</v>
      </c>
      <c r="B31" s="4" t="s">
        <v>45</v>
      </c>
      <c r="C31" s="9" t="s">
        <v>16</v>
      </c>
    </row>
    <row r="32" spans="1:4">
      <c r="A32" s="9">
        <v>24</v>
      </c>
      <c r="B32" s="4" t="s">
        <v>46</v>
      </c>
      <c r="C32" s="9" t="s">
        <v>18</v>
      </c>
    </row>
    <row r="33" spans="1:3">
      <c r="A33" s="9">
        <v>25</v>
      </c>
      <c r="B33" s="4" t="s">
        <v>47</v>
      </c>
      <c r="C33" s="9" t="s">
        <v>22</v>
      </c>
    </row>
    <row r="34" spans="1:3">
      <c r="A34" s="9">
        <v>26</v>
      </c>
      <c r="B34" s="4" t="s">
        <v>48</v>
      </c>
      <c r="C34" s="9" t="s">
        <v>22</v>
      </c>
    </row>
    <row r="35" spans="1:3">
      <c r="A35" s="9">
        <v>27</v>
      </c>
      <c r="B35" s="4" t="s">
        <v>49</v>
      </c>
      <c r="C35" s="9" t="s">
        <v>25</v>
      </c>
    </row>
    <row r="36" spans="1:3">
      <c r="A36" s="9">
        <v>28</v>
      </c>
      <c r="B36" s="4" t="s">
        <v>50</v>
      </c>
      <c r="C36" s="9" t="s">
        <v>27</v>
      </c>
    </row>
    <row r="37" spans="1:3">
      <c r="A37" s="9">
        <v>29</v>
      </c>
      <c r="B37" s="4" t="s">
        <v>51</v>
      </c>
      <c r="C37" s="9" t="s">
        <v>27</v>
      </c>
    </row>
    <row r="38" spans="1:3">
      <c r="A38" s="9">
        <v>30</v>
      </c>
      <c r="B38" s="4" t="s">
        <v>52</v>
      </c>
      <c r="C38" s="9" t="s">
        <v>30</v>
      </c>
    </row>
    <row r="39" spans="1:3">
      <c r="A39" s="9">
        <v>31</v>
      </c>
      <c r="B39" s="4" t="s">
        <v>53</v>
      </c>
      <c r="C39" s="9" t="s">
        <v>25</v>
      </c>
    </row>
    <row r="40" spans="1:3">
      <c r="A40" s="9">
        <v>32</v>
      </c>
      <c r="B40" s="4" t="s">
        <v>54</v>
      </c>
      <c r="C40" s="9" t="s">
        <v>27</v>
      </c>
    </row>
    <row r="41" spans="1:3">
      <c r="A41" s="9">
        <v>33</v>
      </c>
      <c r="B41" s="4" t="s">
        <v>55</v>
      </c>
      <c r="C41" s="9" t="s">
        <v>27</v>
      </c>
    </row>
    <row r="42" spans="1:3">
      <c r="A42" s="9">
        <v>34</v>
      </c>
      <c r="B42" s="4" t="s">
        <v>52</v>
      </c>
      <c r="C42" s="9" t="s">
        <v>30</v>
      </c>
    </row>
    <row r="43" spans="1:3">
      <c r="A43" s="9">
        <v>35</v>
      </c>
      <c r="B43" s="4" t="s">
        <v>56</v>
      </c>
      <c r="C43" s="9" t="s">
        <v>25</v>
      </c>
    </row>
    <row r="44" spans="1:3">
      <c r="A44" s="9">
        <v>36</v>
      </c>
      <c r="B44" s="4" t="s">
        <v>57</v>
      </c>
      <c r="C44" s="9" t="s">
        <v>27</v>
      </c>
    </row>
    <row r="45" spans="1:3">
      <c r="A45" s="9">
        <v>37</v>
      </c>
      <c r="B45" s="4" t="s">
        <v>58</v>
      </c>
      <c r="C45" s="9" t="s">
        <v>27</v>
      </c>
    </row>
    <row r="46" spans="1:3">
      <c r="A46" s="9">
        <v>38</v>
      </c>
      <c r="B46" s="4" t="s">
        <v>59</v>
      </c>
      <c r="C46" s="9" t="s">
        <v>30</v>
      </c>
    </row>
    <row r="47" spans="1:3">
      <c r="A47" s="9">
        <v>39</v>
      </c>
      <c r="B47" s="4" t="s">
        <v>60</v>
      </c>
      <c r="C47" s="9" t="s">
        <v>61</v>
      </c>
    </row>
    <row r="48" spans="1:3">
      <c r="A48" s="9">
        <v>40</v>
      </c>
      <c r="B48" s="4" t="s">
        <v>31</v>
      </c>
      <c r="C48" s="9" t="s">
        <v>32</v>
      </c>
    </row>
    <row r="49" spans="1:3">
      <c r="A49" s="66">
        <v>41</v>
      </c>
      <c r="B49" s="67" t="s">
        <v>62</v>
      </c>
      <c r="C49" s="66" t="s">
        <v>5</v>
      </c>
    </row>
    <row r="50" spans="1:3">
      <c r="A50" s="66">
        <v>42</v>
      </c>
      <c r="B50" s="67" t="s">
        <v>63</v>
      </c>
      <c r="C50" s="66" t="s">
        <v>5</v>
      </c>
    </row>
    <row r="51" spans="1:3">
      <c r="A51" s="66">
        <v>43</v>
      </c>
      <c r="B51" s="67" t="s">
        <v>64</v>
      </c>
      <c r="C51" s="66"/>
    </row>
    <row r="52" spans="1:3">
      <c r="A52" s="66">
        <v>44</v>
      </c>
      <c r="B52" s="67" t="s">
        <v>65</v>
      </c>
      <c r="C52" s="66" t="s">
        <v>25</v>
      </c>
    </row>
    <row r="53" spans="1:3">
      <c r="A53" s="66">
        <v>45</v>
      </c>
      <c r="B53" s="67" t="s">
        <v>66</v>
      </c>
      <c r="C53" s="66" t="s">
        <v>27</v>
      </c>
    </row>
    <row r="54" spans="1:3">
      <c r="A54" s="66">
        <v>46</v>
      </c>
      <c r="B54" s="67" t="s">
        <v>67</v>
      </c>
      <c r="C54" s="66" t="s">
        <v>27</v>
      </c>
    </row>
    <row r="55" spans="1:3">
      <c r="A55" s="66">
        <v>47</v>
      </c>
      <c r="B55" s="67" t="s">
        <v>60</v>
      </c>
      <c r="C55" s="66" t="s">
        <v>61</v>
      </c>
    </row>
    <row r="56" spans="1:3">
      <c r="A56" s="66">
        <v>48</v>
      </c>
      <c r="B56" s="67" t="s">
        <v>31</v>
      </c>
      <c r="C56" s="66" t="s">
        <v>32</v>
      </c>
    </row>
    <row r="57" spans="1:3">
      <c r="A57" s="1">
        <v>49</v>
      </c>
      <c r="B57" s="2" t="s">
        <v>258</v>
      </c>
      <c r="C57" s="1" t="s">
        <v>259</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
  <sheetViews>
    <sheetView zoomScale="180" zoomScaleNormal="180" workbookViewId="0">
      <selection activeCell="H6" sqref="H6"/>
    </sheetView>
  </sheetViews>
  <sheetFormatPr baseColWidth="10" defaultColWidth="8.83203125" defaultRowHeight="13"/>
  <cols>
    <col min="1" max="1" width="5.5" style="39" customWidth="1"/>
    <col min="2" max="2" width="12.33203125" style="22" customWidth="1"/>
    <col min="3" max="3" width="12.6640625" style="22" customWidth="1"/>
    <col min="4" max="4" width="8.6640625" style="22" customWidth="1"/>
    <col min="5" max="5" width="8.5" style="22" customWidth="1"/>
    <col min="6" max="6" width="4.5" style="22" customWidth="1"/>
    <col min="7" max="7" width="11.5" style="36"/>
    <col min="8" max="8" width="31.1640625" style="36" customWidth="1"/>
    <col min="9" max="9" width="11.5" style="45"/>
    <col min="10" max="11" width="11.5" style="36"/>
    <col min="12" max="1020" width="11.5" style="22"/>
    <col min="1021" max="1025" width="11.5"/>
  </cols>
  <sheetData>
    <row r="1" spans="1:1024">
      <c r="B1" s="24" t="s">
        <v>20</v>
      </c>
      <c r="C1" s="24"/>
    </row>
    <row r="2" spans="1:1024" s="24" customFormat="1">
      <c r="A2" s="39" t="s">
        <v>88</v>
      </c>
      <c r="B2" s="24" t="s">
        <v>89</v>
      </c>
      <c r="C2" s="24" t="s">
        <v>196</v>
      </c>
      <c r="D2" s="24" t="s">
        <v>186</v>
      </c>
      <c r="E2" s="24" t="s">
        <v>155</v>
      </c>
      <c r="F2" s="24" t="s">
        <v>197</v>
      </c>
      <c r="G2" s="37"/>
      <c r="H2" s="37"/>
      <c r="I2" s="47"/>
      <c r="J2" s="37"/>
      <c r="K2" s="37"/>
      <c r="AMG2"/>
      <c r="AMH2"/>
      <c r="AMI2"/>
      <c r="AMJ2"/>
    </row>
    <row r="3" spans="1:1024">
      <c r="A3" s="39">
        <v>4</v>
      </c>
      <c r="B3" s="27">
        <v>10100010001</v>
      </c>
      <c r="C3" s="27">
        <v>1</v>
      </c>
      <c r="D3" s="27" t="s">
        <v>192</v>
      </c>
      <c r="E3" s="27" t="s">
        <v>146</v>
      </c>
      <c r="F3" s="27">
        <v>50</v>
      </c>
      <c r="G3" s="35"/>
      <c r="H3" s="35"/>
      <c r="K3" s="35"/>
      <c r="M3" s="35"/>
      <c r="N3" s="35"/>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6"/>
  <sheetViews>
    <sheetView zoomScale="180" zoomScaleNormal="180" workbookViewId="0">
      <selection activeCell="H9" sqref="H9"/>
    </sheetView>
  </sheetViews>
  <sheetFormatPr baseColWidth="10" defaultColWidth="8.83203125" defaultRowHeight="13"/>
  <cols>
    <col min="1" max="1" width="5.5" style="39" customWidth="1"/>
    <col min="2" max="2" width="11.33203125" style="22" customWidth="1"/>
    <col min="3" max="3" width="10.33203125" style="22" customWidth="1"/>
    <col min="4" max="4" width="13.6640625" style="22" customWidth="1"/>
    <col min="5" max="5" width="5.33203125" style="22" customWidth="1"/>
    <col min="6" max="6" width="3.6640625" style="22" customWidth="1"/>
    <col min="7" max="7" width="10.1640625" style="22" customWidth="1"/>
    <col min="8" max="8" width="9" style="36" customWidth="1"/>
    <col min="9" max="10" width="11.5" style="36"/>
    <col min="11" max="11" width="11.5" style="45"/>
    <col min="12" max="13" width="11.5" style="36"/>
    <col min="14" max="1022" width="11.5" style="22"/>
    <col min="1023" max="1025" width="11.5"/>
  </cols>
  <sheetData>
    <row r="1" spans="1:1024">
      <c r="B1" s="24" t="s">
        <v>22</v>
      </c>
      <c r="C1" s="24"/>
    </row>
    <row r="2" spans="1:1024" s="24" customFormat="1">
      <c r="A2" s="39" t="s">
        <v>88</v>
      </c>
      <c r="B2" s="24" t="s">
        <v>89</v>
      </c>
      <c r="C2" s="24" t="s">
        <v>165</v>
      </c>
      <c r="D2" s="24" t="s">
        <v>198</v>
      </c>
      <c r="E2" s="24" t="s">
        <v>199</v>
      </c>
      <c r="F2" s="24" t="s">
        <v>191</v>
      </c>
      <c r="G2" s="24" t="s">
        <v>200</v>
      </c>
      <c r="H2" s="37" t="s">
        <v>201</v>
      </c>
      <c r="I2" s="37" t="s">
        <v>196</v>
      </c>
      <c r="J2" s="37"/>
      <c r="K2" s="47"/>
      <c r="L2" s="37"/>
      <c r="M2" s="37"/>
      <c r="AMI2"/>
      <c r="AMJ2"/>
    </row>
    <row r="3" spans="1:1024">
      <c r="A3" s="39">
        <v>5</v>
      </c>
      <c r="B3" s="27">
        <v>10100010001</v>
      </c>
      <c r="C3" s="27" t="s">
        <v>174</v>
      </c>
      <c r="D3" s="27">
        <v>1</v>
      </c>
      <c r="E3" s="27" t="s">
        <v>194</v>
      </c>
      <c r="F3" s="27">
        <v>-100</v>
      </c>
      <c r="G3" s="27">
        <v>-100</v>
      </c>
      <c r="H3" s="30">
        <v>43834</v>
      </c>
      <c r="I3" s="45">
        <v>1</v>
      </c>
      <c r="J3" s="35"/>
      <c r="M3" s="35"/>
      <c r="O3" s="35"/>
      <c r="P3" s="35"/>
    </row>
    <row r="4" spans="1:1024">
      <c r="A4" s="39">
        <v>6</v>
      </c>
      <c r="B4" s="27">
        <v>2</v>
      </c>
      <c r="C4" s="27" t="s">
        <v>173</v>
      </c>
      <c r="D4" s="27">
        <v>1</v>
      </c>
      <c r="E4" s="27" t="s">
        <v>194</v>
      </c>
      <c r="F4" s="27">
        <v>100</v>
      </c>
      <c r="G4" s="27">
        <v>100</v>
      </c>
      <c r="H4" s="30">
        <v>43834</v>
      </c>
      <c r="I4" s="45">
        <v>1</v>
      </c>
    </row>
    <row r="5" spans="1:1024">
      <c r="A5" s="39">
        <v>25</v>
      </c>
      <c r="B5" s="27">
        <v>3</v>
      </c>
      <c r="C5" s="27" t="s">
        <v>173</v>
      </c>
      <c r="D5" s="27">
        <v>1</v>
      </c>
      <c r="E5" s="27" t="s">
        <v>194</v>
      </c>
      <c r="F5" s="27">
        <v>-5</v>
      </c>
      <c r="G5" s="27">
        <v>95</v>
      </c>
      <c r="H5" s="30">
        <v>43836</v>
      </c>
      <c r="I5" s="49">
        <v>2</v>
      </c>
    </row>
    <row r="6" spans="1:1024">
      <c r="A6" s="39">
        <v>26</v>
      </c>
      <c r="B6" s="27">
        <v>4</v>
      </c>
      <c r="C6" s="27" t="s">
        <v>195</v>
      </c>
      <c r="D6" s="27">
        <v>1</v>
      </c>
      <c r="E6" s="27" t="s">
        <v>194</v>
      </c>
      <c r="F6" s="27">
        <v>5</v>
      </c>
      <c r="G6" s="27">
        <v>5</v>
      </c>
      <c r="H6" s="30">
        <v>43836</v>
      </c>
      <c r="I6" s="49">
        <v>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8"/>
  <sheetViews>
    <sheetView zoomScale="180" zoomScaleNormal="180" workbookViewId="0">
      <selection activeCell="E14" sqref="E14"/>
    </sheetView>
  </sheetViews>
  <sheetFormatPr baseColWidth="10" defaultColWidth="8.83203125" defaultRowHeight="13"/>
  <cols>
    <col min="1" max="1" width="5.5" style="39" customWidth="1"/>
    <col min="2" max="2" width="11.33203125" style="22" customWidth="1"/>
    <col min="3" max="3" width="10.33203125" style="22" customWidth="1"/>
    <col min="4" max="4" width="13.6640625" style="22" customWidth="1"/>
    <col min="5" max="5" width="10.83203125" style="22" customWidth="1"/>
    <col min="6" max="6" width="19" style="22" customWidth="1"/>
    <col min="7" max="7" width="9" style="22" customWidth="1"/>
    <col min="8" max="8" width="9" style="36" customWidth="1"/>
    <col min="9" max="10" width="11.5" style="36"/>
    <col min="11" max="11" width="11.5" style="45"/>
    <col min="12" max="13" width="11.5" style="36"/>
    <col min="14" max="1022" width="11.5" style="22"/>
    <col min="1023" max="1025" width="11.5"/>
  </cols>
  <sheetData>
    <row r="1" spans="1:1024">
      <c r="B1" s="24" t="s">
        <v>25</v>
      </c>
      <c r="C1" s="24"/>
    </row>
    <row r="2" spans="1:1024" s="24" customFormat="1">
      <c r="A2" s="39" t="s">
        <v>88</v>
      </c>
      <c r="B2" s="24" t="s">
        <v>89</v>
      </c>
      <c r="C2" s="24" t="s">
        <v>162</v>
      </c>
      <c r="D2" s="24" t="s">
        <v>163</v>
      </c>
      <c r="E2" s="24" t="s">
        <v>96</v>
      </c>
      <c r="F2" s="24" t="s">
        <v>145</v>
      </c>
      <c r="G2" s="24" t="s">
        <v>98</v>
      </c>
      <c r="H2" s="24" t="s">
        <v>99</v>
      </c>
      <c r="I2" s="24" t="s">
        <v>100</v>
      </c>
      <c r="J2" s="24" t="s">
        <v>101</v>
      </c>
      <c r="K2" s="47"/>
      <c r="L2" s="37"/>
      <c r="M2" s="37"/>
      <c r="AMI2"/>
      <c r="AMJ2"/>
    </row>
    <row r="3" spans="1:1024">
      <c r="A3" s="39">
        <v>7</v>
      </c>
      <c r="B3" s="27">
        <v>10100010001</v>
      </c>
      <c r="C3" s="27" t="s">
        <v>202</v>
      </c>
      <c r="D3" s="27">
        <v>1</v>
      </c>
      <c r="E3" s="27" t="s">
        <v>203</v>
      </c>
      <c r="F3" s="27"/>
      <c r="G3" s="27" t="s">
        <v>116</v>
      </c>
      <c r="H3" s="30">
        <v>43834</v>
      </c>
      <c r="I3" s="30">
        <v>43834</v>
      </c>
      <c r="J3" s="30"/>
      <c r="M3" s="35"/>
      <c r="O3" s="35"/>
      <c r="P3" s="35"/>
    </row>
    <row r="4" spans="1:1024">
      <c r="A4" s="39">
        <v>16</v>
      </c>
      <c r="B4" s="27">
        <v>2</v>
      </c>
      <c r="C4" s="27" t="s">
        <v>202</v>
      </c>
      <c r="D4" s="27">
        <v>1</v>
      </c>
      <c r="E4" s="27" t="s">
        <v>204</v>
      </c>
      <c r="F4" s="27" t="s">
        <v>205</v>
      </c>
      <c r="G4" s="27" t="s">
        <v>116</v>
      </c>
      <c r="H4" s="50">
        <v>43590</v>
      </c>
      <c r="I4" s="30">
        <v>43835</v>
      </c>
      <c r="J4" s="38"/>
    </row>
    <row r="5" spans="1:1024">
      <c r="A5" s="39">
        <v>27</v>
      </c>
      <c r="B5" s="27">
        <v>3</v>
      </c>
      <c r="C5" s="27" t="s">
        <v>202</v>
      </c>
      <c r="D5" s="27">
        <v>1</v>
      </c>
      <c r="E5" s="27" t="s">
        <v>206</v>
      </c>
      <c r="F5" s="27"/>
      <c r="G5" s="27" t="s">
        <v>116</v>
      </c>
      <c r="H5" s="30">
        <v>43836</v>
      </c>
      <c r="I5" s="30">
        <v>43836</v>
      </c>
      <c r="J5" s="38"/>
    </row>
    <row r="6" spans="1:1024">
      <c r="A6" s="39">
        <v>31</v>
      </c>
      <c r="B6" s="27">
        <v>4</v>
      </c>
      <c r="C6" s="27" t="s">
        <v>202</v>
      </c>
      <c r="D6" s="27">
        <v>1</v>
      </c>
      <c r="E6" s="27" t="s">
        <v>207</v>
      </c>
      <c r="F6" s="27"/>
      <c r="G6" s="27" t="s">
        <v>116</v>
      </c>
      <c r="H6" s="30">
        <v>43836</v>
      </c>
      <c r="I6" s="30">
        <v>43836</v>
      </c>
      <c r="J6" s="38"/>
    </row>
    <row r="7" spans="1:1024">
      <c r="A7" s="39">
        <v>35</v>
      </c>
      <c r="B7" s="27">
        <v>5</v>
      </c>
      <c r="C7" s="27" t="s">
        <v>202</v>
      </c>
      <c r="D7" s="27">
        <v>1</v>
      </c>
      <c r="E7" s="27" t="s">
        <v>208</v>
      </c>
      <c r="F7" s="27"/>
      <c r="G7" s="27" t="s">
        <v>116</v>
      </c>
      <c r="H7" s="30">
        <v>43836</v>
      </c>
      <c r="I7" s="30">
        <v>43836</v>
      </c>
      <c r="J7" s="38"/>
    </row>
    <row r="8" spans="1:1024">
      <c r="A8" s="39">
        <v>44</v>
      </c>
      <c r="B8" s="76">
        <v>6</v>
      </c>
      <c r="C8" s="76" t="s">
        <v>202</v>
      </c>
      <c r="D8" s="76">
        <v>1</v>
      </c>
      <c r="E8" s="76" t="s">
        <v>107</v>
      </c>
      <c r="F8" s="76" t="s">
        <v>209</v>
      </c>
      <c r="G8" s="76" t="s">
        <v>116</v>
      </c>
      <c r="H8" s="79">
        <v>43837</v>
      </c>
      <c r="I8" s="78">
        <v>43837</v>
      </c>
      <c r="J8" s="7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AA61A"/>
  </sheetPr>
  <dimension ref="A1:AMJ14"/>
  <sheetViews>
    <sheetView zoomScale="180" zoomScaleNormal="180" workbookViewId="0">
      <selection activeCell="D11" sqref="D11"/>
    </sheetView>
  </sheetViews>
  <sheetFormatPr baseColWidth="10" defaultColWidth="8.83203125" defaultRowHeight="13"/>
  <cols>
    <col min="1" max="1" width="5.5" style="39" customWidth="1"/>
    <col min="2" max="2" width="13.6640625" style="22" customWidth="1"/>
    <col min="3" max="3" width="11.5" style="22"/>
    <col min="4" max="4" width="13.6640625" style="22" customWidth="1"/>
    <col min="5" max="5" width="12.5" style="45" customWidth="1"/>
    <col min="6" max="6" width="12" style="45" customWidth="1"/>
    <col min="7" max="7" width="14" style="45" customWidth="1"/>
    <col min="8" max="8" width="7" style="45" customWidth="1"/>
    <col min="9" max="9" width="6.1640625" style="45" customWidth="1"/>
    <col min="10" max="10" width="7" style="45" customWidth="1"/>
    <col min="11" max="11" width="9.5" style="22" customWidth="1"/>
    <col min="12" max="12" width="9" style="36" customWidth="1"/>
    <col min="13" max="13" width="9.33203125" style="36" customWidth="1"/>
    <col min="14" max="14" width="8.83203125" style="36" customWidth="1"/>
    <col min="15" max="15" width="11.5" style="45"/>
    <col min="16" max="17" width="11.5" style="36"/>
    <col min="18" max="1023" width="11.5" style="22"/>
    <col min="1024" max="1025" width="11.5"/>
  </cols>
  <sheetData>
    <row r="1" spans="1:1024">
      <c r="B1" s="24" t="s">
        <v>27</v>
      </c>
      <c r="C1" s="24"/>
      <c r="E1" s="47"/>
    </row>
    <row r="2" spans="1:1024" s="24" customFormat="1">
      <c r="A2" s="39" t="s">
        <v>88</v>
      </c>
      <c r="B2" s="24" t="s">
        <v>89</v>
      </c>
      <c r="C2" s="24" t="s">
        <v>210</v>
      </c>
      <c r="D2" s="24" t="s">
        <v>165</v>
      </c>
      <c r="E2" s="47" t="s">
        <v>211</v>
      </c>
      <c r="F2" s="47" t="s">
        <v>212</v>
      </c>
      <c r="G2" s="47" t="s">
        <v>213</v>
      </c>
      <c r="H2" s="47" t="s">
        <v>214</v>
      </c>
      <c r="I2" s="47" t="s">
        <v>215</v>
      </c>
      <c r="J2" s="47" t="s">
        <v>216</v>
      </c>
      <c r="K2" s="24" t="s">
        <v>98</v>
      </c>
      <c r="L2" s="24" t="s">
        <v>99</v>
      </c>
      <c r="M2" s="24" t="s">
        <v>100</v>
      </c>
      <c r="N2" s="24" t="s">
        <v>101</v>
      </c>
      <c r="O2" s="47"/>
      <c r="P2" s="37"/>
      <c r="Q2" s="37"/>
      <c r="AMJ2"/>
    </row>
    <row r="3" spans="1:1024">
      <c r="A3" s="39">
        <v>8</v>
      </c>
      <c r="B3" s="27">
        <v>10100010001</v>
      </c>
      <c r="C3" s="27">
        <v>1</v>
      </c>
      <c r="D3" s="27" t="s">
        <v>174</v>
      </c>
      <c r="E3" s="51">
        <v>0</v>
      </c>
      <c r="F3" s="51">
        <v>5000</v>
      </c>
      <c r="G3" s="51">
        <v>-5000</v>
      </c>
      <c r="H3" s="51">
        <v>0</v>
      </c>
      <c r="I3" s="51">
        <v>5000</v>
      </c>
      <c r="J3" s="51">
        <v>-5000</v>
      </c>
      <c r="K3" s="27" t="s">
        <v>116</v>
      </c>
      <c r="L3" s="30">
        <v>43834</v>
      </c>
      <c r="M3" s="30">
        <v>43834</v>
      </c>
      <c r="N3" s="30"/>
      <c r="Q3" s="35"/>
      <c r="S3" s="35"/>
      <c r="T3" s="35"/>
    </row>
    <row r="4" spans="1:1024">
      <c r="A4" s="39">
        <v>9</v>
      </c>
      <c r="B4" s="27">
        <v>2</v>
      </c>
      <c r="C4" s="27">
        <v>1</v>
      </c>
      <c r="D4" s="27" t="s">
        <v>173</v>
      </c>
      <c r="E4" s="51">
        <v>5000</v>
      </c>
      <c r="F4" s="51">
        <v>0</v>
      </c>
      <c r="G4" s="51">
        <v>5000</v>
      </c>
      <c r="H4" s="51">
        <v>5000</v>
      </c>
      <c r="I4" s="51">
        <v>0</v>
      </c>
      <c r="J4" s="51">
        <v>5000</v>
      </c>
      <c r="K4" s="27" t="s">
        <v>116</v>
      </c>
      <c r="L4" s="30">
        <v>43834</v>
      </c>
      <c r="M4" s="30">
        <v>43834</v>
      </c>
      <c r="N4" s="38"/>
    </row>
    <row r="5" spans="1:1024">
      <c r="A5" s="39">
        <v>17</v>
      </c>
      <c r="B5" s="27">
        <v>3</v>
      </c>
      <c r="C5" s="27">
        <v>2</v>
      </c>
      <c r="D5" s="27" t="s">
        <v>217</v>
      </c>
      <c r="E5" s="51">
        <v>0</v>
      </c>
      <c r="F5" s="51">
        <v>10000</v>
      </c>
      <c r="G5" s="51">
        <v>-10000</v>
      </c>
      <c r="H5" s="51">
        <v>0</v>
      </c>
      <c r="I5" s="51">
        <v>10000</v>
      </c>
      <c r="J5" s="51">
        <v>-10000</v>
      </c>
      <c r="K5" s="27" t="s">
        <v>116</v>
      </c>
      <c r="L5" s="30">
        <v>43835</v>
      </c>
      <c r="M5" s="30">
        <v>43835</v>
      </c>
      <c r="N5" s="38"/>
    </row>
    <row r="6" spans="1:1024">
      <c r="A6" s="39">
        <v>18</v>
      </c>
      <c r="B6" s="27">
        <v>4</v>
      </c>
      <c r="C6" s="27">
        <v>2</v>
      </c>
      <c r="D6" s="27" t="s">
        <v>218</v>
      </c>
      <c r="E6" s="51">
        <v>10000</v>
      </c>
      <c r="F6" s="51">
        <v>0</v>
      </c>
      <c r="G6" s="51">
        <v>10000</v>
      </c>
      <c r="H6" s="51">
        <v>10000</v>
      </c>
      <c r="I6" s="51">
        <v>0</v>
      </c>
      <c r="J6" s="51">
        <v>10000</v>
      </c>
      <c r="K6" s="27" t="s">
        <v>116</v>
      </c>
      <c r="L6" s="30">
        <v>43835</v>
      </c>
      <c r="M6" s="30">
        <v>43835</v>
      </c>
      <c r="N6" s="38"/>
    </row>
    <row r="7" spans="1:1024">
      <c r="A7" s="39">
        <v>28</v>
      </c>
      <c r="B7" s="27">
        <v>5</v>
      </c>
      <c r="C7" s="27">
        <v>3</v>
      </c>
      <c r="D7" s="27" t="s">
        <v>173</v>
      </c>
      <c r="E7" s="51">
        <v>0</v>
      </c>
      <c r="F7" s="51">
        <v>250</v>
      </c>
      <c r="G7" s="51">
        <v>4750</v>
      </c>
      <c r="H7" s="51">
        <v>0</v>
      </c>
      <c r="I7" s="51">
        <v>250</v>
      </c>
      <c r="J7" s="51">
        <v>4750</v>
      </c>
      <c r="K7" s="27" t="s">
        <v>116</v>
      </c>
      <c r="L7" s="30">
        <v>43836</v>
      </c>
      <c r="M7" s="30">
        <v>43836</v>
      </c>
      <c r="N7" s="38"/>
    </row>
    <row r="8" spans="1:1024">
      <c r="A8" s="39">
        <v>29</v>
      </c>
      <c r="B8" s="27">
        <v>6</v>
      </c>
      <c r="C8" s="27">
        <v>3</v>
      </c>
      <c r="D8" s="27" t="s">
        <v>219</v>
      </c>
      <c r="E8" s="51">
        <v>250</v>
      </c>
      <c r="F8" s="51">
        <v>0</v>
      </c>
      <c r="G8" s="51">
        <v>250</v>
      </c>
      <c r="H8" s="51">
        <v>250</v>
      </c>
      <c r="I8" s="51">
        <v>0</v>
      </c>
      <c r="J8" s="51">
        <v>250</v>
      </c>
      <c r="K8" s="27" t="s">
        <v>116</v>
      </c>
      <c r="L8" s="30">
        <v>43836</v>
      </c>
      <c r="M8" s="30">
        <v>43836</v>
      </c>
      <c r="N8" s="38"/>
    </row>
    <row r="9" spans="1:1024">
      <c r="A9" s="39">
        <v>32</v>
      </c>
      <c r="B9" s="27">
        <v>7</v>
      </c>
      <c r="C9" s="27">
        <v>4</v>
      </c>
      <c r="D9" s="27" t="s">
        <v>220</v>
      </c>
      <c r="E9" s="51">
        <v>0</v>
      </c>
      <c r="F9" s="51">
        <v>300</v>
      </c>
      <c r="G9" s="51">
        <v>-300</v>
      </c>
      <c r="H9" s="51">
        <v>0</v>
      </c>
      <c r="I9" s="51">
        <v>300</v>
      </c>
      <c r="J9" s="51">
        <v>-300</v>
      </c>
      <c r="K9" s="27" t="s">
        <v>116</v>
      </c>
      <c r="L9" s="30">
        <v>43836</v>
      </c>
      <c r="M9" s="30">
        <v>43836</v>
      </c>
      <c r="N9" s="38"/>
    </row>
    <row r="10" spans="1:1024">
      <c r="A10" s="39">
        <v>33</v>
      </c>
      <c r="B10" s="27">
        <v>8</v>
      </c>
      <c r="C10" s="27">
        <v>4</v>
      </c>
      <c r="D10" s="27" t="s">
        <v>195</v>
      </c>
      <c r="E10" s="51">
        <v>300</v>
      </c>
      <c r="F10" s="51">
        <v>0</v>
      </c>
      <c r="G10" s="51">
        <v>300</v>
      </c>
      <c r="H10" s="51">
        <v>300</v>
      </c>
      <c r="I10" s="51">
        <v>0</v>
      </c>
      <c r="J10" s="51">
        <v>300</v>
      </c>
      <c r="K10" s="27" t="s">
        <v>116</v>
      </c>
      <c r="L10" s="30">
        <v>43836</v>
      </c>
      <c r="M10" s="30">
        <v>43836</v>
      </c>
      <c r="N10" s="38"/>
    </row>
    <row r="11" spans="1:1024">
      <c r="A11" s="39">
        <v>36</v>
      </c>
      <c r="B11" s="27">
        <v>9</v>
      </c>
      <c r="C11" s="27">
        <v>5</v>
      </c>
      <c r="D11" s="27" t="s">
        <v>195</v>
      </c>
      <c r="E11" s="51">
        <v>0</v>
      </c>
      <c r="F11" s="51">
        <v>300</v>
      </c>
      <c r="G11" s="51">
        <v>0</v>
      </c>
      <c r="H11" s="51">
        <v>0</v>
      </c>
      <c r="I11" s="51">
        <v>300</v>
      </c>
      <c r="J11" s="51">
        <v>0</v>
      </c>
      <c r="K11" s="27" t="s">
        <v>116</v>
      </c>
      <c r="L11" s="30">
        <v>43836</v>
      </c>
      <c r="M11" s="30">
        <v>43836</v>
      </c>
      <c r="N11" s="38"/>
    </row>
    <row r="12" spans="1:1024">
      <c r="A12" s="39">
        <v>37</v>
      </c>
      <c r="B12" s="27">
        <v>10</v>
      </c>
      <c r="C12" s="27">
        <v>5</v>
      </c>
      <c r="D12" s="27" t="s">
        <v>221</v>
      </c>
      <c r="E12" s="51">
        <v>300</v>
      </c>
      <c r="F12" s="51">
        <v>0</v>
      </c>
      <c r="G12" s="51">
        <v>300</v>
      </c>
      <c r="H12" s="51">
        <v>300</v>
      </c>
      <c r="I12" s="51">
        <v>0</v>
      </c>
      <c r="J12" s="51">
        <v>300</v>
      </c>
      <c r="K12" s="27" t="s">
        <v>116</v>
      </c>
      <c r="L12" s="30">
        <v>43836</v>
      </c>
      <c r="M12" s="30">
        <v>43836</v>
      </c>
      <c r="N12" s="38"/>
    </row>
    <row r="13" spans="1:1024">
      <c r="A13" s="39">
        <v>45</v>
      </c>
      <c r="B13" s="76">
        <v>11</v>
      </c>
      <c r="C13" s="76">
        <v>6</v>
      </c>
      <c r="D13" s="76" t="s">
        <v>218</v>
      </c>
      <c r="E13" s="80">
        <v>0</v>
      </c>
      <c r="F13" s="80">
        <v>1000</v>
      </c>
      <c r="G13" s="80">
        <v>9000</v>
      </c>
      <c r="H13" s="80">
        <v>0</v>
      </c>
      <c r="I13" s="80">
        <v>1000</v>
      </c>
      <c r="J13" s="80">
        <v>9000</v>
      </c>
      <c r="K13" s="76" t="s">
        <v>116</v>
      </c>
      <c r="L13" s="78">
        <v>43837</v>
      </c>
      <c r="M13" s="78">
        <v>43837</v>
      </c>
      <c r="N13" s="79"/>
    </row>
    <row r="14" spans="1:1024">
      <c r="A14" s="39">
        <v>46</v>
      </c>
      <c r="B14" s="76">
        <v>12</v>
      </c>
      <c r="C14" s="76">
        <v>6</v>
      </c>
      <c r="D14" s="76" t="s">
        <v>222</v>
      </c>
      <c r="E14" s="80">
        <v>1000</v>
      </c>
      <c r="F14" s="80">
        <v>0</v>
      </c>
      <c r="G14" s="80">
        <v>1000</v>
      </c>
      <c r="H14" s="80">
        <v>1000</v>
      </c>
      <c r="I14" s="80">
        <v>0</v>
      </c>
      <c r="J14" s="80">
        <v>1000</v>
      </c>
      <c r="K14" s="76" t="s">
        <v>116</v>
      </c>
      <c r="L14" s="78">
        <v>43837</v>
      </c>
      <c r="M14" s="78">
        <v>43837</v>
      </c>
      <c r="N14" s="7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6"/>
  <sheetViews>
    <sheetView zoomScale="180" zoomScaleNormal="180" workbookViewId="0">
      <selection activeCell="E15" sqref="E15"/>
    </sheetView>
  </sheetViews>
  <sheetFormatPr baseColWidth="10" defaultColWidth="8.83203125" defaultRowHeight="13"/>
  <cols>
    <col min="1" max="1" width="5.5" style="39" customWidth="1"/>
    <col min="2" max="2" width="11.33203125" style="22" customWidth="1"/>
    <col min="3" max="3" width="10.33203125" style="22" customWidth="1"/>
    <col min="4" max="4" width="13.6640625" style="22" customWidth="1"/>
    <col min="5" max="5" width="9" style="22" customWidth="1"/>
    <col min="6" max="6" width="9" style="36" customWidth="1"/>
    <col min="7" max="8" width="11.5" style="36"/>
    <col min="9" max="9" width="11.5" style="45"/>
    <col min="10" max="11" width="11.5" style="36"/>
    <col min="12" max="1020" width="11.5" style="22"/>
    <col min="1021" max="1025" width="11.5"/>
  </cols>
  <sheetData>
    <row r="1" spans="1:1024">
      <c r="B1" s="24" t="s">
        <v>25</v>
      </c>
      <c r="C1" s="24"/>
    </row>
    <row r="2" spans="1:1024" s="24" customFormat="1">
      <c r="A2" s="39" t="s">
        <v>88</v>
      </c>
      <c r="B2" s="24" t="s">
        <v>89</v>
      </c>
      <c r="C2" s="24" t="s">
        <v>183</v>
      </c>
      <c r="D2" s="24" t="s">
        <v>210</v>
      </c>
      <c r="E2" s="24" t="s">
        <v>98</v>
      </c>
      <c r="F2" s="24" t="s">
        <v>99</v>
      </c>
      <c r="G2" s="24" t="s">
        <v>100</v>
      </c>
      <c r="H2" s="24" t="s">
        <v>101</v>
      </c>
      <c r="I2" s="47"/>
      <c r="J2" s="37"/>
      <c r="K2" s="37"/>
      <c r="AMG2"/>
      <c r="AMH2"/>
      <c r="AMI2"/>
      <c r="AMJ2"/>
    </row>
    <row r="3" spans="1:1024">
      <c r="A3" s="39">
        <v>10</v>
      </c>
      <c r="B3" s="27">
        <v>10100010001</v>
      </c>
      <c r="C3" s="27">
        <v>1</v>
      </c>
      <c r="D3" s="27">
        <v>1</v>
      </c>
      <c r="E3" s="27" t="s">
        <v>116</v>
      </c>
      <c r="F3" s="30">
        <v>43834</v>
      </c>
      <c r="G3" s="30">
        <v>43834</v>
      </c>
      <c r="H3" s="30"/>
      <c r="K3" s="35"/>
      <c r="M3" s="35"/>
      <c r="N3" s="35"/>
    </row>
    <row r="4" spans="1:1024">
      <c r="A4" s="39">
        <v>30</v>
      </c>
      <c r="B4" s="27">
        <v>2</v>
      </c>
      <c r="C4" s="27">
        <v>2</v>
      </c>
      <c r="D4" s="27">
        <v>3</v>
      </c>
      <c r="E4" s="27" t="s">
        <v>116</v>
      </c>
      <c r="F4" s="30">
        <v>43836</v>
      </c>
      <c r="G4" s="30">
        <v>43836</v>
      </c>
      <c r="H4" s="38"/>
    </row>
    <row r="5" spans="1:1024">
      <c r="A5" s="39">
        <v>34</v>
      </c>
      <c r="B5" s="27">
        <v>3</v>
      </c>
      <c r="C5" s="27">
        <v>2</v>
      </c>
      <c r="D5" s="27">
        <v>4</v>
      </c>
      <c r="E5" s="27" t="s">
        <v>116</v>
      </c>
      <c r="F5" s="30">
        <v>43836</v>
      </c>
      <c r="G5" s="30">
        <v>43836</v>
      </c>
      <c r="H5" s="38"/>
    </row>
    <row r="6" spans="1:1024">
      <c r="A6" s="39">
        <v>38</v>
      </c>
      <c r="B6" s="27">
        <v>4</v>
      </c>
      <c r="C6" s="27">
        <v>2</v>
      </c>
      <c r="D6" s="27">
        <v>5</v>
      </c>
      <c r="E6" s="27" t="s">
        <v>116</v>
      </c>
      <c r="F6" s="30">
        <v>43836</v>
      </c>
      <c r="G6" s="30">
        <v>43836</v>
      </c>
      <c r="H6" s="3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3"/>
  <sheetViews>
    <sheetView zoomScale="180" zoomScaleNormal="180" workbookViewId="0">
      <selection activeCell="G6" sqref="G6"/>
    </sheetView>
  </sheetViews>
  <sheetFormatPr baseColWidth="10" defaultColWidth="8.83203125" defaultRowHeight="13"/>
  <cols>
    <col min="1" max="1" width="5.5" style="39" customWidth="1"/>
    <col min="2" max="2" width="11.33203125" style="22" customWidth="1"/>
    <col min="3" max="3" width="10.33203125" style="22" customWidth="1"/>
    <col min="4" max="4" width="13.6640625" style="22" customWidth="1"/>
    <col min="5" max="5" width="9" style="22" customWidth="1"/>
    <col min="6" max="6" width="9" style="36" customWidth="1"/>
    <col min="7" max="8" width="11.5" style="36"/>
    <col min="9" max="9" width="7.33203125" style="36" customWidth="1"/>
    <col min="10" max="10" width="37.1640625" style="45" customWidth="1"/>
    <col min="11" max="12" width="11.5" style="36"/>
    <col min="13" max="1021" width="11.5" style="22"/>
    <col min="1022" max="1025" width="11.5"/>
  </cols>
  <sheetData>
    <row r="1" spans="1:1024">
      <c r="B1" s="24" t="s">
        <v>44</v>
      </c>
      <c r="C1" s="24"/>
    </row>
    <row r="2" spans="1:1024" s="24" customFormat="1">
      <c r="A2" s="39" t="s">
        <v>88</v>
      </c>
      <c r="B2" s="24" t="s">
        <v>165</v>
      </c>
      <c r="C2" s="24" t="s">
        <v>223</v>
      </c>
      <c r="D2" s="24" t="s">
        <v>224</v>
      </c>
      <c r="E2" s="24" t="s">
        <v>225</v>
      </c>
      <c r="F2" s="24" t="s">
        <v>168</v>
      </c>
      <c r="G2" s="24" t="s">
        <v>100</v>
      </c>
      <c r="H2" s="24" t="s">
        <v>101</v>
      </c>
      <c r="J2" s="52" t="s">
        <v>145</v>
      </c>
      <c r="K2" s="37"/>
      <c r="L2" s="37"/>
      <c r="AMH2"/>
      <c r="AMI2"/>
      <c r="AMJ2"/>
    </row>
    <row r="3" spans="1:1024">
      <c r="A3" s="39">
        <v>22</v>
      </c>
      <c r="B3" s="27">
        <v>10100010013</v>
      </c>
      <c r="C3" s="27" t="s">
        <v>226</v>
      </c>
      <c r="D3" s="27" t="s">
        <v>227</v>
      </c>
      <c r="E3" s="27" t="s">
        <v>194</v>
      </c>
      <c r="F3" s="38" t="s">
        <v>194</v>
      </c>
      <c r="G3" s="30">
        <v>43836</v>
      </c>
      <c r="H3" s="38"/>
      <c r="J3" s="52" t="s">
        <v>228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8AA97"/>
  </sheetPr>
  <dimension ref="A1:AMK20"/>
  <sheetViews>
    <sheetView topLeftCell="E1" zoomScale="180" zoomScaleNormal="180" workbookViewId="0">
      <selection activeCell="I16" sqref="I16"/>
    </sheetView>
  </sheetViews>
  <sheetFormatPr baseColWidth="10" defaultColWidth="8.83203125" defaultRowHeight="13"/>
  <cols>
    <col min="1" max="1" width="5.5" style="53" customWidth="1"/>
    <col min="2" max="2" width="11.1640625" style="54" customWidth="1"/>
    <col min="3" max="3" width="28.83203125" style="54" customWidth="1"/>
    <col min="4" max="4" width="15.33203125" style="55" customWidth="1"/>
    <col min="5" max="5" width="39.5" style="56" customWidth="1"/>
    <col min="6" max="6" width="9.5" style="54" customWidth="1"/>
    <col min="7" max="7" width="9.33203125" style="54" customWidth="1"/>
    <col min="8" max="1014" width="11.5" style="54"/>
    <col min="1015" max="1025" width="11.5" style="57"/>
  </cols>
  <sheetData>
    <row r="1" spans="1:1024">
      <c r="B1" s="58" t="s">
        <v>161</v>
      </c>
      <c r="C1" s="58"/>
    </row>
    <row r="2" spans="1:1024" s="58" customFormat="1">
      <c r="A2" s="53" t="s">
        <v>88</v>
      </c>
      <c r="B2" s="58" t="s">
        <v>89</v>
      </c>
      <c r="C2" s="58" t="s">
        <v>229</v>
      </c>
      <c r="D2" s="59" t="s">
        <v>230</v>
      </c>
      <c r="E2" s="60" t="s">
        <v>145</v>
      </c>
      <c r="F2" s="58" t="s">
        <v>231</v>
      </c>
      <c r="G2" s="58" t="s">
        <v>100</v>
      </c>
      <c r="AMA2" s="57"/>
      <c r="AMB2" s="57"/>
      <c r="AMC2" s="57"/>
      <c r="AMD2" s="57"/>
      <c r="AME2" s="57"/>
      <c r="AMF2" s="57"/>
      <c r="AMG2" s="57"/>
      <c r="AMH2" s="57"/>
      <c r="AMI2" s="57"/>
      <c r="AMJ2" s="57"/>
    </row>
    <row r="3" spans="1:1024">
      <c r="A3" s="53">
        <v>2</v>
      </c>
      <c r="B3" s="61">
        <v>10100010001</v>
      </c>
      <c r="C3" s="54" t="s">
        <v>232</v>
      </c>
      <c r="D3" s="54" t="s">
        <v>233</v>
      </c>
      <c r="E3" s="62" t="s">
        <v>234</v>
      </c>
      <c r="F3" s="54" t="s">
        <v>235</v>
      </c>
      <c r="G3" s="63">
        <v>43831</v>
      </c>
    </row>
    <row r="4" spans="1:1024">
      <c r="B4" s="61">
        <v>2</v>
      </c>
      <c r="C4" s="54" t="s">
        <v>236</v>
      </c>
      <c r="D4" s="54" t="s">
        <v>237</v>
      </c>
      <c r="E4" s="62"/>
      <c r="F4" s="54" t="s">
        <v>235</v>
      </c>
      <c r="G4" s="63">
        <v>43831</v>
      </c>
      <c r="I4" s="91" t="s">
        <v>294</v>
      </c>
      <c r="J4" s="91" t="s">
        <v>77</v>
      </c>
      <c r="K4" s="91" t="s">
        <v>78</v>
      </c>
      <c r="L4" s="91" t="s">
        <v>108</v>
      </c>
      <c r="M4" s="91" t="s">
        <v>112</v>
      </c>
      <c r="N4" s="91" t="s">
        <v>79</v>
      </c>
      <c r="O4" s="91" t="s">
        <v>301</v>
      </c>
      <c r="P4" s="91"/>
    </row>
    <row r="5" spans="1:1024">
      <c r="B5" s="61">
        <v>3</v>
      </c>
      <c r="C5" s="54" t="s">
        <v>238</v>
      </c>
      <c r="D5" s="54" t="s">
        <v>233</v>
      </c>
      <c r="E5" s="62"/>
      <c r="F5" s="54" t="s">
        <v>235</v>
      </c>
      <c r="G5" s="63">
        <v>43831</v>
      </c>
      <c r="I5" s="54" t="s">
        <v>295</v>
      </c>
      <c r="J5" s="54" t="s">
        <v>295</v>
      </c>
      <c r="K5" s="54" t="s">
        <v>78</v>
      </c>
      <c r="L5" s="54" t="s">
        <v>112</v>
      </c>
      <c r="M5" s="54" t="s">
        <v>112</v>
      </c>
      <c r="N5" s="54" t="s">
        <v>295</v>
      </c>
      <c r="O5" s="54" t="s">
        <v>301</v>
      </c>
    </row>
    <row r="6" spans="1:1024">
      <c r="B6" s="54">
        <v>4</v>
      </c>
      <c r="C6" s="54" t="s">
        <v>239</v>
      </c>
      <c r="D6" s="54" t="s">
        <v>240</v>
      </c>
      <c r="E6" s="62" t="s">
        <v>241</v>
      </c>
      <c r="F6" s="54" t="s">
        <v>235</v>
      </c>
      <c r="G6" s="63">
        <v>43831</v>
      </c>
      <c r="I6" s="54" t="s">
        <v>121</v>
      </c>
      <c r="J6" s="54" t="s">
        <v>121</v>
      </c>
      <c r="L6" s="54" t="s">
        <v>108</v>
      </c>
      <c r="M6" s="54" t="s">
        <v>108</v>
      </c>
      <c r="N6" s="54" t="s">
        <v>121</v>
      </c>
    </row>
    <row r="7" spans="1:1024">
      <c r="B7" s="54">
        <v>5</v>
      </c>
      <c r="C7" s="54" t="s">
        <v>242</v>
      </c>
      <c r="D7" s="54" t="s">
        <v>243</v>
      </c>
      <c r="E7" s="62" t="s">
        <v>244</v>
      </c>
      <c r="F7" s="54" t="s">
        <v>235</v>
      </c>
      <c r="G7" s="63">
        <v>43831</v>
      </c>
      <c r="I7" s="54" t="s">
        <v>103</v>
      </c>
      <c r="J7" s="54" t="s">
        <v>103</v>
      </c>
      <c r="N7" s="54" t="s">
        <v>103</v>
      </c>
    </row>
    <row r="8" spans="1:1024" ht="48">
      <c r="B8" s="54">
        <v>6</v>
      </c>
      <c r="C8" s="54" t="s">
        <v>245</v>
      </c>
      <c r="D8" s="54" t="s">
        <v>246</v>
      </c>
      <c r="E8" s="64" t="s">
        <v>247</v>
      </c>
      <c r="F8" s="54" t="s">
        <v>235</v>
      </c>
      <c r="G8" s="63">
        <v>43831</v>
      </c>
      <c r="I8" s="54" t="s">
        <v>296</v>
      </c>
      <c r="J8" s="54" t="s">
        <v>296</v>
      </c>
      <c r="N8" s="54" t="s">
        <v>296</v>
      </c>
    </row>
    <row r="9" spans="1:1024">
      <c r="B9" s="54">
        <v>7</v>
      </c>
      <c r="C9" s="54" t="s">
        <v>248</v>
      </c>
      <c r="D9" s="54" t="s">
        <v>233</v>
      </c>
      <c r="E9" s="62" t="s">
        <v>249</v>
      </c>
      <c r="F9" s="54" t="s">
        <v>235</v>
      </c>
      <c r="G9" s="63">
        <v>43831</v>
      </c>
      <c r="I9" s="54" t="s">
        <v>110</v>
      </c>
      <c r="J9" s="54" t="s">
        <v>110</v>
      </c>
      <c r="N9" s="54" t="s">
        <v>110</v>
      </c>
    </row>
    <row r="10" spans="1:1024" ht="24">
      <c r="B10" s="54">
        <v>8</v>
      </c>
      <c r="C10" s="54" t="s">
        <v>250</v>
      </c>
      <c r="D10" s="54" t="s">
        <v>251</v>
      </c>
      <c r="E10" s="62" t="s">
        <v>252</v>
      </c>
      <c r="F10" s="54" t="s">
        <v>235</v>
      </c>
      <c r="G10" s="63">
        <v>43831</v>
      </c>
      <c r="I10" s="54" t="s">
        <v>297</v>
      </c>
      <c r="J10" s="54" t="s">
        <v>297</v>
      </c>
      <c r="N10" s="54" t="s">
        <v>297</v>
      </c>
    </row>
    <row r="11" spans="1:1024" ht="48">
      <c r="B11" s="54">
        <v>9</v>
      </c>
      <c r="C11" s="54" t="s">
        <v>253</v>
      </c>
      <c r="D11" s="65" t="b">
        <f>FALSE()</f>
        <v>0</v>
      </c>
      <c r="E11" s="62" t="s">
        <v>254</v>
      </c>
      <c r="F11" s="54" t="s">
        <v>235</v>
      </c>
      <c r="G11" s="63">
        <v>43831</v>
      </c>
      <c r="I11" s="54" t="s">
        <v>298</v>
      </c>
      <c r="J11" s="54" t="s">
        <v>298</v>
      </c>
      <c r="N11" s="54" t="s">
        <v>298</v>
      </c>
    </row>
    <row r="12" spans="1:1024">
      <c r="B12" s="54">
        <v>10</v>
      </c>
      <c r="C12" s="54" t="s">
        <v>255</v>
      </c>
      <c r="D12" s="61">
        <v>14</v>
      </c>
      <c r="E12" s="62"/>
      <c r="F12" s="54" t="s">
        <v>235</v>
      </c>
      <c r="G12" s="63">
        <v>43831</v>
      </c>
      <c r="I12" s="54" t="s">
        <v>112</v>
      </c>
      <c r="J12" s="54" t="s">
        <v>299</v>
      </c>
      <c r="N12" s="54" t="s">
        <v>299</v>
      </c>
    </row>
    <row r="13" spans="1:1024">
      <c r="B13" s="54">
        <v>11</v>
      </c>
      <c r="C13" s="54" t="s">
        <v>256</v>
      </c>
      <c r="D13" s="61">
        <v>15</v>
      </c>
      <c r="E13" s="62"/>
      <c r="F13" s="54" t="s">
        <v>235</v>
      </c>
      <c r="G13" s="63">
        <v>43831</v>
      </c>
      <c r="I13" s="54" t="s">
        <v>108</v>
      </c>
      <c r="J13" s="54" t="s">
        <v>300</v>
      </c>
      <c r="N13" s="54" t="s">
        <v>300</v>
      </c>
    </row>
    <row r="14" spans="1:1024">
      <c r="B14" s="54">
        <v>12</v>
      </c>
      <c r="C14" s="54" t="s">
        <v>257</v>
      </c>
      <c r="D14" s="61">
        <v>16</v>
      </c>
      <c r="F14" s="54" t="s">
        <v>235</v>
      </c>
      <c r="G14" s="63">
        <v>43832</v>
      </c>
      <c r="I14" s="54" t="s">
        <v>78</v>
      </c>
    </row>
    <row r="15" spans="1:1024">
      <c r="B15" s="54">
        <v>13</v>
      </c>
      <c r="G15" s="63"/>
      <c r="I15" s="54" t="s">
        <v>299</v>
      </c>
    </row>
    <row r="16" spans="1:1024">
      <c r="B16" s="54">
        <v>14</v>
      </c>
      <c r="I16" s="54" t="s">
        <v>300</v>
      </c>
    </row>
    <row r="17" spans="2:9">
      <c r="B17" s="54">
        <v>15</v>
      </c>
      <c r="I17" s="54" t="s">
        <v>301</v>
      </c>
    </row>
    <row r="18" spans="2:9">
      <c r="B18" s="54">
        <v>16</v>
      </c>
    </row>
    <row r="19" spans="2:9">
      <c r="B19" s="54">
        <v>17</v>
      </c>
    </row>
    <row r="20" spans="2:9">
      <c r="B20" s="54">
        <v>18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2BF44"/>
  </sheetPr>
  <dimension ref="A1:E18"/>
  <sheetViews>
    <sheetView zoomScale="180" zoomScaleNormal="180" workbookViewId="0">
      <selection activeCell="B15" sqref="B15"/>
    </sheetView>
  </sheetViews>
  <sheetFormatPr baseColWidth="10" defaultColWidth="8.83203125" defaultRowHeight="13"/>
  <cols>
    <col min="1" max="1" width="11.5"/>
    <col min="2" max="2" width="26.6640625" customWidth="1"/>
    <col min="3" max="5" width="11.5" style="11"/>
    <col min="6" max="1025" width="11.5"/>
  </cols>
  <sheetData>
    <row r="1" spans="1:5">
      <c r="A1" s="93" t="s">
        <v>68</v>
      </c>
      <c r="B1" s="93"/>
    </row>
    <row r="3" spans="1:5">
      <c r="A3" t="s">
        <v>69</v>
      </c>
    </row>
    <row r="4" spans="1:5">
      <c r="A4" s="94">
        <v>39</v>
      </c>
      <c r="B4" s="12" t="s">
        <v>70</v>
      </c>
      <c r="C4" s="13"/>
      <c r="D4" s="13"/>
      <c r="E4" s="13">
        <v>300</v>
      </c>
    </row>
    <row r="5" spans="1:5">
      <c r="A5" s="94"/>
      <c r="B5" s="12" t="s">
        <v>71</v>
      </c>
      <c r="C5" s="13">
        <v>5000</v>
      </c>
      <c r="D5" s="13"/>
      <c r="E5" s="13"/>
    </row>
    <row r="6" spans="1:5">
      <c r="A6" s="94"/>
      <c r="B6" s="12" t="s">
        <v>72</v>
      </c>
      <c r="C6" s="13">
        <v>4750</v>
      </c>
      <c r="D6" s="13"/>
      <c r="E6" s="13"/>
    </row>
    <row r="7" spans="1:5">
      <c r="A7" s="94"/>
      <c r="B7" s="12" t="s">
        <v>73</v>
      </c>
      <c r="C7" s="13"/>
      <c r="D7" s="13"/>
      <c r="E7" s="13">
        <f>C5-C6</f>
        <v>250</v>
      </c>
    </row>
    <row r="8" spans="1:5">
      <c r="A8" s="94"/>
      <c r="B8" s="12" t="s">
        <v>74</v>
      </c>
      <c r="C8" s="13"/>
      <c r="D8" s="13"/>
      <c r="E8" s="13">
        <f>E4-E7</f>
        <v>50</v>
      </c>
    </row>
    <row r="9" spans="1:5">
      <c r="A9" s="94"/>
      <c r="B9" s="12" t="s">
        <v>75</v>
      </c>
      <c r="C9" s="13"/>
      <c r="D9" s="13"/>
      <c r="E9" s="13">
        <v>0</v>
      </c>
    </row>
    <row r="10" spans="1:5">
      <c r="A10" s="94"/>
      <c r="B10" s="14" t="s">
        <v>76</v>
      </c>
      <c r="C10" s="15"/>
      <c r="D10" s="15"/>
      <c r="E10" s="15">
        <f>E8-E9</f>
        <v>50</v>
      </c>
    </row>
    <row r="12" spans="1:5">
      <c r="A12" s="95">
        <v>47</v>
      </c>
      <c r="B12" s="70" t="s">
        <v>70</v>
      </c>
      <c r="C12" s="71"/>
      <c r="D12" s="71"/>
      <c r="E12" s="71">
        <v>300</v>
      </c>
    </row>
    <row r="13" spans="1:5">
      <c r="A13" s="95"/>
      <c r="B13" s="70" t="s">
        <v>71</v>
      </c>
      <c r="C13" s="71">
        <v>5000</v>
      </c>
      <c r="D13" s="71"/>
      <c r="E13" s="71"/>
    </row>
    <row r="14" spans="1:5">
      <c r="A14" s="95"/>
      <c r="B14" s="70" t="s">
        <v>72</v>
      </c>
      <c r="C14" s="70"/>
      <c r="D14" s="71">
        <v>4750</v>
      </c>
      <c r="E14" s="71"/>
    </row>
    <row r="15" spans="1:5">
      <c r="A15" s="95"/>
      <c r="B15" s="70" t="s">
        <v>73</v>
      </c>
      <c r="C15" s="71"/>
      <c r="D15" s="71"/>
      <c r="E15" s="71">
        <v>250</v>
      </c>
    </row>
    <row r="16" spans="1:5">
      <c r="A16" s="95"/>
      <c r="B16" s="70" t="s">
        <v>74</v>
      </c>
      <c r="C16" s="71"/>
      <c r="D16" s="71"/>
      <c r="E16" s="71">
        <v>50</v>
      </c>
    </row>
    <row r="17" spans="1:5">
      <c r="A17" s="95"/>
      <c r="B17" s="70" t="s">
        <v>75</v>
      </c>
      <c r="C17" s="71"/>
      <c r="D17" s="71"/>
      <c r="E17" s="71">
        <v>1000</v>
      </c>
    </row>
    <row r="18" spans="1:5">
      <c r="A18" s="95"/>
      <c r="B18" s="72" t="s">
        <v>76</v>
      </c>
      <c r="C18" s="73"/>
      <c r="D18" s="73"/>
      <c r="E18" s="73">
        <f>E16-E17</f>
        <v>-950</v>
      </c>
    </row>
  </sheetData>
  <mergeCells count="3">
    <mergeCell ref="A1:B1"/>
    <mergeCell ref="A4:A10"/>
    <mergeCell ref="A12:A1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599D"/>
  </sheetPr>
  <dimension ref="A1:I28"/>
  <sheetViews>
    <sheetView topLeftCell="A6" zoomScale="180" zoomScaleNormal="180" workbookViewId="0">
      <selection activeCell="C27" sqref="C27"/>
    </sheetView>
  </sheetViews>
  <sheetFormatPr baseColWidth="10" defaultColWidth="8.83203125" defaultRowHeight="13"/>
  <cols>
    <col min="1" max="1" width="11.5"/>
    <col min="2" max="2" width="20" customWidth="1"/>
    <col min="3" max="3" width="11.5" style="11"/>
    <col min="4" max="4" width="11.5"/>
    <col min="5" max="5" width="11.5" style="11"/>
    <col min="6" max="6" width="15.6640625" customWidth="1"/>
    <col min="7" max="7" width="11.5" style="11"/>
    <col min="8" max="8" width="4" customWidth="1"/>
    <col min="9" max="9" width="36.33203125" style="16" customWidth="1"/>
    <col min="10" max="1025" width="11.5"/>
  </cols>
  <sheetData>
    <row r="1" spans="1:7">
      <c r="A1" s="93" t="s">
        <v>32</v>
      </c>
      <c r="B1" s="93"/>
    </row>
    <row r="3" spans="1:7">
      <c r="A3" t="s">
        <v>69</v>
      </c>
    </row>
    <row r="4" spans="1:7">
      <c r="A4" s="98">
        <v>11</v>
      </c>
      <c r="B4" s="99" t="s">
        <v>77</v>
      </c>
      <c r="C4" s="99"/>
      <c r="D4" s="99" t="s">
        <v>78</v>
      </c>
      <c r="E4" s="99"/>
      <c r="F4" s="99" t="s">
        <v>79</v>
      </c>
      <c r="G4" s="99"/>
    </row>
    <row r="5" spans="1:7">
      <c r="A5" s="98"/>
      <c r="B5" s="12" t="s">
        <v>80</v>
      </c>
      <c r="C5" s="13">
        <v>5000</v>
      </c>
      <c r="D5" s="12"/>
      <c r="E5" s="13"/>
      <c r="F5" s="12" t="s">
        <v>81</v>
      </c>
      <c r="G5" s="13">
        <v>5000</v>
      </c>
    </row>
    <row r="6" spans="1:7">
      <c r="A6" s="17"/>
      <c r="B6" s="7"/>
      <c r="C6" s="13"/>
      <c r="D6" s="7"/>
      <c r="E6" s="13"/>
      <c r="F6" s="7"/>
      <c r="G6" s="13"/>
    </row>
    <row r="9" spans="1:7">
      <c r="A9" s="98">
        <v>19</v>
      </c>
      <c r="B9" s="99" t="s">
        <v>77</v>
      </c>
      <c r="C9" s="99"/>
      <c r="D9" s="99" t="s">
        <v>78</v>
      </c>
      <c r="E9" s="99"/>
      <c r="F9" s="99" t="s">
        <v>79</v>
      </c>
      <c r="G9" s="99"/>
    </row>
    <row r="10" spans="1:7">
      <c r="A10" s="98"/>
      <c r="B10" s="12" t="s">
        <v>80</v>
      </c>
      <c r="C10" s="13">
        <v>5000</v>
      </c>
      <c r="D10" s="12" t="s">
        <v>82</v>
      </c>
      <c r="E10" s="13">
        <v>10000</v>
      </c>
      <c r="F10" s="12" t="s">
        <v>81</v>
      </c>
      <c r="G10" s="13">
        <v>5000</v>
      </c>
    </row>
    <row r="11" spans="1:7">
      <c r="A11" s="98"/>
      <c r="B11" s="12" t="s">
        <v>83</v>
      </c>
      <c r="C11" s="13">
        <v>10000</v>
      </c>
      <c r="D11" s="12"/>
      <c r="E11" s="13"/>
      <c r="F11" s="12"/>
      <c r="G11" s="13"/>
    </row>
    <row r="12" spans="1:7">
      <c r="A12" s="98"/>
      <c r="B12" s="7"/>
      <c r="C12" s="13"/>
      <c r="D12" s="7"/>
      <c r="E12" s="13"/>
      <c r="F12" s="7"/>
      <c r="G12" s="13"/>
    </row>
    <row r="15" spans="1:7">
      <c r="A15" s="98">
        <v>40</v>
      </c>
      <c r="B15" s="99" t="s">
        <v>77</v>
      </c>
      <c r="C15" s="99"/>
      <c r="D15" s="99" t="s">
        <v>78</v>
      </c>
      <c r="E15" s="99"/>
      <c r="F15" s="99" t="s">
        <v>79</v>
      </c>
      <c r="G15" s="99"/>
    </row>
    <row r="16" spans="1:7">
      <c r="A16" s="98"/>
      <c r="B16" s="12" t="s">
        <v>80</v>
      </c>
      <c r="C16" s="13">
        <v>4750</v>
      </c>
      <c r="D16" s="12" t="s">
        <v>82</v>
      </c>
      <c r="E16" s="13">
        <v>10000</v>
      </c>
      <c r="F16" s="12" t="s">
        <v>81</v>
      </c>
      <c r="G16" s="13">
        <v>5000</v>
      </c>
    </row>
    <row r="17" spans="1:9">
      <c r="A17" s="98"/>
      <c r="B17" s="12" t="s">
        <v>83</v>
      </c>
      <c r="C17" s="13">
        <v>10000</v>
      </c>
      <c r="D17" s="12"/>
      <c r="E17" s="13"/>
      <c r="F17" s="12"/>
      <c r="G17" s="13"/>
    </row>
    <row r="18" spans="1:9" ht="28">
      <c r="A18" s="98"/>
      <c r="B18" s="12" t="s">
        <v>84</v>
      </c>
      <c r="C18" s="13">
        <v>300</v>
      </c>
      <c r="D18" s="18" t="s">
        <v>85</v>
      </c>
      <c r="E18" s="19">
        <v>50</v>
      </c>
      <c r="F18" s="12"/>
      <c r="G18" s="13"/>
      <c r="I18" s="16" t="s">
        <v>86</v>
      </c>
    </row>
    <row r="19" spans="1:9">
      <c r="A19" s="98"/>
      <c r="B19" s="17"/>
      <c r="C19" s="20"/>
      <c r="D19" s="17"/>
      <c r="E19" s="20"/>
      <c r="F19" s="17"/>
      <c r="G19" s="20"/>
    </row>
    <row r="20" spans="1:9">
      <c r="A20" s="98"/>
      <c r="B20" s="17"/>
      <c r="C20" s="20"/>
      <c r="D20" s="17"/>
      <c r="E20" s="20"/>
      <c r="F20" s="17"/>
      <c r="G20" s="20"/>
    </row>
    <row r="21" spans="1:9">
      <c r="A21" s="98"/>
      <c r="B21" s="17"/>
      <c r="C21" s="20">
        <f>SUM(C16:C20)</f>
        <v>15050</v>
      </c>
      <c r="D21" s="17"/>
      <c r="E21" s="20"/>
      <c r="F21" s="17"/>
      <c r="G21" s="20">
        <f>SUM(G16:G20)+SUM(E16:E20)</f>
        <v>15050</v>
      </c>
    </row>
    <row r="24" spans="1:9">
      <c r="A24" s="96">
        <v>48</v>
      </c>
      <c r="B24" s="97" t="s">
        <v>77</v>
      </c>
      <c r="C24" s="97"/>
      <c r="D24" s="97" t="s">
        <v>78</v>
      </c>
      <c r="E24" s="97"/>
      <c r="F24" s="97" t="s">
        <v>79</v>
      </c>
      <c r="G24" s="97"/>
    </row>
    <row r="25" spans="1:9">
      <c r="A25" s="96"/>
      <c r="B25" s="74" t="s">
        <v>80</v>
      </c>
      <c r="C25" s="71">
        <v>4750</v>
      </c>
      <c r="D25" s="74" t="s">
        <v>82</v>
      </c>
      <c r="E25" s="71">
        <v>10000</v>
      </c>
      <c r="F25" s="74" t="s">
        <v>81</v>
      </c>
      <c r="G25" s="71">
        <v>5000</v>
      </c>
    </row>
    <row r="26" spans="1:9">
      <c r="A26" s="96"/>
      <c r="B26" s="74" t="s">
        <v>83</v>
      </c>
      <c r="C26" s="71">
        <v>9000</v>
      </c>
      <c r="D26" s="74"/>
      <c r="E26" s="71"/>
      <c r="F26" s="74"/>
      <c r="G26" s="71"/>
    </row>
    <row r="27" spans="1:9">
      <c r="A27" s="96"/>
      <c r="B27" s="74" t="s">
        <v>84</v>
      </c>
      <c r="C27" s="71">
        <v>300</v>
      </c>
      <c r="D27" s="75" t="s">
        <v>85</v>
      </c>
      <c r="E27" s="71">
        <v>-950</v>
      </c>
      <c r="F27" s="74"/>
      <c r="G27" s="71"/>
    </row>
    <row r="28" spans="1:9">
      <c r="A28" s="96"/>
      <c r="B28" s="68"/>
      <c r="C28" s="69">
        <f>SUM(C25:C27)</f>
        <v>14050</v>
      </c>
      <c r="D28" s="68"/>
      <c r="E28" s="69"/>
      <c r="F28" s="68"/>
      <c r="G28" s="69">
        <f>SUM(G25:G27)+SUM(E25:E27)</f>
        <v>14050</v>
      </c>
    </row>
  </sheetData>
  <mergeCells count="17">
    <mergeCell ref="A1:B1"/>
    <mergeCell ref="A4:A5"/>
    <mergeCell ref="B4:C4"/>
    <mergeCell ref="D4:E4"/>
    <mergeCell ref="F4:G4"/>
    <mergeCell ref="A24:A28"/>
    <mergeCell ref="B24:C24"/>
    <mergeCell ref="D24:E24"/>
    <mergeCell ref="F24:G24"/>
    <mergeCell ref="A9:A12"/>
    <mergeCell ref="B9:C9"/>
    <mergeCell ref="D9:E9"/>
    <mergeCell ref="F9:G9"/>
    <mergeCell ref="A15:A21"/>
    <mergeCell ref="B15:C15"/>
    <mergeCell ref="D15:E15"/>
    <mergeCell ref="F15:G15"/>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4917A-4F0D-CE4A-B7A1-FE9F8B9C9FF7}">
  <sheetPr>
    <tabColor theme="5" tint="0.39997558519241921"/>
  </sheetPr>
  <dimension ref="A1:N38"/>
  <sheetViews>
    <sheetView zoomScale="182" zoomScaleNormal="182" workbookViewId="0">
      <selection activeCell="F18" sqref="F18"/>
    </sheetView>
  </sheetViews>
  <sheetFormatPr baseColWidth="10" defaultColWidth="16.6640625" defaultRowHeight="20" customHeight="1"/>
  <cols>
    <col min="1" max="1" width="18.5" customWidth="1"/>
    <col min="2" max="2" width="36.1640625" customWidth="1"/>
    <col min="3" max="3" width="9.5" customWidth="1"/>
    <col min="5" max="5" width="5.83203125" customWidth="1"/>
    <col min="6" max="6" width="19.6640625" bestFit="1" customWidth="1"/>
    <col min="9" max="9" width="2.1640625" customWidth="1"/>
    <col min="12" max="12" width="1.6640625" customWidth="1"/>
  </cols>
  <sheetData>
    <row r="1" spans="1:14" ht="20" customHeight="1">
      <c r="A1" s="93" t="s">
        <v>260</v>
      </c>
      <c r="B1" s="93"/>
    </row>
    <row r="6" spans="1:14" ht="20" customHeight="1">
      <c r="A6" s="101">
        <v>49</v>
      </c>
      <c r="B6" s="85" t="s">
        <v>261</v>
      </c>
    </row>
    <row r="7" spans="1:14" ht="20" customHeight="1">
      <c r="A7" s="101"/>
      <c r="B7" t="s">
        <v>263</v>
      </c>
      <c r="C7" s="86">
        <v>300</v>
      </c>
      <c r="F7" t="s">
        <v>68</v>
      </c>
      <c r="G7">
        <v>47</v>
      </c>
    </row>
    <row r="8" spans="1:14" ht="20" customHeight="1">
      <c r="A8" s="101"/>
      <c r="B8" t="s">
        <v>264</v>
      </c>
      <c r="C8" s="86">
        <v>0</v>
      </c>
      <c r="F8" t="s">
        <v>267</v>
      </c>
      <c r="G8">
        <v>11</v>
      </c>
    </row>
    <row r="9" spans="1:14" ht="20" customHeight="1">
      <c r="A9" s="101"/>
      <c r="B9" t="s">
        <v>265</v>
      </c>
      <c r="C9" s="86">
        <v>0</v>
      </c>
      <c r="F9" t="s">
        <v>268</v>
      </c>
      <c r="G9">
        <v>48</v>
      </c>
    </row>
    <row r="10" spans="1:14" ht="20" customHeight="1">
      <c r="A10" s="101"/>
      <c r="B10" t="s">
        <v>286</v>
      </c>
      <c r="C10" s="86">
        <v>-1000</v>
      </c>
    </row>
    <row r="11" spans="1:14" ht="20" customHeight="1">
      <c r="A11" s="101"/>
      <c r="B11" t="s">
        <v>266</v>
      </c>
      <c r="C11" s="87">
        <v>0</v>
      </c>
      <c r="D11" s="84"/>
    </row>
    <row r="12" spans="1:14" ht="20" customHeight="1">
      <c r="A12" s="101"/>
      <c r="B12" s="90" t="s">
        <v>262</v>
      </c>
      <c r="C12" s="86"/>
      <c r="D12" s="86">
        <f>SUM(C7:C11)</f>
        <v>-700</v>
      </c>
      <c r="G12" s="100" t="s">
        <v>269</v>
      </c>
      <c r="H12" s="100"/>
      <c r="J12" s="100" t="s">
        <v>273</v>
      </c>
      <c r="K12" s="100"/>
      <c r="M12" s="100" t="s">
        <v>278</v>
      </c>
      <c r="N12" s="100"/>
    </row>
    <row r="13" spans="1:14" ht="20" customHeight="1">
      <c r="A13" s="101"/>
      <c r="C13" s="86"/>
      <c r="D13" s="86"/>
      <c r="G13" s="81" t="s">
        <v>270</v>
      </c>
      <c r="H13" t="s">
        <v>282</v>
      </c>
      <c r="J13" s="81" t="s">
        <v>274</v>
      </c>
      <c r="K13" t="s">
        <v>276</v>
      </c>
      <c r="M13" s="81" t="s">
        <v>280</v>
      </c>
      <c r="N13" t="s">
        <v>274</v>
      </c>
    </row>
    <row r="14" spans="1:14" ht="20" customHeight="1">
      <c r="A14" s="101"/>
      <c r="B14" s="85" t="s">
        <v>283</v>
      </c>
      <c r="C14" s="86"/>
      <c r="D14" s="86"/>
      <c r="G14" s="83" t="s">
        <v>272</v>
      </c>
      <c r="H14" s="84"/>
      <c r="J14" s="83" t="s">
        <v>281</v>
      </c>
      <c r="K14" s="84"/>
      <c r="M14" s="83"/>
      <c r="N14" s="84" t="s">
        <v>277</v>
      </c>
    </row>
    <row r="15" spans="1:14" ht="20" customHeight="1">
      <c r="A15" s="101"/>
      <c r="B15" t="s">
        <v>284</v>
      </c>
      <c r="C15" s="86">
        <v>0</v>
      </c>
      <c r="D15" s="86"/>
      <c r="G15" s="82" t="s">
        <v>271</v>
      </c>
      <c r="J15" s="82" t="s">
        <v>275</v>
      </c>
      <c r="M15" s="82"/>
      <c r="N15" t="s">
        <v>279</v>
      </c>
    </row>
    <row r="16" spans="1:14" ht="20" customHeight="1">
      <c r="A16" s="101"/>
      <c r="B16" t="s">
        <v>285</v>
      </c>
      <c r="C16" s="87">
        <v>0</v>
      </c>
      <c r="D16" s="87"/>
    </row>
    <row r="17" spans="1:6" ht="20" customHeight="1">
      <c r="A17" s="101"/>
      <c r="B17" s="90" t="s">
        <v>287</v>
      </c>
      <c r="C17" s="86"/>
      <c r="D17" s="86">
        <v>0</v>
      </c>
    </row>
    <row r="18" spans="1:6" ht="20" customHeight="1">
      <c r="A18" s="101"/>
      <c r="C18" s="86"/>
      <c r="D18" s="86"/>
    </row>
    <row r="19" spans="1:6" ht="20" customHeight="1">
      <c r="A19" s="101"/>
      <c r="B19" s="85" t="s">
        <v>288</v>
      </c>
      <c r="C19" s="86"/>
      <c r="D19" s="86"/>
    </row>
    <row r="20" spans="1:6" ht="20" customHeight="1">
      <c r="A20" s="101"/>
      <c r="B20" t="s">
        <v>289</v>
      </c>
      <c r="C20" s="87">
        <v>10000</v>
      </c>
      <c r="D20" s="87"/>
    </row>
    <row r="21" spans="1:6" ht="20" customHeight="1">
      <c r="A21" s="101"/>
      <c r="B21" s="90" t="s">
        <v>290</v>
      </c>
      <c r="C21" s="88"/>
      <c r="D21" s="88">
        <v>10000</v>
      </c>
      <c r="E21" s="89"/>
      <c r="F21" s="89"/>
    </row>
    <row r="22" spans="1:6" ht="20" customHeight="1">
      <c r="A22" s="101"/>
      <c r="C22" s="88"/>
      <c r="D22" s="88"/>
      <c r="E22" s="89"/>
      <c r="F22" s="89"/>
    </row>
    <row r="23" spans="1:6" ht="20" customHeight="1">
      <c r="A23" s="101"/>
      <c r="B23" t="s">
        <v>291</v>
      </c>
      <c r="C23" s="88"/>
      <c r="D23" s="88">
        <f>SUM(D7:D22)</f>
        <v>9300</v>
      </c>
      <c r="E23" s="89"/>
      <c r="F23" s="89"/>
    </row>
    <row r="24" spans="1:6" ht="20" customHeight="1">
      <c r="A24" s="101"/>
      <c r="C24" s="88"/>
      <c r="D24" s="88"/>
      <c r="E24" s="89"/>
      <c r="F24" s="89"/>
    </row>
    <row r="25" spans="1:6" ht="20" customHeight="1">
      <c r="A25" s="101"/>
      <c r="B25" t="s">
        <v>292</v>
      </c>
      <c r="C25" s="88"/>
      <c r="D25" s="88">
        <v>0</v>
      </c>
      <c r="E25" s="89"/>
      <c r="F25" s="89"/>
    </row>
    <row r="26" spans="1:6" ht="20" customHeight="1">
      <c r="A26" s="101"/>
      <c r="B26" t="s">
        <v>293</v>
      </c>
      <c r="C26" s="88"/>
      <c r="D26" s="87">
        <v>9300</v>
      </c>
      <c r="E26" s="89"/>
      <c r="F26" s="89"/>
    </row>
    <row r="27" spans="1:6" ht="20" customHeight="1">
      <c r="A27" s="101"/>
      <c r="C27" s="88"/>
      <c r="D27" s="88">
        <f>D26-D25</f>
        <v>9300</v>
      </c>
      <c r="E27" s="89"/>
      <c r="F27" s="89"/>
    </row>
    <row r="28" spans="1:6" ht="20" customHeight="1">
      <c r="C28" s="88"/>
      <c r="D28" s="88"/>
      <c r="E28" s="89"/>
      <c r="F28" s="89"/>
    </row>
    <row r="29" spans="1:6" ht="20" customHeight="1">
      <c r="C29" s="88"/>
      <c r="D29" s="88"/>
      <c r="E29" s="89"/>
      <c r="F29" s="89"/>
    </row>
    <row r="30" spans="1:6" ht="20" customHeight="1">
      <c r="C30" s="88"/>
      <c r="D30" s="88"/>
      <c r="E30" s="89"/>
      <c r="F30" s="89"/>
    </row>
    <row r="31" spans="1:6" ht="20" customHeight="1">
      <c r="C31" s="88"/>
      <c r="D31" s="88"/>
      <c r="E31" s="89"/>
      <c r="F31" s="89"/>
    </row>
    <row r="32" spans="1:6" ht="20" customHeight="1">
      <c r="C32" s="88"/>
      <c r="D32" s="88"/>
      <c r="E32" s="89"/>
      <c r="F32" s="89"/>
    </row>
    <row r="33" spans="3:6" ht="20" customHeight="1">
      <c r="C33" s="88"/>
      <c r="D33" s="88"/>
      <c r="E33" s="89"/>
      <c r="F33" s="89"/>
    </row>
    <row r="34" spans="3:6" ht="20" customHeight="1">
      <c r="C34" s="86"/>
      <c r="D34" s="86"/>
    </row>
    <row r="35" spans="3:6" ht="20" customHeight="1">
      <c r="C35" s="86"/>
      <c r="D35" s="86"/>
    </row>
    <row r="36" spans="3:6" ht="20" customHeight="1">
      <c r="C36" s="87"/>
      <c r="D36" s="87"/>
    </row>
    <row r="37" spans="3:6" ht="20" customHeight="1">
      <c r="C37" s="86"/>
      <c r="D37" s="86"/>
    </row>
    <row r="38" spans="3:6" ht="20" customHeight="1">
      <c r="C38" s="86"/>
      <c r="D38" s="86"/>
    </row>
  </sheetData>
  <mergeCells count="5">
    <mergeCell ref="A1:B1"/>
    <mergeCell ref="G12:H12"/>
    <mergeCell ref="J12:K12"/>
    <mergeCell ref="M12:N12"/>
    <mergeCell ref="A6:A2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CAED5"/>
  </sheetPr>
  <dimension ref="A1:AMK21"/>
  <sheetViews>
    <sheetView tabSelected="1" zoomScale="180" zoomScaleNormal="180" workbookViewId="0">
      <selection activeCell="E9" sqref="E9"/>
    </sheetView>
  </sheetViews>
  <sheetFormatPr baseColWidth="10" defaultColWidth="8.83203125" defaultRowHeight="13"/>
  <cols>
    <col min="1" max="1" width="8.33203125" style="21" customWidth="1"/>
    <col min="2" max="2" width="10.6640625" style="22" customWidth="1"/>
    <col min="3" max="3" width="7.1640625" style="22" customWidth="1"/>
    <col min="4" max="4" width="9.83203125" style="22" customWidth="1"/>
    <col min="5" max="5" width="16.83203125" style="22" customWidth="1"/>
    <col min="6" max="6" width="14.6640625" style="22" customWidth="1"/>
    <col min="7" max="7" width="5.83203125" style="22" customWidth="1"/>
    <col min="8" max="8" width="6.5" style="22" customWidth="1"/>
    <col min="9" max="9" width="9" style="22" customWidth="1"/>
    <col min="10" max="10" width="8.5" style="23" customWidth="1"/>
    <col min="11" max="11" width="9.33203125" style="22" customWidth="1"/>
    <col min="12" max="12" width="9" style="22" customWidth="1"/>
    <col min="13" max="13" width="9.33203125" style="22" customWidth="1"/>
    <col min="14" max="14" width="8.83203125" style="22" customWidth="1"/>
    <col min="15" max="15" width="17" style="22" customWidth="1"/>
    <col min="16" max="1025" width="11.5" style="22"/>
  </cols>
  <sheetData>
    <row r="1" spans="1:15">
      <c r="B1" s="24" t="s">
        <v>87</v>
      </c>
    </row>
    <row r="2" spans="1:15" s="24" customFormat="1" ht="11">
      <c r="A2" s="25" t="s">
        <v>88</v>
      </c>
      <c r="B2" s="24" t="s">
        <v>89</v>
      </c>
      <c r="C2" s="24" t="s">
        <v>90</v>
      </c>
      <c r="D2" s="24" t="s">
        <v>91</v>
      </c>
      <c r="E2" s="24" t="s">
        <v>92</v>
      </c>
      <c r="F2" s="24" t="s">
        <v>93</v>
      </c>
      <c r="G2" s="24" t="s">
        <v>94</v>
      </c>
      <c r="H2" s="24" t="s">
        <v>95</v>
      </c>
      <c r="I2" s="24" t="s">
        <v>96</v>
      </c>
      <c r="J2" s="26" t="s">
        <v>97</v>
      </c>
      <c r="K2" s="24" t="s">
        <v>98</v>
      </c>
      <c r="L2" s="24" t="s">
        <v>99</v>
      </c>
      <c r="M2" s="24" t="s">
        <v>100</v>
      </c>
      <c r="N2" s="24" t="s">
        <v>101</v>
      </c>
    </row>
    <row r="3" spans="1:15">
      <c r="A3" s="21">
        <v>0</v>
      </c>
      <c r="B3" s="27">
        <v>10100010001</v>
      </c>
      <c r="C3" s="27">
        <v>1</v>
      </c>
      <c r="D3" s="27" t="s">
        <v>102</v>
      </c>
      <c r="E3" s="27" t="s">
        <v>103</v>
      </c>
      <c r="F3" s="27" t="s">
        <v>103</v>
      </c>
      <c r="G3" s="27" t="s">
        <v>104</v>
      </c>
      <c r="H3" s="27">
        <v>1</v>
      </c>
      <c r="I3" s="27" t="s">
        <v>102</v>
      </c>
      <c r="J3" s="28" t="b">
        <f>TRUE()</f>
        <v>1</v>
      </c>
      <c r="K3" s="29" t="s">
        <v>105</v>
      </c>
      <c r="L3" s="30">
        <v>43831</v>
      </c>
      <c r="M3" s="30">
        <v>43831</v>
      </c>
      <c r="N3" s="29"/>
    </row>
    <row r="4" spans="1:15">
      <c r="A4" s="21">
        <v>0</v>
      </c>
      <c r="B4" s="27">
        <v>2</v>
      </c>
      <c r="C4" s="27">
        <v>1</v>
      </c>
      <c r="D4" s="27" t="s">
        <v>106</v>
      </c>
      <c r="E4" s="27" t="s">
        <v>78</v>
      </c>
      <c r="F4" s="27" t="s">
        <v>78</v>
      </c>
      <c r="G4" s="27" t="s">
        <v>104</v>
      </c>
      <c r="H4" s="27">
        <v>2</v>
      </c>
      <c r="I4" s="27" t="s">
        <v>106</v>
      </c>
      <c r="J4" s="28" t="b">
        <f>TRUE()</f>
        <v>1</v>
      </c>
      <c r="K4" s="29" t="s">
        <v>105</v>
      </c>
      <c r="L4" s="30">
        <v>43831</v>
      </c>
      <c r="M4" s="30">
        <v>43831</v>
      </c>
      <c r="N4" s="29"/>
    </row>
    <row r="5" spans="1:15">
      <c r="A5" s="21">
        <v>0</v>
      </c>
      <c r="B5" s="27">
        <v>3</v>
      </c>
      <c r="C5" s="27">
        <v>1</v>
      </c>
      <c r="D5" s="27" t="s">
        <v>107</v>
      </c>
      <c r="E5" s="27" t="s">
        <v>108</v>
      </c>
      <c r="F5" s="27" t="s">
        <v>108</v>
      </c>
      <c r="G5" s="27" t="s">
        <v>104</v>
      </c>
      <c r="H5" s="27">
        <v>3</v>
      </c>
      <c r="I5" s="27" t="s">
        <v>107</v>
      </c>
      <c r="J5" s="28" t="b">
        <f>TRUE()</f>
        <v>1</v>
      </c>
      <c r="K5" s="29" t="s">
        <v>105</v>
      </c>
      <c r="L5" s="30">
        <v>43831</v>
      </c>
      <c r="M5" s="30">
        <v>43831</v>
      </c>
      <c r="N5" s="29"/>
    </row>
    <row r="6" spans="1:15">
      <c r="A6" s="21">
        <v>0</v>
      </c>
      <c r="B6" s="27">
        <v>4</v>
      </c>
      <c r="C6" s="27">
        <v>1</v>
      </c>
      <c r="D6" s="27" t="s">
        <v>109</v>
      </c>
      <c r="E6" s="27" t="s">
        <v>110</v>
      </c>
      <c r="F6" s="27" t="s">
        <v>110</v>
      </c>
      <c r="G6" s="27" t="s">
        <v>104</v>
      </c>
      <c r="H6" s="27">
        <v>4</v>
      </c>
      <c r="I6" s="27" t="s">
        <v>109</v>
      </c>
      <c r="J6" s="28" t="b">
        <f>TRUE()</f>
        <v>1</v>
      </c>
      <c r="K6" s="29" t="s">
        <v>105</v>
      </c>
      <c r="L6" s="30">
        <v>43831</v>
      </c>
      <c r="M6" s="30">
        <v>43831</v>
      </c>
      <c r="N6" s="29"/>
    </row>
    <row r="7" spans="1:15">
      <c r="A7" s="21">
        <v>0</v>
      </c>
      <c r="B7" s="27">
        <v>5</v>
      </c>
      <c r="C7" s="27">
        <v>1</v>
      </c>
      <c r="D7" s="27" t="s">
        <v>111</v>
      </c>
      <c r="E7" s="27" t="s">
        <v>112</v>
      </c>
      <c r="F7" s="27" t="s">
        <v>112</v>
      </c>
      <c r="G7" s="27" t="s">
        <v>104</v>
      </c>
      <c r="H7" s="27">
        <v>5</v>
      </c>
      <c r="I7" s="27" t="s">
        <v>111</v>
      </c>
      <c r="J7" s="28" t="b">
        <f>TRUE()</f>
        <v>1</v>
      </c>
      <c r="K7" s="29" t="s">
        <v>105</v>
      </c>
      <c r="L7" s="30">
        <v>43831</v>
      </c>
      <c r="M7" s="30">
        <v>43831</v>
      </c>
      <c r="N7" s="29"/>
    </row>
    <row r="8" spans="1:15">
      <c r="A8" s="21" t="s">
        <v>3</v>
      </c>
      <c r="B8" s="27">
        <v>6</v>
      </c>
      <c r="C8" s="27">
        <v>1</v>
      </c>
      <c r="D8" s="27" t="s">
        <v>102</v>
      </c>
      <c r="E8" s="27" t="s">
        <v>103</v>
      </c>
      <c r="F8" s="27" t="s">
        <v>113</v>
      </c>
      <c r="G8" s="27" t="s">
        <v>104</v>
      </c>
      <c r="H8" s="27">
        <v>191</v>
      </c>
      <c r="I8" s="27" t="s">
        <v>114</v>
      </c>
      <c r="J8" s="28" t="b">
        <f>FALSE()</f>
        <v>0</v>
      </c>
      <c r="K8" s="27" t="s">
        <v>115</v>
      </c>
      <c r="L8" s="30">
        <v>43832</v>
      </c>
      <c r="M8" s="30">
        <v>43832</v>
      </c>
      <c r="N8" s="30"/>
    </row>
    <row r="9" spans="1:15">
      <c r="A9" s="21" t="s">
        <v>3</v>
      </c>
      <c r="B9" s="27">
        <v>7</v>
      </c>
      <c r="C9" s="27">
        <v>1</v>
      </c>
      <c r="D9" s="27" t="s">
        <v>102</v>
      </c>
      <c r="E9" s="27" t="s">
        <v>103</v>
      </c>
      <c r="F9" s="27" t="s">
        <v>116</v>
      </c>
      <c r="G9" s="27" t="s">
        <v>104</v>
      </c>
      <c r="H9" s="27">
        <v>131</v>
      </c>
      <c r="I9" s="27" t="s">
        <v>117</v>
      </c>
      <c r="J9" s="28" t="b">
        <f>FALSE()</f>
        <v>0</v>
      </c>
      <c r="K9" s="27" t="s">
        <v>115</v>
      </c>
      <c r="L9" s="30">
        <v>43832</v>
      </c>
      <c r="M9" s="30">
        <v>43832</v>
      </c>
      <c r="N9" s="27"/>
    </row>
    <row r="10" spans="1:15">
      <c r="A10" s="21" t="s">
        <v>6</v>
      </c>
      <c r="B10" s="27">
        <v>8</v>
      </c>
      <c r="C10" s="27">
        <v>1</v>
      </c>
      <c r="D10" s="27" t="s">
        <v>109</v>
      </c>
      <c r="E10" s="27" t="s">
        <v>110</v>
      </c>
      <c r="F10" s="27" t="s">
        <v>118</v>
      </c>
      <c r="G10" s="27" t="s">
        <v>104</v>
      </c>
      <c r="H10" s="27">
        <v>41</v>
      </c>
      <c r="I10" s="27" t="s">
        <v>119</v>
      </c>
      <c r="J10" s="28" t="b">
        <f>FALSE()</f>
        <v>0</v>
      </c>
      <c r="K10" s="27" t="s">
        <v>116</v>
      </c>
      <c r="L10" s="30">
        <v>43833</v>
      </c>
      <c r="M10" s="30">
        <v>43833</v>
      </c>
      <c r="N10" s="27"/>
    </row>
    <row r="11" spans="1:15">
      <c r="A11" s="21">
        <v>13</v>
      </c>
      <c r="B11" s="27">
        <v>9</v>
      </c>
      <c r="C11" s="27">
        <v>1</v>
      </c>
      <c r="D11" s="27" t="s">
        <v>106</v>
      </c>
      <c r="E11" s="27" t="s">
        <v>78</v>
      </c>
      <c r="F11" s="92" t="s">
        <v>82</v>
      </c>
      <c r="G11" s="27" t="s">
        <v>104</v>
      </c>
      <c r="H11" s="27">
        <v>23</v>
      </c>
      <c r="I11" s="27" t="s">
        <v>120</v>
      </c>
      <c r="J11" s="28" t="b">
        <f>FALSE()</f>
        <v>0</v>
      </c>
      <c r="K11" s="27" t="s">
        <v>116</v>
      </c>
      <c r="L11" s="30">
        <v>43835</v>
      </c>
      <c r="M11" s="30">
        <v>43835</v>
      </c>
      <c r="N11" s="27"/>
    </row>
    <row r="12" spans="1:15">
      <c r="A12" s="21">
        <v>14</v>
      </c>
      <c r="B12" s="27">
        <v>10</v>
      </c>
      <c r="C12" s="27">
        <v>1</v>
      </c>
      <c r="D12" s="27" t="s">
        <v>102</v>
      </c>
      <c r="E12" s="27" t="s">
        <v>103</v>
      </c>
      <c r="F12" s="27" t="s">
        <v>121</v>
      </c>
      <c r="G12" s="27" t="s">
        <v>104</v>
      </c>
      <c r="H12" s="27">
        <v>11</v>
      </c>
      <c r="I12" s="27" t="s">
        <v>122</v>
      </c>
      <c r="J12" s="28" t="b">
        <f>TRUE()</f>
        <v>1</v>
      </c>
      <c r="K12" s="27" t="s">
        <v>116</v>
      </c>
      <c r="L12" s="30">
        <v>43835</v>
      </c>
      <c r="M12" s="30">
        <v>43835</v>
      </c>
      <c r="N12" s="27"/>
    </row>
    <row r="13" spans="1:15">
      <c r="A13" s="21">
        <v>14</v>
      </c>
      <c r="B13" s="27">
        <v>11</v>
      </c>
      <c r="C13" s="27">
        <v>1</v>
      </c>
      <c r="D13" s="27" t="s">
        <v>102</v>
      </c>
      <c r="E13" s="27" t="s">
        <v>121</v>
      </c>
      <c r="F13" s="27" t="s">
        <v>123</v>
      </c>
      <c r="G13" s="27" t="s">
        <v>104</v>
      </c>
      <c r="H13" s="27">
        <v>1101</v>
      </c>
      <c r="I13" s="27" t="s">
        <v>122</v>
      </c>
      <c r="J13" s="28" t="b">
        <f>FALSE()</f>
        <v>0</v>
      </c>
      <c r="K13" s="27" t="s">
        <v>116</v>
      </c>
      <c r="L13" s="30">
        <v>43835</v>
      </c>
      <c r="M13" s="30">
        <v>43835</v>
      </c>
      <c r="N13" s="27"/>
    </row>
    <row r="14" spans="1:15">
      <c r="A14" s="21">
        <v>21</v>
      </c>
      <c r="B14" s="31">
        <v>12</v>
      </c>
      <c r="C14" s="31">
        <v>1</v>
      </c>
      <c r="D14" s="31" t="s">
        <v>102</v>
      </c>
      <c r="E14" s="31" t="s">
        <v>124</v>
      </c>
      <c r="F14" s="31" t="s">
        <v>125</v>
      </c>
      <c r="G14" s="31" t="s">
        <v>104</v>
      </c>
      <c r="H14" s="31">
        <v>12</v>
      </c>
      <c r="I14" s="31" t="s">
        <v>126</v>
      </c>
      <c r="J14" s="32" t="b">
        <f>TRUE()</f>
        <v>1</v>
      </c>
      <c r="K14" s="31" t="s">
        <v>116</v>
      </c>
      <c r="L14" s="33">
        <v>43836</v>
      </c>
      <c r="M14" s="33">
        <v>43836</v>
      </c>
      <c r="N14" s="31"/>
      <c r="O14" s="34" t="s">
        <v>127</v>
      </c>
    </row>
    <row r="15" spans="1:15">
      <c r="A15" s="21">
        <v>21</v>
      </c>
      <c r="B15" s="27">
        <v>13</v>
      </c>
      <c r="C15" s="27">
        <v>1</v>
      </c>
      <c r="D15" s="27" t="s">
        <v>102</v>
      </c>
      <c r="E15" s="27" t="s">
        <v>128</v>
      </c>
      <c r="F15" s="27" t="s">
        <v>129</v>
      </c>
      <c r="G15" s="27" t="s">
        <v>104</v>
      </c>
      <c r="H15" s="27">
        <v>1200001</v>
      </c>
      <c r="I15" s="27" t="s">
        <v>130</v>
      </c>
      <c r="J15" s="28" t="b">
        <f>FALSE()</f>
        <v>0</v>
      </c>
      <c r="K15" s="27" t="s">
        <v>116</v>
      </c>
      <c r="L15" s="30">
        <v>43836</v>
      </c>
      <c r="M15" s="30">
        <v>43836</v>
      </c>
      <c r="N15" s="27"/>
    </row>
    <row r="16" spans="1:15">
      <c r="A16" s="21" t="s">
        <v>131</v>
      </c>
      <c r="B16" s="31">
        <v>14</v>
      </c>
      <c r="C16" s="31">
        <v>1</v>
      </c>
      <c r="D16" s="31" t="s">
        <v>111</v>
      </c>
      <c r="E16" s="31" t="s">
        <v>132</v>
      </c>
      <c r="F16" s="31" t="s">
        <v>133</v>
      </c>
      <c r="G16" s="31" t="s">
        <v>104</v>
      </c>
      <c r="H16" s="31">
        <v>58</v>
      </c>
      <c r="I16" s="31" t="s">
        <v>111</v>
      </c>
      <c r="J16" s="32" t="b">
        <f>FALSE()</f>
        <v>0</v>
      </c>
      <c r="K16" s="31" t="s">
        <v>105</v>
      </c>
      <c r="L16" s="33">
        <v>43836</v>
      </c>
      <c r="M16" s="33">
        <v>43836</v>
      </c>
      <c r="N16" s="31"/>
    </row>
    <row r="17" spans="1:14">
      <c r="A17" s="21" t="s">
        <v>131</v>
      </c>
      <c r="B17" s="31">
        <v>15</v>
      </c>
      <c r="C17" s="31">
        <v>1</v>
      </c>
      <c r="D17" s="31" t="s">
        <v>107</v>
      </c>
      <c r="E17" s="31" t="s">
        <v>134</v>
      </c>
      <c r="F17" s="31" t="s">
        <v>135</v>
      </c>
      <c r="G17" s="31" t="s">
        <v>104</v>
      </c>
      <c r="H17" s="31">
        <v>381</v>
      </c>
      <c r="I17" s="31" t="s">
        <v>136</v>
      </c>
      <c r="J17" s="32" t="b">
        <f>FALSE()</f>
        <v>0</v>
      </c>
      <c r="K17" s="31" t="s">
        <v>105</v>
      </c>
      <c r="L17" s="33">
        <v>43836</v>
      </c>
      <c r="M17" s="33">
        <v>43836</v>
      </c>
      <c r="N17" s="31"/>
    </row>
    <row r="18" spans="1:14">
      <c r="A18" s="21" t="s">
        <v>131</v>
      </c>
      <c r="B18" s="31">
        <v>16</v>
      </c>
      <c r="C18" s="31">
        <v>1</v>
      </c>
      <c r="D18" s="31" t="s">
        <v>107</v>
      </c>
      <c r="E18" s="31" t="s">
        <v>134</v>
      </c>
      <c r="F18" s="31" t="s">
        <v>137</v>
      </c>
      <c r="G18" s="31" t="s">
        <v>104</v>
      </c>
      <c r="H18" s="31">
        <v>382</v>
      </c>
      <c r="I18" s="31" t="s">
        <v>138</v>
      </c>
      <c r="J18" s="32" t="b">
        <f>FALSE()</f>
        <v>0</v>
      </c>
      <c r="K18" s="31" t="s">
        <v>105</v>
      </c>
      <c r="L18" s="33">
        <v>43836</v>
      </c>
      <c r="M18" s="33">
        <v>43836</v>
      </c>
      <c r="N18" s="27"/>
    </row>
    <row r="19" spans="1:14">
      <c r="A19" s="21">
        <v>41</v>
      </c>
      <c r="B19" s="76">
        <v>17</v>
      </c>
      <c r="C19" s="76">
        <v>1</v>
      </c>
      <c r="D19" s="76" t="s">
        <v>107</v>
      </c>
      <c r="E19" s="76" t="s">
        <v>134</v>
      </c>
      <c r="F19" s="76" t="s">
        <v>139</v>
      </c>
      <c r="G19" s="76" t="s">
        <v>104</v>
      </c>
      <c r="H19" s="76">
        <v>351</v>
      </c>
      <c r="I19" s="76" t="s">
        <v>107</v>
      </c>
      <c r="J19" s="77" t="b">
        <v>0</v>
      </c>
      <c r="K19" s="76" t="s">
        <v>116</v>
      </c>
      <c r="L19" s="78">
        <v>43837</v>
      </c>
      <c r="M19" s="78">
        <v>43837</v>
      </c>
      <c r="N19" s="76"/>
    </row>
    <row r="20" spans="1:14">
      <c r="A20" s="21">
        <v>42</v>
      </c>
      <c r="B20" s="76">
        <v>18</v>
      </c>
      <c r="C20" s="76">
        <v>1</v>
      </c>
      <c r="D20" s="76" t="s">
        <v>107</v>
      </c>
      <c r="E20" s="76" t="s">
        <v>140</v>
      </c>
      <c r="F20" s="76" t="s">
        <v>141</v>
      </c>
      <c r="G20" s="76" t="s">
        <v>104</v>
      </c>
      <c r="H20" s="76">
        <v>35101</v>
      </c>
      <c r="I20" s="76" t="s">
        <v>107</v>
      </c>
      <c r="J20" s="77" t="b">
        <v>0</v>
      </c>
      <c r="K20" s="76" t="s">
        <v>116</v>
      </c>
      <c r="L20" s="78">
        <v>43837</v>
      </c>
      <c r="M20" s="78">
        <v>43837</v>
      </c>
      <c r="N20" s="76"/>
    </row>
    <row r="21" spans="1:14">
      <c r="B21" s="22">
        <v>19</v>
      </c>
      <c r="C21" s="22">
        <v>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4"/>
  <sheetViews>
    <sheetView zoomScale="180" zoomScaleNormal="180" workbookViewId="0">
      <selection activeCell="G11" sqref="G11"/>
    </sheetView>
  </sheetViews>
  <sheetFormatPr baseColWidth="10" defaultColWidth="8.83203125" defaultRowHeight="13"/>
  <cols>
    <col min="1" max="1" width="8.33203125" style="21" customWidth="1"/>
    <col min="2" max="2" width="12.5" style="22" customWidth="1"/>
    <col min="3" max="4" width="9.83203125" style="22" customWidth="1"/>
    <col min="5" max="5" width="8.1640625" style="23" customWidth="1"/>
    <col min="6" max="6" width="8.1640625" style="22" customWidth="1"/>
    <col min="7" max="7" width="13.6640625" style="22" customWidth="1"/>
    <col min="8" max="9" width="9" style="22" customWidth="1"/>
    <col min="10" max="10" width="9.33203125" style="22" customWidth="1"/>
    <col min="11" max="11" width="8.83203125" style="22" customWidth="1"/>
    <col min="12" max="1021" width="11.5" style="22"/>
    <col min="1022" max="1025" width="11.5"/>
  </cols>
  <sheetData>
    <row r="1" spans="1:1024">
      <c r="B1" s="24" t="s">
        <v>142</v>
      </c>
      <c r="C1" s="24"/>
    </row>
    <row r="2" spans="1:1024" s="24" customFormat="1">
      <c r="A2" s="25" t="s">
        <v>88</v>
      </c>
      <c r="B2" s="24" t="s">
        <v>89</v>
      </c>
      <c r="C2" s="24" t="s">
        <v>92</v>
      </c>
      <c r="D2" s="24" t="s">
        <v>93</v>
      </c>
      <c r="E2" s="26" t="s">
        <v>143</v>
      </c>
      <c r="F2" s="24" t="s">
        <v>144</v>
      </c>
      <c r="G2" s="24" t="s">
        <v>145</v>
      </c>
      <c r="H2" s="24" t="s">
        <v>98</v>
      </c>
      <c r="I2" s="24" t="s">
        <v>99</v>
      </c>
      <c r="J2" s="24" t="s">
        <v>100</v>
      </c>
      <c r="K2" s="24" t="s">
        <v>101</v>
      </c>
      <c r="AMH2"/>
      <c r="AMI2"/>
      <c r="AMJ2"/>
    </row>
    <row r="3" spans="1:1024">
      <c r="A3" s="27" t="s">
        <v>8</v>
      </c>
      <c r="B3" s="27">
        <v>10100010001</v>
      </c>
      <c r="C3" s="27" t="s">
        <v>146</v>
      </c>
      <c r="D3" s="27" t="s">
        <v>118</v>
      </c>
      <c r="E3" s="28" t="b">
        <f>FALSE()</f>
        <v>0</v>
      </c>
      <c r="F3" s="27" t="s">
        <v>147</v>
      </c>
      <c r="G3" s="27"/>
      <c r="H3" s="27" t="s">
        <v>116</v>
      </c>
      <c r="I3" s="30">
        <v>43833</v>
      </c>
      <c r="J3" s="30">
        <v>43833</v>
      </c>
      <c r="K3" s="27"/>
    </row>
    <row r="4" spans="1:1024">
      <c r="A4" s="27" t="s">
        <v>8</v>
      </c>
      <c r="B4" s="27">
        <v>2</v>
      </c>
      <c r="C4" s="27" t="s">
        <v>118</v>
      </c>
      <c r="D4" s="27" t="s">
        <v>148</v>
      </c>
      <c r="E4" s="28" t="b">
        <f>TRUE()</f>
        <v>1</v>
      </c>
      <c r="F4" s="27" t="s">
        <v>149</v>
      </c>
      <c r="G4" s="27" t="s">
        <v>150</v>
      </c>
      <c r="H4" s="27" t="s">
        <v>116</v>
      </c>
      <c r="I4" s="30">
        <v>43833</v>
      </c>
      <c r="J4" s="30">
        <v>43833</v>
      </c>
      <c r="K4" s="27"/>
    </row>
    <row r="14" spans="1:1024">
      <c r="D14" s="22" t="s">
        <v>151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
  <sheetViews>
    <sheetView zoomScale="180" zoomScaleNormal="180" workbookViewId="0">
      <selection activeCell="L13" sqref="L13"/>
    </sheetView>
  </sheetViews>
  <sheetFormatPr baseColWidth="10" defaultColWidth="8.83203125" defaultRowHeight="13"/>
  <cols>
    <col min="1" max="1" width="8.33203125" style="21" customWidth="1"/>
    <col min="2" max="2" width="12.5" style="22" customWidth="1"/>
    <col min="3" max="3" width="9.83203125" style="22" customWidth="1"/>
    <col min="4" max="4" width="9.83203125" style="23" customWidth="1"/>
    <col min="5" max="5" width="8.1640625" style="23" customWidth="1"/>
    <col min="6" max="6" width="8.1640625" style="22" customWidth="1"/>
    <col min="7" max="7" width="13.6640625" style="22" customWidth="1"/>
    <col min="8" max="8" width="15.5" style="22" customWidth="1"/>
    <col min="9" max="9" width="10.83203125" style="22" customWidth="1"/>
    <col min="10" max="10" width="9.33203125" style="36" customWidth="1"/>
    <col min="11" max="11" width="8.83203125" style="22" customWidth="1"/>
    <col min="12" max="1021" width="11.5" style="22"/>
    <col min="1022" max="1025" width="11.5"/>
  </cols>
  <sheetData>
    <row r="1" spans="1:1024">
      <c r="B1" s="24" t="s">
        <v>152</v>
      </c>
      <c r="C1" s="24"/>
    </row>
    <row r="2" spans="1:1024" s="24" customFormat="1">
      <c r="A2" s="25" t="s">
        <v>88</v>
      </c>
      <c r="B2" s="24" t="s">
        <v>89</v>
      </c>
      <c r="C2" s="24" t="s">
        <v>91</v>
      </c>
      <c r="D2" s="26" t="s">
        <v>153</v>
      </c>
      <c r="E2" s="26" t="s">
        <v>93</v>
      </c>
      <c r="F2" s="24" t="s">
        <v>154</v>
      </c>
      <c r="G2" s="24" t="s">
        <v>155</v>
      </c>
      <c r="H2" s="24" t="s">
        <v>145</v>
      </c>
      <c r="I2" s="24" t="s">
        <v>94</v>
      </c>
      <c r="J2" s="37" t="s">
        <v>156</v>
      </c>
      <c r="K2" s="24" t="s">
        <v>98</v>
      </c>
      <c r="L2" s="24" t="s">
        <v>99</v>
      </c>
      <c r="M2" s="24" t="s">
        <v>100</v>
      </c>
      <c r="N2" s="24" t="s">
        <v>101</v>
      </c>
      <c r="AMH2"/>
      <c r="AMI2"/>
      <c r="AMJ2"/>
    </row>
    <row r="3" spans="1:1024">
      <c r="A3" s="21" t="s">
        <v>11</v>
      </c>
      <c r="B3" s="27">
        <v>10100010001</v>
      </c>
      <c r="C3" s="27" t="s">
        <v>157</v>
      </c>
      <c r="D3" s="27">
        <v>11111</v>
      </c>
      <c r="E3" s="27" t="s">
        <v>158</v>
      </c>
      <c r="F3" s="27" t="s">
        <v>159</v>
      </c>
      <c r="G3" s="27">
        <v>0</v>
      </c>
      <c r="H3" s="27" t="s">
        <v>160</v>
      </c>
      <c r="I3" s="27" t="s">
        <v>104</v>
      </c>
      <c r="J3" s="38">
        <v>60</v>
      </c>
      <c r="K3" s="27" t="s">
        <v>116</v>
      </c>
      <c r="L3" s="30">
        <v>43834</v>
      </c>
      <c r="M3" s="30">
        <v>43834</v>
      </c>
      <c r="N3" s="27"/>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4"/>
  <sheetViews>
    <sheetView zoomScale="180" zoomScaleNormal="180" workbookViewId="0">
      <selection activeCell="B4" sqref="B4"/>
    </sheetView>
  </sheetViews>
  <sheetFormatPr baseColWidth="10" defaultColWidth="8.83203125" defaultRowHeight="13"/>
  <cols>
    <col min="1" max="1" width="5.5" style="39" customWidth="1"/>
    <col min="2" max="2" width="10.6640625" style="22" customWidth="1"/>
    <col min="3" max="3" width="9.83203125" style="22" customWidth="1"/>
    <col min="4" max="4" width="11.6640625" style="23" customWidth="1"/>
    <col min="5" max="5" width="10.1640625" style="23" customWidth="1"/>
    <col min="6" max="6" width="10.1640625" style="22" customWidth="1"/>
    <col min="7" max="7" width="13" style="22" customWidth="1"/>
    <col min="8" max="8" width="5.83203125" style="22" customWidth="1"/>
    <col min="9" max="9" width="7.1640625" style="22" customWidth="1"/>
    <col min="10" max="10" width="9.5" style="22" customWidth="1"/>
    <col min="11" max="11" width="5.83203125" style="22" customWidth="1"/>
    <col min="12" max="12" width="7.33203125" style="36" customWidth="1"/>
    <col min="13" max="13" width="12.83203125" style="36" customWidth="1"/>
    <col min="14" max="14" width="14" style="36" customWidth="1"/>
    <col min="15" max="15" width="9.5" style="22" customWidth="1"/>
    <col min="16" max="16" width="9" style="22" customWidth="1"/>
    <col min="17" max="17" width="9.33203125" style="22" customWidth="1"/>
    <col min="18" max="18" width="8.83203125" style="22" customWidth="1"/>
    <col min="19" max="1025" width="11.5" style="22"/>
  </cols>
  <sheetData>
    <row r="1" spans="1:18">
      <c r="B1" s="24" t="s">
        <v>161</v>
      </c>
      <c r="C1" s="24"/>
    </row>
    <row r="2" spans="1:18" s="24" customFormat="1" ht="11">
      <c r="A2" s="39" t="s">
        <v>88</v>
      </c>
      <c r="B2" s="24" t="s">
        <v>89</v>
      </c>
      <c r="C2" s="24" t="s">
        <v>162</v>
      </c>
      <c r="D2" s="26" t="s">
        <v>163</v>
      </c>
      <c r="E2" s="26" t="s">
        <v>164</v>
      </c>
      <c r="F2" s="24" t="s">
        <v>165</v>
      </c>
      <c r="G2" s="24" t="s">
        <v>166</v>
      </c>
      <c r="H2" s="24" t="s">
        <v>167</v>
      </c>
      <c r="I2" s="24" t="s">
        <v>96</v>
      </c>
      <c r="J2" s="24" t="s">
        <v>168</v>
      </c>
      <c r="K2" s="24" t="s">
        <v>94</v>
      </c>
      <c r="L2" s="37" t="s">
        <v>169</v>
      </c>
      <c r="M2" s="37" t="s">
        <v>170</v>
      </c>
      <c r="N2" s="37" t="s">
        <v>171</v>
      </c>
      <c r="O2" s="24" t="s">
        <v>98</v>
      </c>
      <c r="P2" s="24" t="s">
        <v>99</v>
      </c>
      <c r="Q2" s="24" t="s">
        <v>100</v>
      </c>
      <c r="R2" s="24" t="s">
        <v>101</v>
      </c>
    </row>
    <row r="3" spans="1:18">
      <c r="A3" s="39">
        <v>2</v>
      </c>
      <c r="B3" s="27">
        <v>10100010001</v>
      </c>
      <c r="C3" s="27" t="s">
        <v>172</v>
      </c>
      <c r="D3" s="40">
        <v>1</v>
      </c>
      <c r="E3" s="27" t="s">
        <v>173</v>
      </c>
      <c r="F3" s="27" t="s">
        <v>174</v>
      </c>
      <c r="G3" s="27" t="s">
        <v>175</v>
      </c>
      <c r="H3" s="27">
        <v>1</v>
      </c>
      <c r="I3" s="27" t="s">
        <v>176</v>
      </c>
      <c r="J3" s="27"/>
      <c r="K3" s="27" t="s">
        <v>177</v>
      </c>
      <c r="L3" s="38">
        <v>5000</v>
      </c>
      <c r="M3" s="30">
        <v>43834</v>
      </c>
      <c r="N3" s="30">
        <v>43834</v>
      </c>
      <c r="O3" s="27" t="s">
        <v>116</v>
      </c>
      <c r="P3" s="30">
        <v>43834</v>
      </c>
      <c r="Q3" s="30">
        <v>43834</v>
      </c>
      <c r="R3" s="27"/>
    </row>
    <row r="4" spans="1:18">
      <c r="A4" s="39">
        <v>23</v>
      </c>
      <c r="B4" s="41">
        <v>2</v>
      </c>
      <c r="C4" s="41" t="s">
        <v>172</v>
      </c>
      <c r="D4" s="42">
        <v>1</v>
      </c>
      <c r="E4" s="42" t="s">
        <v>173</v>
      </c>
      <c r="F4" s="41" t="s">
        <v>178</v>
      </c>
      <c r="G4" s="41" t="s">
        <v>179</v>
      </c>
      <c r="H4" s="41">
        <v>1</v>
      </c>
      <c r="I4" s="41" t="s">
        <v>180</v>
      </c>
      <c r="J4" s="41"/>
      <c r="K4" s="41" t="s">
        <v>177</v>
      </c>
      <c r="L4" s="43">
        <v>300</v>
      </c>
      <c r="M4" s="44">
        <v>43836</v>
      </c>
      <c r="N4" s="44">
        <v>43836</v>
      </c>
      <c r="O4" s="41" t="s">
        <v>116</v>
      </c>
      <c r="P4" s="44">
        <v>43836</v>
      </c>
      <c r="Q4" s="44">
        <v>43836</v>
      </c>
      <c r="R4" s="41"/>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4"/>
  <sheetViews>
    <sheetView zoomScale="180" zoomScaleNormal="180" workbookViewId="0">
      <selection activeCell="S7" sqref="S7"/>
    </sheetView>
  </sheetViews>
  <sheetFormatPr baseColWidth="10" defaultColWidth="8.83203125" defaultRowHeight="13"/>
  <cols>
    <col min="1" max="1" width="5.5" style="39" customWidth="1"/>
    <col min="2" max="2" width="11.33203125" style="22" customWidth="1"/>
    <col min="3" max="3" width="8.6640625" style="22" customWidth="1"/>
    <col min="4" max="4" width="10.33203125" style="23" customWidth="1"/>
    <col min="5" max="5" width="11.5" style="23"/>
    <col min="6" max="6" width="8.83203125" style="22" customWidth="1"/>
    <col min="7" max="7" width="7.6640625" style="22" customWidth="1"/>
    <col min="8" max="8" width="9.5" style="22" customWidth="1"/>
    <col min="9" max="9" width="4.83203125" style="22" customWidth="1"/>
    <col min="10" max="10" width="7.33203125" style="36" customWidth="1"/>
    <col min="11" max="12" width="9" style="36" customWidth="1"/>
    <col min="13" max="13" width="9" style="45" customWidth="1"/>
    <col min="14" max="14" width="7.6640625" style="36" customWidth="1"/>
    <col min="15" max="15" width="8.5" style="36" customWidth="1"/>
    <col min="16" max="16" width="9.5" style="22" customWidth="1"/>
    <col min="17" max="17" width="9" style="22" customWidth="1"/>
    <col min="18" max="18" width="9.33203125" style="22" customWidth="1"/>
    <col min="19" max="19" width="8.83203125" style="22" customWidth="1"/>
    <col min="20" max="1025" width="11.5" style="22"/>
  </cols>
  <sheetData>
    <row r="1" spans="1:19">
      <c r="B1" s="24" t="s">
        <v>181</v>
      </c>
      <c r="C1" s="24"/>
      <c r="G1" s="22" t="s">
        <v>182</v>
      </c>
    </row>
    <row r="2" spans="1:19" s="24" customFormat="1" ht="11">
      <c r="A2" s="39" t="s">
        <v>88</v>
      </c>
      <c r="B2" s="24" t="s">
        <v>89</v>
      </c>
      <c r="C2" s="24" t="s">
        <v>183</v>
      </c>
      <c r="D2" s="26" t="s">
        <v>184</v>
      </c>
      <c r="E2" s="26" t="s">
        <v>185</v>
      </c>
      <c r="F2" s="24" t="s">
        <v>186</v>
      </c>
      <c r="G2" s="46" t="s">
        <v>187</v>
      </c>
      <c r="H2" s="24" t="s">
        <v>145</v>
      </c>
      <c r="I2" s="24" t="s">
        <v>188</v>
      </c>
      <c r="J2" s="37" t="s">
        <v>156</v>
      </c>
      <c r="K2" s="37" t="s">
        <v>189</v>
      </c>
      <c r="L2" s="37" t="s">
        <v>190</v>
      </c>
      <c r="M2" s="47" t="s">
        <v>191</v>
      </c>
      <c r="N2" s="37" t="s">
        <v>136</v>
      </c>
      <c r="O2" s="37" t="s">
        <v>155</v>
      </c>
      <c r="P2" s="24" t="s">
        <v>98</v>
      </c>
      <c r="Q2" s="24" t="s">
        <v>99</v>
      </c>
      <c r="R2" s="24" t="s">
        <v>100</v>
      </c>
      <c r="S2" s="24" t="s">
        <v>101</v>
      </c>
    </row>
    <row r="3" spans="1:19">
      <c r="A3" s="39">
        <v>3</v>
      </c>
      <c r="B3" s="27">
        <v>10100010001</v>
      </c>
      <c r="C3" s="27">
        <v>1</v>
      </c>
      <c r="D3" s="27" t="s">
        <v>174</v>
      </c>
      <c r="E3" s="27" t="s">
        <v>173</v>
      </c>
      <c r="F3" s="27" t="s">
        <v>192</v>
      </c>
      <c r="G3" s="48" t="s">
        <v>193</v>
      </c>
      <c r="H3" s="27" t="s">
        <v>194</v>
      </c>
      <c r="I3" s="27" t="s">
        <v>194</v>
      </c>
      <c r="J3" s="38">
        <v>50</v>
      </c>
      <c r="K3" s="30" t="s">
        <v>194</v>
      </c>
      <c r="L3" s="30" t="s">
        <v>194</v>
      </c>
      <c r="M3" s="49">
        <v>100</v>
      </c>
      <c r="N3" s="38">
        <v>0</v>
      </c>
      <c r="O3" s="30" t="s">
        <v>146</v>
      </c>
      <c r="P3" s="27" t="s">
        <v>116</v>
      </c>
      <c r="Q3" s="30">
        <v>43834</v>
      </c>
      <c r="R3" s="30">
        <v>43834</v>
      </c>
      <c r="S3" s="27"/>
    </row>
    <row r="4" spans="1:19">
      <c r="A4" s="39">
        <v>24</v>
      </c>
      <c r="B4" s="27">
        <v>2</v>
      </c>
      <c r="C4" s="27">
        <v>2</v>
      </c>
      <c r="D4" s="40" t="s">
        <v>173</v>
      </c>
      <c r="E4" s="40" t="s">
        <v>195</v>
      </c>
      <c r="F4" s="27" t="s">
        <v>192</v>
      </c>
      <c r="G4" s="27" t="s">
        <v>193</v>
      </c>
      <c r="H4" s="27" t="s">
        <v>194</v>
      </c>
      <c r="I4" s="27" t="s">
        <v>194</v>
      </c>
      <c r="J4" s="38">
        <v>60</v>
      </c>
      <c r="K4" s="38" t="s">
        <v>194</v>
      </c>
      <c r="L4" s="38" t="s">
        <v>194</v>
      </c>
      <c r="M4" s="49">
        <v>5</v>
      </c>
      <c r="N4" s="38">
        <v>0</v>
      </c>
      <c r="O4" s="38" t="s">
        <v>146</v>
      </c>
      <c r="P4" s="27" t="s">
        <v>116</v>
      </c>
      <c r="Q4" s="30">
        <v>43836</v>
      </c>
      <c r="R4" s="30">
        <v>43836</v>
      </c>
      <c r="S4" s="27"/>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312</TotalTime>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Scenario</vt:lpstr>
      <vt:lpstr>Income Statement</vt:lpstr>
      <vt:lpstr>Balance Sheet</vt:lpstr>
      <vt:lpstr>Cash Flow</vt:lpstr>
      <vt:lpstr>accounts</vt:lpstr>
      <vt:lpstr>item_categories</vt:lpstr>
      <vt:lpstr>items</vt:lpstr>
      <vt:lpstr>invoices</vt:lpstr>
      <vt:lpstr>invoices_items</vt:lpstr>
      <vt:lpstr>item_variations</vt:lpstr>
      <vt:lpstr>inventories</vt:lpstr>
      <vt:lpstr>transactions</vt:lpstr>
      <vt:lpstr>transaction_slots</vt:lpstr>
      <vt:lpstr>invoice_transactions</vt:lpstr>
      <vt:lpstr>customers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54</cp:revision>
  <dcterms:created xsi:type="dcterms:W3CDTF">2020-02-07T09:20:24Z</dcterms:created>
  <dcterms:modified xsi:type="dcterms:W3CDTF">2020-02-10T05:37:28Z</dcterms:modified>
  <dc:language>en-US</dc:language>
</cp:coreProperties>
</file>