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diako/project/omega/docs/accounting/v9-v10/"/>
    </mc:Choice>
  </mc:AlternateContent>
  <xr:revisionPtr revIDLastSave="0" documentId="13_ncr:1_{498A5220-45B9-2D45-BA30-57358B4C8A04}" xr6:coauthVersionLast="45" xr6:coauthVersionMax="45" xr10:uidLastSave="{00000000-0000-0000-0000-000000000000}"/>
  <bookViews>
    <workbookView xWindow="-38400" yWindow="460" windowWidth="38400" windowHeight="21140" tabRatio="500" activeTab="12" xr2:uid="{00000000-000D-0000-FFFF-FFFF00000000}"/>
  </bookViews>
  <sheets>
    <sheet name="Scenario" sheetId="1" r:id="rId1"/>
    <sheet name="Income Statement" sheetId="2" r:id="rId2"/>
    <sheet name="Balance Sheet" sheetId="3" r:id="rId3"/>
    <sheet name="Cash Flow" sheetId="4" r:id="rId4"/>
    <sheet name="accounts" sheetId="5" r:id="rId5"/>
    <sheet name="item_categories" sheetId="6" r:id="rId6"/>
    <sheet name="items" sheetId="7" r:id="rId7"/>
    <sheet name="invoices" sheetId="8" r:id="rId8"/>
    <sheet name="invoice_items" sheetId="9" r:id="rId9"/>
    <sheet name="item_variations" sheetId="10" r:id="rId10"/>
    <sheet name="variation_qtys" sheetId="11" r:id="rId11"/>
    <sheet name="inventories" sheetId="12" r:id="rId12"/>
    <sheet name="transactions" sheetId="13" r:id="rId13"/>
    <sheet name="transaction_slots" sheetId="14" r:id="rId14"/>
    <sheet name="invoice_transactions" sheetId="15" r:id="rId15"/>
    <sheet name="customers" sheetId="16" r:id="rId16"/>
    <sheet name="locations" sheetId="17" r:id="rId17"/>
    <sheet name="currency_ratios" sheetId="19" r:id="rId18"/>
    <sheet name="settings" sheetId="18" r:id="rId19"/>
  </sheets>
  <definedNames>
    <definedName name="_xlnm._FilterDatabase" localSheetId="13">transaction_slots!$2:$2</definedName>
  </definedNames>
  <calcPr calcId="19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30" i="3" l="1"/>
  <c r="E30" i="3"/>
  <c r="C29" i="4"/>
  <c r="C27" i="2"/>
  <c r="C29" i="2" s="1"/>
  <c r="C21" i="4" l="1"/>
  <c r="C22" i="3"/>
  <c r="C20" i="2"/>
  <c r="C22" i="2" s="1"/>
  <c r="D11" i="18"/>
  <c r="G5" i="13"/>
  <c r="G4" i="13"/>
  <c r="G3" i="13"/>
  <c r="O3" i="8"/>
  <c r="N3" i="8"/>
  <c r="G20" i="7"/>
  <c r="F20" i="7"/>
  <c r="G19" i="7"/>
  <c r="F19" i="7"/>
  <c r="G18" i="7"/>
  <c r="F18" i="7"/>
  <c r="G17" i="7"/>
  <c r="F17" i="7"/>
  <c r="G16" i="7"/>
  <c r="F16" i="7"/>
  <c r="G15" i="7"/>
  <c r="F15" i="7"/>
  <c r="G14" i="7"/>
  <c r="F14" i="7"/>
  <c r="G13" i="7"/>
  <c r="F13" i="7"/>
  <c r="G12" i="7"/>
  <c r="F12" i="7"/>
  <c r="G11" i="7"/>
  <c r="F11" i="7"/>
  <c r="G10" i="7"/>
  <c r="F10" i="7"/>
  <c r="G9" i="7"/>
  <c r="F9" i="7"/>
  <c r="G8" i="7"/>
  <c r="F8" i="7"/>
  <c r="G7" i="7"/>
  <c r="F7" i="7"/>
  <c r="G6" i="7"/>
  <c r="F6" i="7"/>
  <c r="G5" i="7"/>
  <c r="F5" i="7"/>
  <c r="G4" i="7"/>
  <c r="F4" i="7"/>
  <c r="G3" i="7"/>
  <c r="F3" i="7"/>
  <c r="E27" i="6"/>
  <c r="E26" i="6"/>
  <c r="E25" i="6"/>
  <c r="E24" i="6"/>
  <c r="E23" i="6"/>
  <c r="E22" i="6"/>
  <c r="E21" i="6"/>
  <c r="E20" i="6"/>
  <c r="E19" i="6"/>
  <c r="E18" i="6"/>
  <c r="E17" i="6"/>
  <c r="E16" i="6"/>
  <c r="E15" i="6"/>
  <c r="E14" i="6"/>
  <c r="E13" i="6"/>
  <c r="E12" i="6"/>
  <c r="E11" i="6"/>
  <c r="E10" i="6"/>
  <c r="E9" i="6"/>
  <c r="E8" i="6"/>
  <c r="E7" i="6"/>
  <c r="E6" i="6"/>
  <c r="E5" i="6"/>
  <c r="E4" i="6"/>
  <c r="E3" i="6"/>
  <c r="J24" i="5"/>
  <c r="J23" i="5"/>
  <c r="J22" i="5"/>
  <c r="J21" i="5"/>
  <c r="J20" i="5"/>
  <c r="J19" i="5"/>
  <c r="J18" i="5"/>
  <c r="J17" i="5"/>
  <c r="J16" i="5"/>
  <c r="J15" i="5"/>
  <c r="J14" i="5"/>
  <c r="J13" i="5"/>
  <c r="J12" i="5"/>
  <c r="J11" i="5"/>
  <c r="J10" i="5"/>
  <c r="J9" i="5"/>
  <c r="J8" i="5"/>
  <c r="J7" i="5"/>
  <c r="J6" i="5"/>
  <c r="J5" i="5"/>
  <c r="J4" i="5"/>
  <c r="J3" i="5"/>
  <c r="C13" i="4"/>
  <c r="C7" i="4"/>
  <c r="E14" i="3"/>
  <c r="C14" i="3"/>
  <c r="E8" i="3"/>
  <c r="C8" i="3"/>
  <c r="E2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2" authorId="0" shapeId="0" xr:uid="{00000000-0006-0000-0900-000001000000}">
      <text>
        <r>
          <rPr>
            <b/>
            <sz val="10"/>
            <color rgb="FF000000"/>
            <rFont val="Tahoma"/>
            <family val="2"/>
            <charset val="1"/>
          </rPr>
          <t xml:space="preserve">Diako: the cost should be default currency
</t>
        </r>
      </text>
    </comment>
  </commentList>
</comments>
</file>

<file path=xl/sharedStrings.xml><?xml version="1.0" encoding="utf-8"?>
<sst xmlns="http://schemas.openxmlformats.org/spreadsheetml/2006/main" count="1385" uniqueCount="495">
  <si>
    <t xml:space="preserve">Initiate </t>
  </si>
  <si>
    <t>Omega v9 → v10</t>
  </si>
  <si>
    <t>sheet</t>
  </si>
  <si>
    <t>Asset</t>
  </si>
  <si>
    <t>Create Asset Account with code 1</t>
  </si>
  <si>
    <t>accounts</t>
  </si>
  <si>
    <t>|-</t>
  </si>
  <si>
    <t>Cash</t>
  </si>
  <si>
    <t>Create Liability Account with code 2</t>
  </si>
  <si>
    <t>|</t>
  </si>
  <si>
    <t>Safe</t>
  </si>
  <si>
    <t>Create Equity Account with code 3</t>
  </si>
  <si>
    <t>L</t>
  </si>
  <si>
    <t>Branch-safe</t>
  </si>
  <si>
    <t>Create Income Account with code 4</t>
  </si>
  <si>
    <t>Employee</t>
  </si>
  <si>
    <t>Create Expense Account with code 5</t>
  </si>
  <si>
    <t>Admin</t>
  </si>
  <si>
    <t xml:space="preserve">Create Cash Account with code 102 under Asset[1] </t>
  </si>
  <si>
    <t>Account Receivable</t>
  </si>
  <si>
    <t xml:space="preserve">Create Account Receivable with code 103 under Asset[1] </t>
  </si>
  <si>
    <t>Inventory</t>
  </si>
  <si>
    <t>Create Inventory Account with code 104 under Asset[1]</t>
  </si>
  <si>
    <t>Branch-inventory</t>
  </si>
  <si>
    <t>Create Suppliers Account with code 203 under Liability[2]</t>
  </si>
  <si>
    <t>Create Capital Account with code 300 under Equity[3]</t>
  </si>
  <si>
    <t>Liability</t>
  </si>
  <si>
    <t>Create Operation Income Account with Code 41 under Income[4]</t>
  </si>
  <si>
    <t>Suppliers</t>
  </si>
  <si>
    <t>Create Discount Account with code 504 under Expense[5]</t>
  </si>
  <si>
    <t>Create COGS Account with code 6 under Expense[5]</t>
  </si>
  <si>
    <t>Equity</t>
  </si>
  <si>
    <t>Create Safe with code 10201 under Cash[102]</t>
  </si>
  <si>
    <t>Capital</t>
  </si>
  <si>
    <t>Create Branch-inventory with code 104001 under Inventory[104]</t>
  </si>
  <si>
    <t>Create Branch-sale with code 41001 under Operation Income[41]</t>
  </si>
  <si>
    <t>Income</t>
  </si>
  <si>
    <t>Create Branch-discount with code 504001 under Discount[504]</t>
  </si>
  <si>
    <t>Operation Income</t>
  </si>
  <si>
    <t>Create Branch-safe with code 10201001 under Cash[102]</t>
  </si>
  <si>
    <t>Branch-sale</t>
  </si>
  <si>
    <t>Create Branch-COGS with code 6001 under COGS[6]</t>
  </si>
  <si>
    <t>Create Employee with code 10202 under Cash[102]</t>
  </si>
  <si>
    <t>Create Admin with code 1020201 under Employee[10202]</t>
  </si>
  <si>
    <t>Expense</t>
  </si>
  <si>
    <t>Discount</t>
  </si>
  <si>
    <t>invest $10,000 as captal</t>
  </si>
  <si>
    <t>Branch-discount</t>
  </si>
  <si>
    <t xml:space="preserve"> - transfer $10,000 from 10.Capital to 18.Branch safe</t>
  </si>
  <si>
    <t>COGS</t>
  </si>
  <si>
    <t xml:space="preserve"> - - create new transaction with description "invest as capital"</t>
  </si>
  <si>
    <t>transactions</t>
  </si>
  <si>
    <t>Branch-COGS</t>
  </si>
  <si>
    <t xml:space="preserve"> - - - add row to transaction_slot, and credit capital with 10,000</t>
  </si>
  <si>
    <t>transaction_slots</t>
  </si>
  <si>
    <t xml:space="preserve"> - - - add row to transaction_slot, and debit 18.BranchSafe with 10,000</t>
  </si>
  <si>
    <t>generate income Statement</t>
  </si>
  <si>
    <t>Income Statement</t>
  </si>
  <si>
    <t>generate cash flow</t>
  </si>
  <si>
    <t>Cash Flow</t>
  </si>
  <si>
    <t>generate balance sheet</t>
  </si>
  <si>
    <t>Balance Sheet</t>
  </si>
  <si>
    <t>Create account for Ericson under 9.supplier account</t>
  </si>
  <si>
    <t>add Mobile as new item_category with caption Brand</t>
  </si>
  <si>
    <t>item_categories</t>
  </si>
  <si>
    <t>add Apple as new item_category under 1.Mobile &amp; leaf</t>
  </si>
  <si>
    <t>add LG as new item_category under 1.Mobile &amp; leaf</t>
  </si>
  <si>
    <t>add Samsung as new item_category under 1.Mobile &amp; leaf</t>
  </si>
  <si>
    <t>add Carpet as new item_category with caption Size</t>
  </si>
  <si>
    <t>add 2x3 as new item_category under 5.Carpet with caption Density</t>
  </si>
  <si>
    <t>add 3x4 as new item_category under 5.Carpet with caption Density</t>
  </si>
  <si>
    <t>add circle 2 as new item_category under 5.Carpet with caption Density</t>
  </si>
  <si>
    <t>add 700 den as new item_category under 7.3x4 with caption Type</t>
  </si>
  <si>
    <t>add 1000 den as new item_category under 7.3x4 with caption Type</t>
  </si>
  <si>
    <t>add 1500 den as new item_category under 7.3x4 with caption Type</t>
  </si>
  <si>
    <t>add Silk as new item_category under 8.circle 2 &amp; leaf</t>
  </si>
  <si>
    <t>add Plain as new item_category under 9.700 den &amp; leaf</t>
  </si>
  <si>
    <t>add Modern as new item_category under 9.700 den &amp; leaf</t>
  </si>
  <si>
    <t>add Classic as new item_category under 9.700 den &amp; leaf</t>
  </si>
  <si>
    <t>add Plain as new item_category under 10.1000 den &amp; leaf</t>
  </si>
  <si>
    <t>add Modern as new item_category under 10.1000 den &amp; leaf</t>
  </si>
  <si>
    <t>add Classic as new item_category under 10.1000 den &amp; leaf</t>
  </si>
  <si>
    <t>add Service as new item_category with caption Type</t>
  </si>
  <si>
    <t>add Installation as new item_category under 19.Service &amp; leaf</t>
  </si>
  <si>
    <t>add Shipping as new item_category under 19.Service &amp; leaf</t>
  </si>
  <si>
    <t>add Scratch Card as new item_category with caption Company</t>
  </si>
  <si>
    <t>add Asia Cell as new item_category under 22.Scratch Card &amp; leaf</t>
  </si>
  <si>
    <t>add Korek as new item_category under 22.Scratch Card &amp; leaf</t>
  </si>
  <si>
    <t>add IQ Online Cell as new item_category under 22.Scratch Card &amp; leaf</t>
  </si>
  <si>
    <t>add IPhone 7 as plus new item under 2.Apple category</t>
  </si>
  <si>
    <t>items</t>
  </si>
  <si>
    <t>add IPhone 8 as new item under 2.Apple category</t>
  </si>
  <si>
    <t>add Iphone 10 as new item under 2.Apple category</t>
  </si>
  <si>
    <t>add Galaxy S 8 as new item under 4.Samsung category</t>
  </si>
  <si>
    <t>add Galaxy S 9 as new item under 4.Samsung category</t>
  </si>
  <si>
    <t>add Galaxy S 10 as new item under 4.Samsung category</t>
  </si>
  <si>
    <t>add diamond pattern as new item under 12.Silk category</t>
  </si>
  <si>
    <t>add heaven vs garden as new item under 12.Silk category</t>
  </si>
  <si>
    <t>add merinoos 832 as new item under 15.Classic category</t>
  </si>
  <si>
    <t>add merinoos 992 as new item under 15.Classic category</t>
  </si>
  <si>
    <t>add merinoos 124 as new item under 15.Classic category</t>
  </si>
  <si>
    <t>add new service named Install ONT under 20.Installation category</t>
  </si>
  <si>
    <t>add new service named Install OLT under 20.Installation category</t>
  </si>
  <si>
    <t>add new service named Install Fiber under 20.Installation category</t>
  </si>
  <si>
    <t>add new service named Internal under 21.Shipping category</t>
  </si>
  <si>
    <t>add new service named Outside City under 21.Shipping category</t>
  </si>
  <si>
    <t>add 39K as new item under 25.IQ Online</t>
  </si>
  <si>
    <t>add 49K as new item under 25.IQ Online</t>
  </si>
  <si>
    <t>create new location named HQ as a showroom related to defined branch accounts</t>
  </si>
  <si>
    <t>locations</t>
  </si>
  <si>
    <t>buy 100 iphone 10 in cost $400 each, 50 iphone 10 in cost $600 &amp; 50 iphone 8 in cost $100 each from Ericson in debt, use HQ inventory</t>
  </si>
  <si>
    <t xml:space="preserve"> - create new buy invoice related to account 22.Ericson in HQ show-room</t>
  </si>
  <si>
    <t>invoices</t>
  </si>
  <si>
    <t xml:space="preserve"> - - add row to invoice_items for 100 iphone10 in cost $400</t>
  </si>
  <si>
    <t>invoice_items</t>
  </si>
  <si>
    <t xml:space="preserve"> - - - check item_variations if the variation exist or not! In case of absence create it otherwise use the variation id for inventory</t>
  </si>
  <si>
    <t>item_variations</t>
  </si>
  <si>
    <t xml:space="preserve"> - - - add item to inventory by getting help of item_variation, Ericson -&gt; HQ inventory</t>
  </si>
  <si>
    <t>inventories</t>
  </si>
  <si>
    <t>79.a</t>
  </si>
  <si>
    <t xml:space="preserve"> - - - increase qty of item in variation_qtys for specific location</t>
  </si>
  <si>
    <t>variation_qtys</t>
  </si>
  <si>
    <t xml:space="preserve"> - - add row to invoice_items for 50 iphone 10 in cost $600</t>
  </si>
  <si>
    <t xml:space="preserve"> - - - do [78] again</t>
  </si>
  <si>
    <t xml:space="preserve"> - - - add item to inventory by getting help of item_variation, Ericson -&gt; HQ inventory, for iphone 10 ($600) qty(50)</t>
  </si>
  <si>
    <t>82.a</t>
  </si>
  <si>
    <t xml:space="preserve"> - - - increase qty of item in variation_qtys for HQ inventory</t>
  </si>
  <si>
    <t xml:space="preserve"> - - add row to invoice_items for 50 iphone 8 in cost $100</t>
  </si>
  <si>
    <t>84.a</t>
  </si>
  <si>
    <t xml:space="preserve"> - - - add item to inventory by getting help of item_variation, Ericson -&gt; HQ inventory, for iphone 8 ($100) qty(50)</t>
  </si>
  <si>
    <t xml:space="preserve"> - - total of items is $75000 this should transferred from 22.Ericson to the HQ show-room inventory which is 15.Branch Invenory</t>
  </si>
  <si>
    <t xml:space="preserve"> - - - create transaction 22.Ericson -&gt; 15.Branch Inventory for $75,000</t>
  </si>
  <si>
    <t xml:space="preserve"> - - - - add new row to transaction slots for crediting $75,000 from 22.Ericson</t>
  </si>
  <si>
    <t xml:space="preserve"> - - - - add new row to transaction slots for debiting $75,000 to 15.Branch Inventory</t>
  </si>
  <si>
    <t xml:space="preserve"> - - - - connect transaction with invoice by adding information to invoice_transactions</t>
  </si>
  <si>
    <t>invoice_transactions</t>
  </si>
  <si>
    <t>pay $5,000 to 22.Ericson from 18.Branch-Safe for buy-invoice 9990</t>
  </si>
  <si>
    <t xml:space="preserve"> - create new transaction 18.BranchSafe -&gt; 22.Ericson</t>
  </si>
  <si>
    <t xml:space="preserve"> - - new transaction_slots for crediting $5,000 from 18.BranchSafe</t>
  </si>
  <si>
    <t xml:space="preserve"> - - new transaction_slots for debitting $5,000 to 22.Ericson</t>
  </si>
  <si>
    <t xml:space="preserve"> - - invoice_transactions</t>
  </si>
  <si>
    <t>DSH: there should be something in the invoice_transaction for seperaring type of different transaction per invoice, I think transaction's type is not enough</t>
  </si>
  <si>
    <t>Sell 3 iphone10 to saman in price of 1000$ each with 20$ discount per mobile in cash</t>
  </si>
  <si>
    <t xml:space="preserve"> - - add saman’s information to customers</t>
  </si>
  <si>
    <t>customers</t>
  </si>
  <si>
    <t xml:space="preserve"> - create new sale-invoice from location: HQ for 23.saman’s account</t>
  </si>
  <si>
    <t xml:space="preserve"> - - add row to invoice_items for 3 iphone10 in price 1000$ and 20$ discount each</t>
  </si>
  <si>
    <t>actions</t>
  </si>
  <si>
    <t>Sales</t>
  </si>
  <si>
    <t>Gross Profit</t>
  </si>
  <si>
    <t>Expenses</t>
  </si>
  <si>
    <t>Net Profit</t>
  </si>
  <si>
    <t>Assets</t>
  </si>
  <si>
    <t>Liabilities</t>
  </si>
  <si>
    <t xml:space="preserve">Cash </t>
  </si>
  <si>
    <t>Ericson</t>
  </si>
  <si>
    <t>Cash Flow Statement</t>
  </si>
  <si>
    <t>Operation Activities</t>
  </si>
  <si>
    <t>Investing Activities</t>
  </si>
  <si>
    <t>Financial Activities</t>
  </si>
  <si>
    <t xml:space="preserve">    invest from capital</t>
  </si>
  <si>
    <t>Net Increase IN CASH</t>
  </si>
  <si>
    <t xml:space="preserve">    Cash Paid to Suppliers</t>
  </si>
  <si>
    <t>Net Increase In CASH</t>
  </si>
  <si>
    <t>Accounts</t>
  </si>
  <si>
    <t>action</t>
  </si>
  <si>
    <t>id</t>
  </si>
  <si>
    <t>node_id</t>
  </si>
  <si>
    <t>category_id</t>
  </si>
  <si>
    <t>parent_id</t>
  </si>
  <si>
    <t>name</t>
  </si>
  <si>
    <t>status</t>
  </si>
  <si>
    <t xml:space="preserve">code </t>
  </si>
  <si>
    <t>type</t>
  </si>
  <si>
    <t>read_only</t>
  </si>
  <si>
    <t>created_by</t>
  </si>
  <si>
    <t>created_at</t>
  </si>
  <si>
    <t>updated_at</t>
  </si>
  <si>
    <t>deleted_at</t>
  </si>
  <si>
    <t>asset</t>
  </si>
  <si>
    <t>null</t>
  </si>
  <si>
    <t>active</t>
  </si>
  <si>
    <t>system</t>
  </si>
  <si>
    <t>liability</t>
  </si>
  <si>
    <t>equity</t>
  </si>
  <si>
    <t>income</t>
  </si>
  <si>
    <t>expense</t>
  </si>
  <si>
    <t>1.Asset</t>
  </si>
  <si>
    <t>cash</t>
  </si>
  <si>
    <t>account_receivable</t>
  </si>
  <si>
    <t>inventory</t>
  </si>
  <si>
    <t>2.Liability</t>
  </si>
  <si>
    <t>Supplier</t>
  </si>
  <si>
    <t>supplier</t>
  </si>
  <si>
    <t>3.Equity</t>
  </si>
  <si>
    <t>capital</t>
  </si>
  <si>
    <t>4.Income</t>
  </si>
  <si>
    <t>5.Expense</t>
  </si>
  <si>
    <t>discount</t>
  </si>
  <si>
    <t>cogs</t>
  </si>
  <si>
    <t>6.Cash</t>
  </si>
  <si>
    <t>8.Inventory</t>
  </si>
  <si>
    <t>Branch Inventory</t>
  </si>
  <si>
    <t>11.Income</t>
  </si>
  <si>
    <t>Branch Sale</t>
  </si>
  <si>
    <t>12.Discount</t>
  </si>
  <si>
    <t>Branch Discount</t>
  </si>
  <si>
    <t>14.Safe</t>
  </si>
  <si>
    <t>Branch Safe</t>
  </si>
  <si>
    <t>13.COGS</t>
  </si>
  <si>
    <t>Branch COGS</t>
  </si>
  <si>
    <t>employee</t>
  </si>
  <si>
    <t>20.Employee</t>
  </si>
  <si>
    <t>9.Supplier</t>
  </si>
  <si>
    <t>Cashier1</t>
  </si>
  <si>
    <t>7.Account Receivable</t>
  </si>
  <si>
    <t>Saman</t>
  </si>
  <si>
    <t>customer</t>
  </si>
  <si>
    <t>Item Categories</t>
  </si>
  <si>
    <t>leaf</t>
  </si>
  <si>
    <t>caption</t>
  </si>
  <si>
    <t>description</t>
  </si>
  <si>
    <t>Mobile</t>
  </si>
  <si>
    <t>Brand</t>
  </si>
  <si>
    <t>1.Mobile</t>
  </si>
  <si>
    <t>Apple</t>
  </si>
  <si>
    <t>""</t>
  </si>
  <si>
    <t>LG</t>
  </si>
  <si>
    <t>Samsung</t>
  </si>
  <si>
    <t>Carpet</t>
  </si>
  <si>
    <t>Size</t>
  </si>
  <si>
    <t>5.Carpet</t>
  </si>
  <si>
    <t>2x3</t>
  </si>
  <si>
    <t>Density</t>
  </si>
  <si>
    <t>3x4</t>
  </si>
  <si>
    <t>Circle 2</t>
  </si>
  <si>
    <t>7.3x4</t>
  </si>
  <si>
    <t>700 den</t>
  </si>
  <si>
    <t>Type</t>
  </si>
  <si>
    <t>1000 den</t>
  </si>
  <si>
    <t>1500 den</t>
  </si>
  <si>
    <t>8.Circle 2</t>
  </si>
  <si>
    <t>Silk</t>
  </si>
  <si>
    <t>9.700 den</t>
  </si>
  <si>
    <t>Plain</t>
  </si>
  <si>
    <t>Modern</t>
  </si>
  <si>
    <t>Classic</t>
  </si>
  <si>
    <t>10.1000 den</t>
  </si>
  <si>
    <t>Service</t>
  </si>
  <si>
    <t>19.Service</t>
  </si>
  <si>
    <t>Installation</t>
  </si>
  <si>
    <t>Shipping</t>
  </si>
  <si>
    <t>Scratch Card</t>
  </si>
  <si>
    <t>Company</t>
  </si>
  <si>
    <t>22.Scratch Card</t>
  </si>
  <si>
    <t>Asia Cell</t>
  </si>
  <si>
    <t>Korek</t>
  </si>
  <si>
    <t>IQ Online</t>
  </si>
  <si>
    <t>Items</t>
  </si>
  <si>
    <t>barcode</t>
  </si>
  <si>
    <t>countation</t>
  </si>
  <si>
    <t>expiration</t>
  </si>
  <si>
    <t>price</t>
  </si>
  <si>
    <t>2.Apple</t>
  </si>
  <si>
    <t>IPhone 7 plus</t>
  </si>
  <si>
    <t>IPhone 8</t>
  </si>
  <si>
    <t>IPhone 10</t>
  </si>
  <si>
    <t>4.Samsung</t>
  </si>
  <si>
    <t>Galaxy S 8</t>
  </si>
  <si>
    <t>Galaxy S 9</t>
  </si>
  <si>
    <t>Galaxy S 10</t>
  </si>
  <si>
    <t>12.Silk</t>
  </si>
  <si>
    <t>diamond pattern</t>
  </si>
  <si>
    <t>heaven vs garden</t>
  </si>
  <si>
    <t>15.Classic</t>
  </si>
  <si>
    <t>merinoos 832</t>
  </si>
  <si>
    <t>merinoos 992</t>
  </si>
  <si>
    <t>merinoos 124</t>
  </si>
  <si>
    <t>20.Installation</t>
  </si>
  <si>
    <t>Install ONT</t>
  </si>
  <si>
    <t>per each time</t>
  </si>
  <si>
    <t>Install OLT</t>
  </si>
  <si>
    <t xml:space="preserve">Install Fiber </t>
  </si>
  <si>
    <t>per hour</t>
  </si>
  <si>
    <t>21.Shipping</t>
  </si>
  <si>
    <t>Internal</t>
  </si>
  <si>
    <t>Outside city</t>
  </si>
  <si>
    <t>25.IQ Online</t>
  </si>
  <si>
    <t>39K</t>
  </si>
  <si>
    <t>Cashier2</t>
  </si>
  <si>
    <t>49K</t>
  </si>
  <si>
    <t>Cashier3</t>
  </si>
  <si>
    <t>Invoices</t>
  </si>
  <si>
    <t>currency_id</t>
  </si>
  <si>
    <t>currency_ratio</t>
  </si>
  <si>
    <t>location_id</t>
  </si>
  <si>
    <t>account_id</t>
  </si>
  <si>
    <t>invoice_number</t>
  </si>
  <si>
    <t>series</t>
  </si>
  <si>
    <t>detail</t>
  </si>
  <si>
    <t>total_currency</t>
  </si>
  <si>
    <t>total</t>
  </si>
  <si>
    <t>apply_inventory</t>
  </si>
  <si>
    <t>apply_trans</t>
  </si>
  <si>
    <t>1.HQ</t>
  </si>
  <si>
    <t>22.Ericson</t>
  </si>
  <si>
    <t>buy</t>
  </si>
  <si>
    <t>done</t>
  </si>
  <si>
    <t>23.Saman</t>
  </si>
  <si>
    <t>101-20-00001</t>
  </si>
  <si>
    <t>Invoice_items</t>
  </si>
  <si>
    <t>?</t>
  </si>
  <si>
    <t>invoice_id</t>
  </si>
  <si>
    <t>source_id</t>
  </si>
  <si>
    <t>destination_id</t>
  </si>
  <si>
    <t>item_id</t>
  </si>
  <si>
    <t>direction</t>
  </si>
  <si>
    <t>note</t>
  </si>
  <si>
    <t>start</t>
  </si>
  <si>
    <t>end</t>
  </si>
  <si>
    <t>qty</t>
  </si>
  <si>
    <t>15.Branch Inventory</t>
  </si>
  <si>
    <t>3.Iphone 10</t>
  </si>
  <si>
    <t>direct</t>
  </si>
  <si>
    <t>2.Iphone 8</t>
  </si>
  <si>
    <t>invoice_item_id</t>
  </si>
  <si>
    <t>cost</t>
  </si>
  <si>
    <t>serial</t>
  </si>
  <si>
    <t>variation_id</t>
  </si>
  <si>
    <t>qty_in</t>
  </si>
  <si>
    <t>qty_out</t>
  </si>
  <si>
    <t>15.BranchInventory</t>
  </si>
  <si>
    <t>item_variation_id</t>
  </si>
  <si>
    <t>qty_balance</t>
  </si>
  <si>
    <t>date</t>
  </si>
  <si>
    <t>is_manual</t>
  </si>
  <si>
    <t>1.USD</t>
  </si>
  <si>
    <t>invest</t>
  </si>
  <si>
    <t>invest as a capital</t>
  </si>
  <si>
    <t>transaction_id</t>
  </si>
  <si>
    <t>currency_debit</t>
  </si>
  <si>
    <t>currency_credit</t>
  </si>
  <si>
    <t>currency_balance</t>
  </si>
  <si>
    <t>debit</t>
  </si>
  <si>
    <t>credit</t>
  </si>
  <si>
    <t>balance</t>
  </si>
  <si>
    <t>10.Capital</t>
  </si>
  <si>
    <t>18.BranchSafe</t>
  </si>
  <si>
    <t xml:space="preserve"> 2020-01-03</t>
  </si>
  <si>
    <t>title</t>
  </si>
  <si>
    <t>area_id</t>
  </si>
  <si>
    <t>address</t>
  </si>
  <si>
    <t>“”</t>
  </si>
  <si>
    <t>13.Goizha</t>
  </si>
  <si>
    <t>code</t>
  </si>
  <si>
    <t>logo</t>
  </si>
  <si>
    <t>footer_note</t>
  </si>
  <si>
    <t>inventory_account</t>
  </si>
  <si>
    <t>discount_account</t>
  </si>
  <si>
    <t>cogs_account</t>
  </si>
  <si>
    <t>sale_account</t>
  </si>
  <si>
    <t>safe_account</t>
  </si>
  <si>
    <t>show-room</t>
  </si>
  <si>
    <t>1.bazar</t>
  </si>
  <si>
    <t>path/to/logo.png</t>
  </si>
  <si>
    <t>paid your debt before 30 days</t>
  </si>
  <si>
    <t>17.Branch Discount</t>
  </si>
  <si>
    <t>19.Branch COGS</t>
  </si>
  <si>
    <t>16.Branch Sale</t>
  </si>
  <si>
    <t>18.Branch Safe</t>
  </si>
  <si>
    <t>property</t>
  </si>
  <si>
    <t>value</t>
  </si>
  <si>
    <t>updated_by</t>
  </si>
  <si>
    <t>buy_invoice_location_selection_level</t>
  </si>
  <si>
    <t>invoice</t>
  </si>
  <si>
    <r>
      <rPr>
        <sz val="8"/>
        <rFont val="Arial"/>
        <family val="2"/>
        <charset val="1"/>
      </rPr>
      <t xml:space="preserve">select destination and source in level of </t>
    </r>
    <r>
      <rPr>
        <b/>
        <sz val="8"/>
        <rFont val="Arial"/>
        <family val="2"/>
        <charset val="1"/>
      </rPr>
      <t>item</t>
    </r>
    <r>
      <rPr>
        <sz val="8"/>
        <rFont val="Arial"/>
        <family val="2"/>
        <charset val="1"/>
      </rPr>
      <t xml:space="preserve"> or </t>
    </r>
    <r>
      <rPr>
        <b/>
        <sz val="8"/>
        <rFont val="Arial"/>
        <family val="2"/>
        <charset val="1"/>
      </rPr>
      <t>invoice</t>
    </r>
  </si>
  <si>
    <t>System</t>
  </si>
  <si>
    <t>sell_invoice_location_selection_level</t>
  </si>
  <si>
    <t>item</t>
  </si>
  <si>
    <t>all account types</t>
  </si>
  <si>
    <t>Trading</t>
  </si>
  <si>
    <t>transfer_invoice_location_selection_level</t>
  </si>
  <si>
    <t>Bank</t>
  </si>
  <si>
    <t>default_language</t>
  </si>
  <si>
    <t>en</t>
  </si>
  <si>
    <t>en is system defined language</t>
  </si>
  <si>
    <t>company_logo</t>
  </si>
  <si>
    <t>public/logo.png</t>
  </si>
  <si>
    <t>path of logo, if branch logo won’t defined use this logo for invoices</t>
  </si>
  <si>
    <t>inventory_method</t>
  </si>
  <si>
    <t>instant</t>
  </si>
  <si>
    <r>
      <rPr>
        <b/>
        <sz val="8"/>
        <rFont val="Arial"/>
        <family val="2"/>
        <charset val="1"/>
      </rPr>
      <t>shipping/instant</t>
    </r>
    <r>
      <rPr>
        <sz val="8"/>
        <rFont val="Arial"/>
        <family val="2"/>
        <charset val="1"/>
      </rPr>
      <t>, there is two way for inventory, the first one is locking system, which is usefull if we lock the items then transfer them as out, the other one as soon as inventory applied the inventory will saved</t>
    </r>
  </si>
  <si>
    <t>Credit Card</t>
  </si>
  <si>
    <t>shipping_level</t>
  </si>
  <si>
    <t>invoice/item, it is used for affect the inventory</t>
  </si>
  <si>
    <t>invoice_number_pattern</t>
  </si>
  <si>
    <t>location_year_series</t>
  </si>
  <si>
    <t>location_year_series, location_series, series, year_series, fullyear_series, location_fullyear_series</t>
  </si>
  <si>
    <t>Stock</t>
  </si>
  <si>
    <t>shared_warehouse</t>
  </si>
  <si>
    <t>shared warehouse mean that a location can has a access to other location’s inventory. In case we choose true, for each branch we should define location_priority. In case of false each branch just has access to it’s inventory</t>
  </si>
  <si>
    <t>Mutual Fund</t>
  </si>
  <si>
    <t>default_discount_account</t>
  </si>
  <si>
    <t>A/Receivable</t>
  </si>
  <si>
    <t>default_income_account</t>
  </si>
  <si>
    <t>A/Payable</t>
  </si>
  <si>
    <t>default_cost_of_goods_sold</t>
  </si>
  <si>
    <t>balance_sheet_asset_depth</t>
  </si>
  <si>
    <t>it is used for the total calculation of the balance sheet</t>
  </si>
  <si>
    <t>balance_sheet_equity_depth</t>
  </si>
  <si>
    <t>balance_sheet_liability_depth</t>
  </si>
  <si>
    <t>variation consum</t>
  </si>
  <si>
    <t>fifo</t>
  </si>
  <si>
    <t>fifo/lifo, it is used for type of consuming from variation_qty</t>
  </si>
  <si>
    <t xml:space="preserve"> - - find variation_id and update variation_qtys for itme 3.iphone10 qty(3) , based of fifo</t>
  </si>
  <si>
    <t>105 update</t>
  </si>
  <si>
    <t>return accepted before 3 days</t>
  </si>
  <si>
    <t xml:space="preserve"> - - update invoice total</t>
  </si>
  <si>
    <t xml:space="preserve"> - transfer the cost of good sold for selected item from HQ's inventory to the HQ's COGS account</t>
  </si>
  <si>
    <t>sale-inventory</t>
  </si>
  <si>
    <t xml:space="preserve"> - - - new transaction_slots for crediting 3*400 = $1200 from 15.BranchInventory </t>
  </si>
  <si>
    <t xml:space="preserve"> - - - new transaction_slots for debitting 3*400 = $1200 to 19.BranchCOGS</t>
  </si>
  <si>
    <t xml:space="preserve"> 2020-01-04</t>
  </si>
  <si>
    <t xml:space="preserve"> - - - connect transaction with invoice by saving new row in invoice_transactions</t>
  </si>
  <si>
    <t>buy-inventory</t>
  </si>
  <si>
    <t>sale-invoice</t>
  </si>
  <si>
    <t xml:space="preserve"> - - create new transaction after finding the cost  for record inventory change </t>
  </si>
  <si>
    <t xml:space="preserve"> - - create new transaction for record the sale-value customer &amp; branch-sale &amp; discount</t>
  </si>
  <si>
    <t xml:space="preserve"> - - - new transaction_slots for crediting $3000 from 16.BranchSale</t>
  </si>
  <si>
    <t xml:space="preserve"> - - - new transaction_slots for debitting $60 to 17.BranchDiscount</t>
  </si>
  <si>
    <t xml:space="preserve"> - - - new transaction_slots for debitting $2940 to 23.Saman</t>
  </si>
  <si>
    <t>17.Discount</t>
  </si>
  <si>
    <t>Saman pay $2000 for created invoice (101-20-00001)</t>
  </si>
  <si>
    <t xml:space="preserve"> - create new transaction for record the payment. 23.Saman -&gt; 18.BranchSafe</t>
  </si>
  <si>
    <t xml:space="preserve"> - - new transaction_slots for crediting $2000 from 23.Saman for invoice(101-20-00001)</t>
  </si>
  <si>
    <t>buy-payment</t>
  </si>
  <si>
    <t>sale-payment</t>
  </si>
  <si>
    <t xml:space="preserve"> - - new transaction_slots for debitting $2,000 to 18.BranchSafe for invoice(101-20-0001)</t>
  </si>
  <si>
    <t xml:space="preserve"> - - connect transaction with invoice</t>
  </si>
  <si>
    <t>Discounts</t>
  </si>
  <si>
    <t>A/R , Saman</t>
  </si>
  <si>
    <t>Earnings</t>
  </si>
  <si>
    <t xml:space="preserve">    Cash Receipt From Customers</t>
  </si>
  <si>
    <t>accept negative qty for locations</t>
  </si>
  <si>
    <t>no</t>
  </si>
  <si>
    <t>yes/no, it is for describing negative items for branch, usefull for cases ordering from third parties happened</t>
  </si>
  <si>
    <t>104.a</t>
  </si>
  <si>
    <t>22.Saman</t>
  </si>
  <si>
    <t xml:space="preserve"> - - add row to inventories</t>
  </si>
  <si>
    <t>123 from_beginning</t>
  </si>
  <si>
    <t>deleted</t>
  </si>
  <si>
    <t>currency_ratios</t>
  </si>
  <si>
    <t>city_id</t>
  </si>
  <si>
    <t>ratio</t>
  </si>
  <si>
    <t>default_currency</t>
  </si>
  <si>
    <t>usd/iqd and all different currencies, it is string and should be exist in the currencies code</t>
  </si>
  <si>
    <t>$</t>
  </si>
  <si>
    <t>consider we have 2 currencies. 1.USD and 2.IQD</t>
  </si>
  <si>
    <t>add ratio for IQD as 1220</t>
  </si>
  <si>
    <t>1.sully</t>
  </si>
  <si>
    <t>2.IQD</t>
  </si>
  <si>
    <t>first ratio</t>
  </si>
  <si>
    <t>21.Admin</t>
  </si>
  <si>
    <t>sell 10 iphone8 in cost $800 to Makwan in cash, paid in IQD</t>
  </si>
  <si>
    <t xml:space="preserve"> - create an account for saman under 7.Account Receivable</t>
  </si>
  <si>
    <t xml:space="preserve"> - create an account for Makwan under 7.Account Receivable</t>
  </si>
  <si>
    <t xml:space="preserve"> - - add to the customers</t>
  </si>
  <si>
    <t>Makwan</t>
  </si>
  <si>
    <t>13.Goizha 3</t>
  </si>
  <si>
    <t>Building 9</t>
  </si>
  <si>
    <t>Dr.</t>
  </si>
  <si>
    <t xml:space="preserve"> - create new sale-invoice in location: HQ for 24.Makwan in usd</t>
  </si>
  <si>
    <t>1.IQD</t>
  </si>
  <si>
    <t>24.Makwan</t>
  </si>
  <si>
    <t>101-20-00002</t>
  </si>
  <si>
    <t>sell-cash</t>
  </si>
  <si>
    <t xml:space="preserve"> - - add row to invoice_items for 3 iphone8 in price 600$ </t>
  </si>
  <si>
    <t xml:space="preserve"> - - after finding the variation, add row to inventory</t>
  </si>
  <si>
    <t>3 - iphone8</t>
  </si>
  <si>
    <t>2 - iphone 10</t>
  </si>
  <si>
    <t>1 - iphone 10</t>
  </si>
  <si>
    <t xml:space="preserve"> - - find variation_id and update variation_qtys for itme 2.iphone8 qty(10) , based of fifo, update qty_out</t>
  </si>
  <si>
    <t>101-20-00003</t>
  </si>
  <si>
    <t xml:space="preserve"> - - - new transaction_slots for crediting 10*100 = $1000 from 15.BranchInventory </t>
  </si>
  <si>
    <t xml:space="preserve"> - - - new transaction_slots for debitting 10*100 = $1000 to 19.BranchCOGS</t>
  </si>
  <si>
    <t xml:space="preserve"> 2020-01-06</t>
  </si>
  <si>
    <t xml:space="preserve"> - - - new transaction_slots for crediting $6000 from 16.BranchSale</t>
  </si>
  <si>
    <t xml:space="preserve"> - - - new transaction_slots for debitting $6000 to 24.Makwan</t>
  </si>
  <si>
    <t xml:space="preserve"> - create new transaction for record the payment. 23.Saman -&gt; 18.BranchSafe, he paid full in IQD</t>
  </si>
  <si>
    <t xml:space="preserve"> - - new transaction_slots for crediting IQD 7,320,000 from 24.Makwan for invoice(101-20-00002)</t>
  </si>
  <si>
    <t xml:space="preserve"> - - new transaction_slots for debitting IQD 7,320,000  to 18.BranchSafe for invoice(101-20-0002)</t>
  </si>
  <si>
    <t>149 from_beginning</t>
  </si>
  <si>
    <t>150 from_beginning</t>
  </si>
  <si>
    <t>v9-v10</t>
  </si>
  <si>
    <t>04_sell_invoice_cash_IQD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</si>
</sst>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yyyy\-mm\-dd"/>
    <numFmt numFmtId="165" formatCode="[$$-409]#,##0;[Red]\-[$$-409]#,##0"/>
    <numFmt numFmtId="166" formatCode="_(\$* #,##0.00_);_(\$* \(#,##0.00\);_(\$* \-??_);_(@_)"/>
    <numFmt numFmtId="167" formatCode="_(\$* #,##0_);_(\$* \(#,##0\);_(\$* \-??_);_(@_)"/>
    <numFmt numFmtId="168" formatCode="_(* #,##0.00_);_(* \(#,##0.00\);_(* \-??_);_(@_)"/>
    <numFmt numFmtId="169" formatCode="_(* #,##0_);_(* \(#,##0\);_(* \-??_);_(@_)"/>
    <numFmt numFmtId="170" formatCode="&quot;TRUE&quot;;&quot;TRUE&quot;;&quot;FALSE&quot;"/>
    <numFmt numFmtId="171" formatCode="yyyy\-mm\-dd;@"/>
  </numFmts>
  <fonts count="28">
    <font>
      <sz val="10"/>
      <name val="Arial"/>
      <family val="2"/>
      <charset val="1"/>
    </font>
    <font>
      <sz val="7"/>
      <color rgb="FF4C4C4C"/>
      <name val="DejaVu Sans"/>
      <charset val="1"/>
    </font>
    <font>
      <sz val="7"/>
      <color rgb="FFFF0000"/>
      <name val="DejaVu Sans"/>
      <charset val="1"/>
    </font>
    <font>
      <sz val="10"/>
      <color rgb="FFFF0000"/>
      <name val="Arial"/>
      <family val="2"/>
      <charset val="1"/>
    </font>
    <font>
      <b/>
      <sz val="10"/>
      <name val="Arial"/>
      <family val="2"/>
      <charset val="1"/>
    </font>
    <font>
      <i/>
      <sz val="10"/>
      <name val="Arial"/>
      <family val="2"/>
      <charset val="1"/>
    </font>
    <font>
      <sz val="8"/>
      <name val="Arial"/>
      <family val="2"/>
      <charset val="1"/>
    </font>
    <font>
      <b/>
      <sz val="8"/>
      <name val="Arial"/>
      <family val="2"/>
      <charset val="1"/>
    </font>
    <font>
      <sz val="8"/>
      <color rgb="FFC00000"/>
      <name val="Arial"/>
      <family val="2"/>
      <charset val="1"/>
    </font>
    <font>
      <sz val="8"/>
      <color rgb="FF2F5597"/>
      <name val="Arial"/>
      <family val="2"/>
      <charset val="1"/>
    </font>
    <font>
      <b/>
      <sz val="8"/>
      <color rgb="FFED1C24"/>
      <name val="Arial"/>
      <family val="2"/>
      <charset val="1"/>
    </font>
    <font>
      <b/>
      <sz val="10"/>
      <color rgb="FF000000"/>
      <name val="Tahoma"/>
      <family val="2"/>
      <charset val="1"/>
    </font>
    <font>
      <i/>
      <sz val="8"/>
      <name val="Arial"/>
      <family val="2"/>
      <charset val="1"/>
    </font>
    <font>
      <b/>
      <i/>
      <sz val="8"/>
      <color rgb="FF3B3838"/>
      <name val="Arial"/>
      <family val="2"/>
      <charset val="1"/>
    </font>
    <font>
      <i/>
      <sz val="8"/>
      <color rgb="FF3B3838"/>
      <name val="Arial"/>
      <family val="2"/>
      <charset val="1"/>
    </font>
    <font>
      <sz val="10"/>
      <name val="Arial"/>
      <family val="2"/>
      <charset val="1"/>
    </font>
    <font>
      <strike/>
      <sz val="8"/>
      <name val="Arial"/>
      <family val="2"/>
      <charset val="1"/>
    </font>
    <font>
      <strike/>
      <sz val="7"/>
      <color rgb="FF4C4C4C"/>
      <name val="DejaVu Sans"/>
      <charset val="1"/>
    </font>
    <font>
      <sz val="10"/>
      <color theme="4" tint="-0.249977111117893"/>
      <name val="Arial"/>
      <family val="2"/>
      <charset val="1"/>
    </font>
    <font>
      <b/>
      <sz val="8"/>
      <color rgb="FFC00000"/>
      <name val="Arial"/>
      <family val="2"/>
      <charset val="1"/>
    </font>
    <font>
      <sz val="8"/>
      <color theme="4"/>
      <name val="Arial"/>
      <family val="2"/>
      <charset val="1"/>
    </font>
    <font>
      <sz val="12"/>
      <name val="Arial"/>
      <family val="2"/>
      <charset val="1"/>
    </font>
    <font>
      <b/>
      <sz val="12"/>
      <name val="Arial"/>
      <family val="2"/>
      <charset val="1"/>
    </font>
    <font>
      <u/>
      <sz val="12"/>
      <name val="Arial"/>
      <family val="2"/>
      <charset val="1"/>
    </font>
    <font>
      <sz val="12"/>
      <color rgb="FF4C4C4C"/>
      <name val="DejaVu Sans"/>
      <charset val="1"/>
    </font>
    <font>
      <sz val="12"/>
      <color rgb="FFC00000"/>
      <name val="Arial"/>
      <family val="2"/>
      <charset val="1"/>
    </font>
    <font>
      <u/>
      <sz val="12"/>
      <color rgb="FFC00000"/>
      <name val="Arial"/>
      <family val="2"/>
      <charset val="1"/>
    </font>
    <font>
      <sz val="12"/>
      <color rgb="FFC00000"/>
      <name val="DejaVu Sans"/>
      <charset val="1"/>
    </font>
  </fonts>
  <fills count="8">
    <fill>
      <patternFill patternType="none"/>
    </fill>
    <fill>
      <patternFill patternType="gray125"/>
    </fill>
    <fill>
      <patternFill patternType="solid">
        <fgColor rgb="FFFFF2CC"/>
        <bgColor rgb="FFFFF9AE"/>
      </patternFill>
    </fill>
    <fill>
      <patternFill patternType="solid">
        <fgColor rgb="FF70AD47"/>
        <bgColor rgb="FF72BF44"/>
      </patternFill>
    </fill>
    <fill>
      <patternFill patternType="solid">
        <fgColor rgb="FFB4C7E7"/>
        <bgColor rgb="FFCCCCFF"/>
      </patternFill>
    </fill>
    <fill>
      <patternFill patternType="solid">
        <fgColor rgb="FFF8CBAD"/>
        <bgColor rgb="FFF4B183"/>
      </patternFill>
    </fill>
    <fill>
      <patternFill patternType="solid">
        <fgColor rgb="FFFFF9AE"/>
        <bgColor rgb="FFFFF2CC"/>
      </patternFill>
    </fill>
    <fill>
      <patternFill patternType="solid">
        <fgColor theme="7" tint="0.79998168889431442"/>
        <bgColor indexed="64"/>
      </patternFill>
    </fill>
  </fills>
  <borders count="24">
    <border>
      <left/>
      <right/>
      <top/>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hair">
        <color auto="1"/>
      </bottom>
      <diagonal/>
    </border>
    <border>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hair">
        <color auto="1"/>
      </right>
      <top/>
      <bottom/>
      <diagonal/>
    </border>
    <border>
      <left style="hair">
        <color auto="1"/>
      </left>
      <right/>
      <top/>
      <bottom/>
      <diagonal/>
    </border>
    <border>
      <left/>
      <right style="thin">
        <color auto="1"/>
      </right>
      <top style="thin">
        <color auto="1"/>
      </top>
      <bottom style="double">
        <color indexed="64"/>
      </bottom>
      <diagonal/>
    </border>
    <border>
      <left style="thin">
        <color auto="1"/>
      </left>
      <right/>
      <top style="hair">
        <color auto="1"/>
      </top>
      <bottom style="thin">
        <color indexed="64"/>
      </bottom>
      <diagonal/>
    </border>
    <border>
      <left/>
      <right style="thin">
        <color auto="1"/>
      </right>
      <top style="hair">
        <color auto="1"/>
      </top>
      <bottom style="thin">
        <color indexed="64"/>
      </bottom>
      <diagonal/>
    </border>
    <border>
      <left style="hair">
        <color auto="1"/>
      </left>
      <right style="hair">
        <color auto="1"/>
      </right>
      <top style="hair">
        <color auto="1"/>
      </top>
      <bottom/>
      <diagonal/>
    </border>
  </borders>
  <cellStyleXfs count="3">
    <xf numFmtId="0" fontId="0" fillId="0" borderId="0"/>
    <xf numFmtId="168" fontId="15" fillId="0" borderId="0" applyBorder="0" applyProtection="0"/>
    <xf numFmtId="166" fontId="15" fillId="0" borderId="0" applyBorder="0" applyProtection="0"/>
  </cellStyleXfs>
  <cellXfs count="210">
    <xf numFmtId="0" fontId="0" fillId="0" borderId="0" xfId="0"/>
    <xf numFmtId="0" fontId="0" fillId="0" borderId="0" xfId="0" applyAlignment="1">
      <alignment horizontal="left" vertical="center"/>
    </xf>
    <xf numFmtId="0" fontId="1" fillId="0" borderId="0" xfId="0" applyFont="1" applyAlignment="1">
      <alignment vertical="center" wrapText="1"/>
    </xf>
    <xf numFmtId="0" fontId="0" fillId="0" borderId="0" xfId="0" applyAlignment="1">
      <alignment horizontal="left"/>
    </xf>
    <xf numFmtId="0" fontId="0" fillId="0" borderId="1" xfId="0" applyFont="1" applyBorder="1" applyAlignment="1">
      <alignment horizontal="left" vertical="center"/>
    </xf>
    <xf numFmtId="0" fontId="1" fillId="0" borderId="1" xfId="0" applyFont="1" applyBorder="1" applyAlignment="1">
      <alignment vertical="center" wrapText="1"/>
    </xf>
    <xf numFmtId="164" fontId="1" fillId="0" borderId="0" xfId="0" applyNumberFormat="1" applyFont="1"/>
    <xf numFmtId="0" fontId="0" fillId="0" borderId="0" xfId="0" applyAlignment="1">
      <alignment horizontal="center" vertical="top"/>
    </xf>
    <xf numFmtId="0" fontId="0" fillId="0" borderId="0" xfId="0" applyFont="1" applyAlignment="1">
      <alignment horizontal="left" vertical="top"/>
    </xf>
    <xf numFmtId="0" fontId="0" fillId="2" borderId="1" xfId="0" applyFont="1" applyFill="1" applyBorder="1" applyAlignment="1">
      <alignment horizontal="left" vertical="center"/>
    </xf>
    <xf numFmtId="0" fontId="1" fillId="2" borderId="1" xfId="0" applyFont="1" applyFill="1" applyBorder="1" applyAlignment="1">
      <alignment vertical="center" wrapText="1"/>
    </xf>
    <xf numFmtId="0" fontId="1" fillId="2" borderId="0" xfId="0" applyFont="1" applyFill="1" applyAlignment="1">
      <alignment vertical="center" wrapText="1"/>
    </xf>
    <xf numFmtId="165" fontId="0" fillId="0" borderId="0" xfId="0" applyNumberFormat="1"/>
    <xf numFmtId="0" fontId="0" fillId="0" borderId="0" xfId="0" applyAlignment="1">
      <alignment wrapText="1"/>
    </xf>
    <xf numFmtId="167" fontId="0" fillId="0" borderId="0" xfId="2" applyNumberFormat="1" applyFont="1" applyBorder="1" applyAlignment="1" applyProtection="1"/>
    <xf numFmtId="169" fontId="15" fillId="0" borderId="0" xfId="1" applyNumberFormat="1" applyBorder="1" applyAlignment="1" applyProtection="1"/>
    <xf numFmtId="0" fontId="6" fillId="0" borderId="18" xfId="0" applyFont="1" applyBorder="1"/>
    <xf numFmtId="0" fontId="6" fillId="0" borderId="0" xfId="0" applyFont="1"/>
    <xf numFmtId="0" fontId="6" fillId="0" borderId="0" xfId="0" applyFont="1" applyAlignment="1">
      <alignment horizontal="left"/>
    </xf>
    <xf numFmtId="0" fontId="6" fillId="0" borderId="18" xfId="0" applyFont="1" applyBorder="1" applyAlignment="1">
      <alignment horizontal="center"/>
    </xf>
    <xf numFmtId="0" fontId="7" fillId="0" borderId="0" xfId="0" applyFont="1"/>
    <xf numFmtId="0" fontId="7" fillId="0" borderId="0" xfId="0" applyFont="1" applyAlignment="1">
      <alignment horizontal="left"/>
    </xf>
    <xf numFmtId="0" fontId="6" fillId="2" borderId="1" xfId="0" applyFont="1" applyFill="1" applyBorder="1"/>
    <xf numFmtId="0" fontId="8" fillId="2" borderId="1" xfId="0" applyFont="1" applyFill="1" applyBorder="1"/>
    <xf numFmtId="0" fontId="6" fillId="2" borderId="1" xfId="0" applyFont="1" applyFill="1" applyBorder="1" applyAlignment="1">
      <alignment horizontal="left"/>
    </xf>
    <xf numFmtId="164" fontId="6" fillId="2" borderId="1" xfId="0" applyNumberFormat="1" applyFont="1" applyFill="1" applyBorder="1"/>
    <xf numFmtId="164" fontId="6" fillId="0" borderId="0" xfId="0" applyNumberFormat="1" applyFont="1"/>
    <xf numFmtId="164" fontId="6" fillId="0" borderId="0" xfId="0" applyNumberFormat="1" applyFont="1" applyBorder="1"/>
    <xf numFmtId="0" fontId="9" fillId="2" borderId="1" xfId="0" applyFont="1" applyFill="1" applyBorder="1"/>
    <xf numFmtId="0" fontId="6" fillId="6" borderId="1" xfId="0" applyFont="1" applyFill="1" applyBorder="1"/>
    <xf numFmtId="0" fontId="8" fillId="6" borderId="1" xfId="0" applyFont="1" applyFill="1" applyBorder="1"/>
    <xf numFmtId="0" fontId="6" fillId="6" borderId="1" xfId="0" applyFont="1" applyFill="1" applyBorder="1" applyAlignment="1">
      <alignment horizontal="left"/>
    </xf>
    <xf numFmtId="164" fontId="1" fillId="6" borderId="1" xfId="0" applyNumberFormat="1" applyFont="1" applyFill="1" applyBorder="1"/>
    <xf numFmtId="164" fontId="6" fillId="6" borderId="1" xfId="0" applyNumberFormat="1" applyFont="1" applyFill="1" applyBorder="1"/>
    <xf numFmtId="168" fontId="15" fillId="0" borderId="0" xfId="1" applyBorder="1" applyAlignment="1" applyProtection="1"/>
    <xf numFmtId="0" fontId="6" fillId="0" borderId="18" xfId="0" applyFont="1" applyBorder="1" applyAlignment="1">
      <alignment horizontal="left"/>
    </xf>
    <xf numFmtId="4" fontId="6" fillId="0" borderId="0" xfId="0" applyNumberFormat="1" applyFont="1"/>
    <xf numFmtId="4" fontId="7" fillId="0" borderId="0" xfId="0" applyNumberFormat="1" applyFont="1"/>
    <xf numFmtId="3" fontId="6" fillId="0" borderId="0" xfId="0" applyNumberFormat="1" applyFont="1"/>
    <xf numFmtId="0" fontId="10" fillId="0" borderId="0" xfId="0" applyFont="1"/>
    <xf numFmtId="3" fontId="7" fillId="0" borderId="0" xfId="0" applyNumberFormat="1" applyFont="1"/>
    <xf numFmtId="0" fontId="15" fillId="0" borderId="0" xfId="1" applyNumberFormat="1" applyBorder="1" applyAlignment="1" applyProtection="1"/>
    <xf numFmtId="4" fontId="8" fillId="0" borderId="0" xfId="0" applyNumberFormat="1" applyFont="1"/>
    <xf numFmtId="3" fontId="12" fillId="0" borderId="0" xfId="0" applyNumberFormat="1" applyFont="1"/>
    <xf numFmtId="0" fontId="6" fillId="0" borderId="18" xfId="0" applyFont="1" applyBorder="1" applyAlignment="1">
      <alignment horizontal="left" vertical="top"/>
    </xf>
    <xf numFmtId="0" fontId="6" fillId="0" borderId="0" xfId="0" applyFont="1" applyAlignment="1">
      <alignment vertical="top"/>
    </xf>
    <xf numFmtId="0" fontId="6" fillId="0" borderId="0" xfId="0" applyFont="1" applyAlignment="1">
      <alignment horizontal="left" vertical="top"/>
    </xf>
    <xf numFmtId="0" fontId="6" fillId="0" borderId="0" xfId="0" applyFont="1" applyAlignment="1">
      <alignment horizontal="left" vertical="top" wrapText="1"/>
    </xf>
    <xf numFmtId="0" fontId="0" fillId="0" borderId="0" xfId="0" applyAlignment="1">
      <alignment vertical="top"/>
    </xf>
    <xf numFmtId="0" fontId="7" fillId="0" borderId="0" xfId="0" applyFont="1" applyAlignment="1">
      <alignment vertical="top"/>
    </xf>
    <xf numFmtId="0" fontId="7" fillId="0" borderId="0" xfId="0" applyFont="1" applyAlignment="1">
      <alignment horizontal="left" vertical="top"/>
    </xf>
    <xf numFmtId="0" fontId="7" fillId="0" borderId="0" xfId="0" applyFont="1" applyAlignment="1">
      <alignment horizontal="left" vertical="top" wrapText="1"/>
    </xf>
    <xf numFmtId="0" fontId="6" fillId="0" borderId="0" xfId="0" applyFont="1" applyAlignment="1">
      <alignment horizontal="right" vertical="top"/>
    </xf>
    <xf numFmtId="0" fontId="6" fillId="0" borderId="0" xfId="0" applyFont="1" applyAlignment="1">
      <alignment vertical="top" wrapText="1"/>
    </xf>
    <xf numFmtId="164" fontId="6" fillId="0" borderId="0" xfId="0" applyNumberFormat="1" applyFont="1" applyAlignment="1">
      <alignment vertical="top"/>
    </xf>
    <xf numFmtId="0" fontId="13" fillId="0" borderId="0" xfId="0" applyFont="1" applyAlignment="1">
      <alignment vertical="top"/>
    </xf>
    <xf numFmtId="0" fontId="14" fillId="0" borderId="0" xfId="0" applyFont="1" applyAlignment="1">
      <alignment vertical="top"/>
    </xf>
    <xf numFmtId="0" fontId="7" fillId="0" borderId="0" xfId="0" applyFont="1" applyAlignment="1">
      <alignment vertical="top" wrapText="1"/>
    </xf>
    <xf numFmtId="170" fontId="6" fillId="0" borderId="0" xfId="0" applyNumberFormat="1" applyFont="1" applyAlignment="1">
      <alignment vertical="top"/>
    </xf>
    <xf numFmtId="0" fontId="16" fillId="0" borderId="18" xfId="0" applyFont="1" applyBorder="1" applyAlignment="1">
      <alignment horizontal="left"/>
    </xf>
    <xf numFmtId="0" fontId="16" fillId="0" borderId="0" xfId="0" applyFont="1"/>
    <xf numFmtId="4" fontId="16" fillId="0" borderId="0" xfId="0" applyNumberFormat="1" applyFont="1"/>
    <xf numFmtId="3" fontId="16" fillId="0" borderId="0" xfId="0" applyNumberFormat="1" applyFont="1"/>
    <xf numFmtId="0" fontId="16" fillId="0" borderId="0" xfId="0" applyFont="1" applyAlignment="1">
      <alignment horizontal="left"/>
    </xf>
    <xf numFmtId="164" fontId="17" fillId="0" borderId="0" xfId="0" applyNumberFormat="1" applyFont="1"/>
    <xf numFmtId="0" fontId="0" fillId="0" borderId="0" xfId="0" applyFont="1" applyFill="1" applyBorder="1"/>
    <xf numFmtId="0" fontId="0" fillId="0" borderId="0" xfId="0" applyFill="1" applyBorder="1" applyAlignment="1">
      <alignment horizontal="left" vertical="center"/>
    </xf>
    <xf numFmtId="0" fontId="1" fillId="0" borderId="0" xfId="0" applyFont="1" applyFill="1" applyBorder="1" applyAlignment="1">
      <alignment vertical="center" wrapText="1"/>
    </xf>
    <xf numFmtId="0" fontId="1" fillId="7" borderId="1" xfId="0" applyFont="1" applyFill="1" applyBorder="1" applyAlignment="1">
      <alignment vertical="center" wrapText="1"/>
    </xf>
    <xf numFmtId="0" fontId="0" fillId="7" borderId="1" xfId="0" applyFont="1" applyFill="1" applyBorder="1" applyAlignment="1">
      <alignment horizontal="left" vertical="center"/>
    </xf>
    <xf numFmtId="0" fontId="0" fillId="7" borderId="0" xfId="0" applyFill="1" applyAlignment="1">
      <alignment horizontal="left" vertical="center"/>
    </xf>
    <xf numFmtId="0" fontId="1" fillId="7" borderId="23" xfId="0" applyFont="1" applyFill="1" applyBorder="1" applyAlignment="1">
      <alignment vertical="center" wrapText="1"/>
    </xf>
    <xf numFmtId="0" fontId="0" fillId="7" borderId="23" xfId="0" applyFont="1" applyFill="1" applyBorder="1" applyAlignment="1">
      <alignment horizontal="left" vertical="center"/>
    </xf>
    <xf numFmtId="0" fontId="0" fillId="3" borderId="1" xfId="0" applyFill="1" applyBorder="1" applyAlignment="1">
      <alignment horizontal="left" vertical="center"/>
    </xf>
    <xf numFmtId="0" fontId="0" fillId="7" borderId="1" xfId="0" applyFill="1" applyBorder="1" applyAlignment="1">
      <alignment horizontal="left" vertical="center"/>
    </xf>
    <xf numFmtId="0" fontId="0" fillId="4" borderId="1" xfId="0" applyFill="1" applyBorder="1" applyAlignment="1">
      <alignment horizontal="left" vertical="center"/>
    </xf>
    <xf numFmtId="0" fontId="0" fillId="5" borderId="1" xfId="0" applyFill="1" applyBorder="1" applyAlignment="1">
      <alignment horizontal="left" vertical="center"/>
    </xf>
    <xf numFmtId="0" fontId="2" fillId="7" borderId="1" xfId="0" applyFont="1" applyFill="1" applyBorder="1" applyAlignment="1">
      <alignment vertical="center" wrapText="1"/>
    </xf>
    <xf numFmtId="0" fontId="3" fillId="7" borderId="1" xfId="0" applyFont="1" applyFill="1" applyBorder="1" applyAlignment="1">
      <alignment horizontal="left" vertical="center"/>
    </xf>
    <xf numFmtId="0" fontId="3" fillId="7" borderId="1" xfId="0" applyFont="1" applyFill="1" applyBorder="1" applyAlignment="1">
      <alignment vertical="center" wrapText="1"/>
    </xf>
    <xf numFmtId="0" fontId="0" fillId="7" borderId="1" xfId="0" applyFill="1" applyBorder="1"/>
    <xf numFmtId="0" fontId="0" fillId="7" borderId="3" xfId="0" applyFont="1" applyFill="1" applyBorder="1"/>
    <xf numFmtId="165" fontId="0" fillId="7" borderId="4" xfId="0" applyNumberFormat="1" applyFill="1" applyBorder="1"/>
    <xf numFmtId="0" fontId="0" fillId="7" borderId="0" xfId="0" applyFont="1" applyFill="1" applyBorder="1"/>
    <xf numFmtId="165" fontId="0" fillId="7" borderId="5" xfId="0" applyNumberFormat="1" applyFill="1" applyBorder="1"/>
    <xf numFmtId="165" fontId="0" fillId="7" borderId="6" xfId="0" applyNumberFormat="1" applyFill="1" applyBorder="1"/>
    <xf numFmtId="0" fontId="0" fillId="7" borderId="7" xfId="0" applyFont="1" applyFill="1" applyBorder="1"/>
    <xf numFmtId="165" fontId="0" fillId="7" borderId="8" xfId="0" applyNumberFormat="1" applyFill="1" applyBorder="1"/>
    <xf numFmtId="165" fontId="0" fillId="7" borderId="20" xfId="0" applyNumberFormat="1" applyFill="1" applyBorder="1"/>
    <xf numFmtId="0" fontId="0" fillId="7" borderId="13" xfId="0" applyFont="1" applyFill="1" applyBorder="1"/>
    <xf numFmtId="165" fontId="0" fillId="7" borderId="14" xfId="0" applyNumberFormat="1" applyFill="1" applyBorder="1"/>
    <xf numFmtId="165" fontId="0" fillId="7" borderId="1" xfId="0" applyNumberFormat="1" applyFill="1" applyBorder="1"/>
    <xf numFmtId="0" fontId="0" fillId="7" borderId="15" xfId="0" applyFill="1" applyBorder="1"/>
    <xf numFmtId="165" fontId="0" fillId="7" borderId="16" xfId="0" applyNumberFormat="1" applyFill="1" applyBorder="1"/>
    <xf numFmtId="165" fontId="0" fillId="7" borderId="17" xfId="0" applyNumberFormat="1" applyFill="1" applyBorder="1"/>
    <xf numFmtId="0" fontId="0" fillId="7" borderId="17" xfId="0" applyFill="1" applyBorder="1"/>
    <xf numFmtId="165" fontId="0" fillId="7" borderId="7" xfId="0" applyNumberFormat="1" applyFill="1" applyBorder="1"/>
    <xf numFmtId="165" fontId="18" fillId="7" borderId="1" xfId="0" applyNumberFormat="1" applyFont="1" applyFill="1" applyBorder="1"/>
    <xf numFmtId="0" fontId="0" fillId="7" borderId="21" xfId="0" applyFont="1" applyFill="1" applyBorder="1"/>
    <xf numFmtId="165" fontId="0" fillId="7" borderId="22" xfId="0" applyNumberFormat="1" applyFill="1" applyBorder="1"/>
    <xf numFmtId="0" fontId="0" fillId="7" borderId="15" xfId="0" applyFont="1" applyFill="1" applyBorder="1"/>
    <xf numFmtId="167" fontId="0" fillId="7" borderId="4" xfId="2" applyNumberFormat="1" applyFont="1" applyFill="1" applyBorder="1" applyAlignment="1" applyProtection="1"/>
    <xf numFmtId="167" fontId="0" fillId="7" borderId="6" xfId="2" applyNumberFormat="1" applyFont="1" applyFill="1" applyBorder="1" applyAlignment="1" applyProtection="1"/>
    <xf numFmtId="167" fontId="0" fillId="7" borderId="5" xfId="2" applyNumberFormat="1" applyFont="1" applyFill="1" applyBorder="1" applyAlignment="1" applyProtection="1"/>
    <xf numFmtId="0" fontId="4" fillId="7" borderId="7" xfId="0" applyFont="1" applyFill="1" applyBorder="1"/>
    <xf numFmtId="167" fontId="4" fillId="7" borderId="5" xfId="2" applyNumberFormat="1" applyFont="1" applyFill="1" applyBorder="1" applyAlignment="1" applyProtection="1"/>
    <xf numFmtId="0" fontId="5" fillId="7" borderId="3" xfId="0" applyFont="1" applyFill="1" applyBorder="1"/>
    <xf numFmtId="0" fontId="5" fillId="7" borderId="0" xfId="0" applyFont="1" applyFill="1" applyBorder="1"/>
    <xf numFmtId="0" fontId="0" fillId="0" borderId="0" xfId="0" applyAlignment="1">
      <alignment vertical="center" wrapText="1"/>
    </xf>
    <xf numFmtId="0" fontId="6" fillId="7" borderId="1" xfId="0" applyFont="1" applyFill="1" applyBorder="1"/>
    <xf numFmtId="170" fontId="6" fillId="7" borderId="1" xfId="0" applyNumberFormat="1" applyFont="1" applyFill="1" applyBorder="1" applyAlignment="1">
      <alignment horizontal="left"/>
    </xf>
    <xf numFmtId="164" fontId="1" fillId="7" borderId="1" xfId="0" applyNumberFormat="1" applyFont="1" applyFill="1" applyBorder="1"/>
    <xf numFmtId="0" fontId="6" fillId="7" borderId="1" xfId="0" applyFont="1" applyFill="1" applyBorder="1" applyAlignment="1">
      <alignment horizontal="left"/>
    </xf>
    <xf numFmtId="168" fontId="15" fillId="7" borderId="1" xfId="1" applyFill="1" applyBorder="1" applyAlignment="1" applyProtection="1"/>
    <xf numFmtId="3" fontId="6" fillId="7" borderId="1" xfId="0" applyNumberFormat="1" applyFont="1" applyFill="1" applyBorder="1"/>
    <xf numFmtId="4" fontId="6" fillId="7" borderId="1" xfId="0" applyNumberFormat="1" applyFont="1" applyFill="1" applyBorder="1"/>
    <xf numFmtId="0" fontId="16" fillId="7" borderId="1" xfId="0" applyFont="1" applyFill="1" applyBorder="1"/>
    <xf numFmtId="0" fontId="16" fillId="7" borderId="1" xfId="0" applyFont="1" applyFill="1" applyBorder="1" applyAlignment="1">
      <alignment horizontal="left"/>
    </xf>
    <xf numFmtId="3" fontId="16" fillId="7" borderId="1" xfId="0" applyNumberFormat="1" applyFont="1" applyFill="1" applyBorder="1"/>
    <xf numFmtId="4" fontId="16" fillId="7" borderId="1" xfId="0" applyNumberFormat="1" applyFont="1" applyFill="1" applyBorder="1"/>
    <xf numFmtId="170" fontId="16" fillId="7" borderId="1" xfId="0" applyNumberFormat="1" applyFont="1" applyFill="1" applyBorder="1"/>
    <xf numFmtId="164" fontId="17" fillId="7" borderId="1" xfId="0" applyNumberFormat="1" applyFont="1" applyFill="1" applyBorder="1"/>
    <xf numFmtId="171" fontId="6" fillId="7" borderId="1" xfId="0" applyNumberFormat="1" applyFont="1" applyFill="1" applyBorder="1"/>
    <xf numFmtId="0" fontId="15" fillId="7" borderId="1" xfId="1" applyNumberFormat="1" applyFill="1" applyBorder="1" applyProtection="1"/>
    <xf numFmtId="4" fontId="8" fillId="7" borderId="1" xfId="0" applyNumberFormat="1" applyFont="1" applyFill="1" applyBorder="1"/>
    <xf numFmtId="0" fontId="19" fillId="0" borderId="0" xfId="0" applyFont="1"/>
    <xf numFmtId="164" fontId="1" fillId="0" borderId="0" xfId="0" applyNumberFormat="1" applyFont="1" applyFill="1" applyBorder="1"/>
    <xf numFmtId="171" fontId="6" fillId="7" borderId="23" xfId="0" applyNumberFormat="1" applyFont="1" applyFill="1" applyBorder="1"/>
    <xf numFmtId="171" fontId="6" fillId="0" borderId="0" xfId="0" applyNumberFormat="1" applyFont="1" applyFill="1" applyBorder="1"/>
    <xf numFmtId="3" fontId="20" fillId="0" borderId="0" xfId="0" applyNumberFormat="1" applyFont="1"/>
    <xf numFmtId="4" fontId="6" fillId="7" borderId="23" xfId="0" applyNumberFormat="1" applyFont="1" applyFill="1" applyBorder="1"/>
    <xf numFmtId="4" fontId="6" fillId="0" borderId="0" xfId="0" applyNumberFormat="1" applyFont="1" applyFill="1" applyBorder="1"/>
    <xf numFmtId="0" fontId="0" fillId="0" borderId="3" xfId="0" applyFont="1" applyFill="1" applyBorder="1"/>
    <xf numFmtId="165" fontId="0" fillId="0" borderId="4" xfId="0" applyNumberFormat="1" applyFill="1" applyBorder="1"/>
    <xf numFmtId="165" fontId="0" fillId="0" borderId="6" xfId="0" applyNumberFormat="1" applyFill="1" applyBorder="1"/>
    <xf numFmtId="165" fontId="0" fillId="0" borderId="5" xfId="0" applyNumberFormat="1" applyFill="1" applyBorder="1"/>
    <xf numFmtId="0" fontId="0" fillId="0" borderId="7" xfId="0" applyFont="1" applyFill="1" applyBorder="1"/>
    <xf numFmtId="165" fontId="0" fillId="0" borderId="20" xfId="0" applyNumberFormat="1" applyFill="1" applyBorder="1"/>
    <xf numFmtId="0" fontId="5" fillId="0" borderId="3" xfId="0" applyFont="1" applyFill="1" applyBorder="1"/>
    <xf numFmtId="167" fontId="0" fillId="0" borderId="4" xfId="2" applyNumberFormat="1" applyFont="1" applyFill="1" applyBorder="1" applyAlignment="1" applyProtection="1"/>
    <xf numFmtId="167" fontId="0" fillId="0" borderId="6" xfId="2" applyNumberFormat="1" applyFont="1" applyFill="1" applyBorder="1" applyAlignment="1" applyProtection="1"/>
    <xf numFmtId="0" fontId="5" fillId="0" borderId="0" xfId="0" applyFont="1" applyFill="1" applyBorder="1"/>
    <xf numFmtId="167" fontId="0" fillId="0" borderId="5" xfId="2" applyNumberFormat="1" applyFont="1" applyFill="1" applyBorder="1" applyAlignment="1" applyProtection="1"/>
    <xf numFmtId="0" fontId="4" fillId="0" borderId="7" xfId="0" applyFont="1" applyFill="1" applyBorder="1"/>
    <xf numFmtId="0" fontId="0" fillId="0" borderId="13" xfId="0" applyFont="1" applyFill="1" applyBorder="1"/>
    <xf numFmtId="165" fontId="0" fillId="0" borderId="14" xfId="0" applyNumberFormat="1" applyFill="1" applyBorder="1"/>
    <xf numFmtId="165" fontId="0" fillId="0" borderId="1" xfId="0" applyNumberFormat="1" applyFill="1" applyBorder="1"/>
    <xf numFmtId="0" fontId="0" fillId="0" borderId="1" xfId="0" applyFill="1" applyBorder="1"/>
    <xf numFmtId="165" fontId="18" fillId="0" borderId="1" xfId="0" applyNumberFormat="1" applyFont="1" applyFill="1" applyBorder="1"/>
    <xf numFmtId="0" fontId="0" fillId="0" borderId="21" xfId="0" applyFont="1" applyFill="1" applyBorder="1"/>
    <xf numFmtId="165" fontId="0" fillId="0" borderId="22" xfId="0" applyNumberFormat="1" applyFill="1" applyBorder="1"/>
    <xf numFmtId="0" fontId="0" fillId="0" borderId="15" xfId="0" applyFont="1" applyFill="1" applyBorder="1"/>
    <xf numFmtId="165" fontId="0" fillId="0" borderId="17" xfId="0" applyNumberFormat="1" applyFill="1" applyBorder="1"/>
    <xf numFmtId="0" fontId="0" fillId="0" borderId="17" xfId="0" applyFill="1" applyBorder="1"/>
    <xf numFmtId="165" fontId="0" fillId="0" borderId="16" xfId="0" applyNumberFormat="1" applyFill="1" applyBorder="1"/>
    <xf numFmtId="165" fontId="0" fillId="0" borderId="7" xfId="0" applyNumberFormat="1" applyFill="1" applyBorder="1"/>
    <xf numFmtId="0" fontId="0" fillId="0" borderId="0" xfId="0" applyFont="1" applyBorder="1" applyAlignment="1">
      <alignment horizontal="left" vertical="center"/>
    </xf>
    <xf numFmtId="0" fontId="0" fillId="7" borderId="2" xfId="0" applyFill="1" applyBorder="1" applyAlignment="1">
      <alignment horizontal="center" vertical="center" wrapText="1"/>
    </xf>
    <xf numFmtId="0" fontId="0" fillId="0" borderId="2" xfId="0" applyFill="1" applyBorder="1" applyAlignment="1">
      <alignment horizontal="center" vertical="center" wrapText="1"/>
    </xf>
    <xf numFmtId="0" fontId="0" fillId="0" borderId="9" xfId="0" applyFill="1" applyBorder="1" applyAlignment="1">
      <alignment horizontal="center" vertical="center"/>
    </xf>
    <xf numFmtId="0" fontId="4" fillId="0" borderId="10" xfId="0" applyFont="1" applyFill="1" applyBorder="1" applyAlignment="1">
      <alignment horizontal="center" vertical="center"/>
    </xf>
    <xf numFmtId="0" fontId="4" fillId="0" borderId="11" xfId="0" applyFont="1" applyFill="1" applyBorder="1" applyAlignment="1">
      <alignment horizontal="center" vertical="center"/>
    </xf>
    <xf numFmtId="0" fontId="4" fillId="0" borderId="12" xfId="0" applyFont="1" applyFill="1" applyBorder="1" applyAlignment="1">
      <alignment horizontal="center" vertical="center"/>
    </xf>
    <xf numFmtId="0" fontId="0" fillId="7" borderId="9" xfId="0" applyFill="1" applyBorder="1" applyAlignment="1">
      <alignment horizontal="center" vertical="center"/>
    </xf>
    <xf numFmtId="0" fontId="4" fillId="7" borderId="10" xfId="0" applyFont="1" applyFill="1" applyBorder="1" applyAlignment="1">
      <alignment horizontal="center" vertical="center"/>
    </xf>
    <xf numFmtId="0" fontId="4" fillId="7" borderId="11" xfId="0" applyFont="1" applyFill="1" applyBorder="1" applyAlignment="1">
      <alignment horizontal="center" vertical="center"/>
    </xf>
    <xf numFmtId="0" fontId="4" fillId="7" borderId="12" xfId="0" applyFont="1" applyFill="1" applyBorder="1" applyAlignment="1">
      <alignment horizontal="center" vertical="center"/>
    </xf>
    <xf numFmtId="0" fontId="7" fillId="0" borderId="19" xfId="0" applyFont="1" applyBorder="1" applyAlignment="1">
      <alignment horizontal="center"/>
    </xf>
    <xf numFmtId="0" fontId="7" fillId="0" borderId="0" xfId="0" applyFont="1" applyAlignment="1">
      <alignment horizontal="center"/>
    </xf>
    <xf numFmtId="0" fontId="22" fillId="0" borderId="19" xfId="0" applyFont="1" applyBorder="1" applyAlignment="1">
      <alignment horizontal="center" vertical="center"/>
    </xf>
    <xf numFmtId="0" fontId="22" fillId="0" borderId="0" xfId="0" applyFont="1" applyAlignment="1">
      <alignment horizontal="center" vertical="center"/>
    </xf>
    <xf numFmtId="0" fontId="21" fillId="0" borderId="0" xfId="0" applyFont="1" applyAlignment="1">
      <alignment vertical="center"/>
    </xf>
    <xf numFmtId="3" fontId="22" fillId="0" borderId="0" xfId="0" applyNumberFormat="1" applyFont="1" applyAlignment="1">
      <alignment vertical="center"/>
    </xf>
    <xf numFmtId="3" fontId="21" fillId="0" borderId="0" xfId="0" applyNumberFormat="1" applyFont="1" applyAlignment="1">
      <alignment vertical="center"/>
    </xf>
    <xf numFmtId="4" fontId="21" fillId="0" borderId="0" xfId="0" applyNumberFormat="1" applyFont="1" applyAlignment="1">
      <alignment vertical="center"/>
    </xf>
    <xf numFmtId="0" fontId="21" fillId="0" borderId="18" xfId="0" applyFont="1" applyBorder="1" applyAlignment="1">
      <alignment horizontal="left" vertical="center"/>
    </xf>
    <xf numFmtId="0" fontId="22" fillId="0" borderId="0" xfId="0" applyFont="1" applyAlignment="1">
      <alignment vertical="center"/>
    </xf>
    <xf numFmtId="4" fontId="22" fillId="0" borderId="0" xfId="0" applyNumberFormat="1" applyFont="1" applyAlignment="1">
      <alignment vertical="center"/>
    </xf>
    <xf numFmtId="0" fontId="21" fillId="7" borderId="1" xfId="0" applyFont="1" applyFill="1" applyBorder="1" applyAlignment="1">
      <alignment horizontal="left" vertical="center"/>
    </xf>
    <xf numFmtId="0" fontId="21" fillId="7" borderId="1" xfId="0" applyFont="1" applyFill="1" applyBorder="1" applyAlignment="1">
      <alignment vertical="center"/>
    </xf>
    <xf numFmtId="3" fontId="21" fillId="7" borderId="1" xfId="0" applyNumberFormat="1" applyFont="1" applyFill="1" applyBorder="1" applyAlignment="1">
      <alignment vertical="center"/>
    </xf>
    <xf numFmtId="3" fontId="23" fillId="7" borderId="1" xfId="0" applyNumberFormat="1" applyFont="1" applyFill="1" applyBorder="1" applyAlignment="1">
      <alignment vertical="center"/>
    </xf>
    <xf numFmtId="164" fontId="24" fillId="7" borderId="1" xfId="0" applyNumberFormat="1" applyFont="1" applyFill="1" applyBorder="1" applyAlignment="1">
      <alignment vertical="center"/>
    </xf>
    <xf numFmtId="4" fontId="21" fillId="7" borderId="1" xfId="0" applyNumberFormat="1" applyFont="1" applyFill="1" applyBorder="1" applyAlignment="1">
      <alignment vertical="center"/>
    </xf>
    <xf numFmtId="0" fontId="25" fillId="7" borderId="1" xfId="0" applyFont="1" applyFill="1" applyBorder="1" applyAlignment="1">
      <alignment vertical="center"/>
    </xf>
    <xf numFmtId="3" fontId="25" fillId="7" borderId="1" xfId="0" applyNumberFormat="1" applyFont="1" applyFill="1" applyBorder="1" applyAlignment="1">
      <alignment vertical="center"/>
    </xf>
    <xf numFmtId="3" fontId="26" fillId="7" borderId="1" xfId="0" applyNumberFormat="1" applyFont="1" applyFill="1" applyBorder="1" applyAlignment="1">
      <alignment vertical="center"/>
    </xf>
    <xf numFmtId="164" fontId="27" fillId="7" borderId="1" xfId="0" applyNumberFormat="1" applyFont="1" applyFill="1" applyBorder="1" applyAlignment="1">
      <alignment vertical="center"/>
    </xf>
    <xf numFmtId="4" fontId="25" fillId="7" borderId="1" xfId="0" applyNumberFormat="1" applyFont="1" applyFill="1" applyBorder="1" applyAlignment="1">
      <alignment vertical="center"/>
    </xf>
    <xf numFmtId="164" fontId="27" fillId="7" borderId="23" xfId="0" applyNumberFormat="1" applyFont="1" applyFill="1" applyBorder="1" applyAlignment="1">
      <alignment vertical="center"/>
    </xf>
    <xf numFmtId="0" fontId="21" fillId="7" borderId="23" xfId="0" applyFont="1" applyFill="1" applyBorder="1" applyAlignment="1">
      <alignment horizontal="left" vertical="center"/>
    </xf>
    <xf numFmtId="0" fontId="25" fillId="7" borderId="23" xfId="0" applyFont="1" applyFill="1" applyBorder="1" applyAlignment="1">
      <alignment vertical="center"/>
    </xf>
    <xf numFmtId="3" fontId="25" fillId="7" borderId="23" xfId="0" applyNumberFormat="1" applyFont="1" applyFill="1" applyBorder="1" applyAlignment="1">
      <alignment vertical="center"/>
    </xf>
    <xf numFmtId="3" fontId="26" fillId="7" borderId="23" xfId="0" applyNumberFormat="1" applyFont="1" applyFill="1" applyBorder="1" applyAlignment="1">
      <alignment vertical="center"/>
    </xf>
    <xf numFmtId="4" fontId="25" fillId="7" borderId="23" xfId="0" applyNumberFormat="1" applyFont="1" applyFill="1" applyBorder="1" applyAlignment="1">
      <alignment vertical="center"/>
    </xf>
    <xf numFmtId="0" fontId="21" fillId="0" borderId="1" xfId="0" applyFont="1" applyBorder="1" applyAlignment="1">
      <alignment horizontal="left" vertical="center"/>
    </xf>
    <xf numFmtId="0" fontId="21" fillId="0" borderId="1" xfId="0" applyFont="1" applyBorder="1" applyAlignment="1">
      <alignment vertical="center"/>
    </xf>
    <xf numFmtId="3" fontId="21" fillId="0" borderId="1" xfId="0" applyNumberFormat="1" applyFont="1" applyBorder="1" applyAlignment="1">
      <alignment vertical="center"/>
    </xf>
    <xf numFmtId="3" fontId="23" fillId="0" borderId="1" xfId="0" applyNumberFormat="1" applyFont="1" applyBorder="1" applyAlignment="1">
      <alignment vertical="center"/>
    </xf>
    <xf numFmtId="164" fontId="24" fillId="0" borderId="1" xfId="0" applyNumberFormat="1" applyFont="1" applyFill="1" applyBorder="1" applyAlignment="1">
      <alignment vertical="center"/>
    </xf>
    <xf numFmtId="4" fontId="21" fillId="0" borderId="1" xfId="0" applyNumberFormat="1" applyFont="1" applyBorder="1" applyAlignment="1">
      <alignment vertical="center"/>
    </xf>
    <xf numFmtId="0" fontId="25" fillId="0" borderId="1" xfId="0" applyFont="1" applyBorder="1" applyAlignment="1">
      <alignment vertical="center"/>
    </xf>
    <xf numFmtId="3" fontId="25" fillId="0" borderId="1" xfId="0" applyNumberFormat="1" applyFont="1" applyBorder="1" applyAlignment="1">
      <alignment vertical="center"/>
    </xf>
    <xf numFmtId="164" fontId="27" fillId="0" borderId="1" xfId="0" applyNumberFormat="1" applyFont="1" applyFill="1" applyBorder="1" applyAlignment="1">
      <alignment vertical="center"/>
    </xf>
    <xf numFmtId="4" fontId="25" fillId="0" borderId="1" xfId="0" applyNumberFormat="1" applyFont="1" applyBorder="1" applyAlignment="1">
      <alignment vertical="center"/>
    </xf>
    <xf numFmtId="3" fontId="22" fillId="0" borderId="0" xfId="0" applyNumberFormat="1" applyFont="1" applyAlignment="1">
      <alignment horizontal="center" vertical="center"/>
    </xf>
    <xf numFmtId="0" fontId="6" fillId="0" borderId="1" xfId="0" applyFont="1" applyBorder="1" applyAlignment="1">
      <alignment horizontal="left"/>
    </xf>
    <xf numFmtId="0" fontId="6" fillId="0" borderId="1" xfId="0" applyFont="1" applyBorder="1"/>
    <xf numFmtId="164" fontId="1" fillId="0" borderId="1" xfId="0" applyNumberFormat="1" applyFont="1" applyBorder="1"/>
    <xf numFmtId="4" fontId="6" fillId="0" borderId="1" xfId="0" applyNumberFormat="1" applyFont="1" applyBorder="1"/>
  </cellXfs>
  <cellStyles count="3">
    <cellStyle name="Comma" xfId="1" builtinId="3"/>
    <cellStyle name="Currency" xfId="2" builtinId="4"/>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B4C7E7"/>
      <rgbColor rgb="FF808080"/>
      <rgbColor rgb="FF9999FF"/>
      <rgbColor rgb="FF993366"/>
      <rgbColor rgb="FFFFF2CC"/>
      <rgbColor rgb="FFCCFFFF"/>
      <rgbColor rgb="FF660066"/>
      <rgbColor rgb="FFF4B183"/>
      <rgbColor rgb="FF00599D"/>
      <rgbColor rgb="FFCCCCFF"/>
      <rgbColor rgb="FF000080"/>
      <rgbColor rgb="FFFF00FF"/>
      <rgbColor rgb="FFFFFF00"/>
      <rgbColor rgb="FF00FFFF"/>
      <rgbColor rgb="FF800080"/>
      <rgbColor rgb="FF800000"/>
      <rgbColor rgb="FF008080"/>
      <rgbColor rgb="FF0000FF"/>
      <rgbColor rgb="FF00CCFF"/>
      <rgbColor rgb="FFCCFFFF"/>
      <rgbColor rgb="FFCCFFCC"/>
      <rgbColor rgb="FFFFF9AE"/>
      <rgbColor rgb="FF99CCFF"/>
      <rgbColor rgb="FFF8AA97"/>
      <rgbColor rgb="FFBCAED5"/>
      <rgbColor rgb="FFF8CBAD"/>
      <rgbColor rgb="FF3366FF"/>
      <rgbColor rgb="FF33CCCC"/>
      <rgbColor rgb="FF72BF44"/>
      <rgbColor rgb="FFFFCC00"/>
      <rgbColor rgb="FFFAA61A"/>
      <rgbColor rgb="FFFF6600"/>
      <rgbColor rgb="FF666699"/>
      <rgbColor rgb="FF999999"/>
      <rgbColor rgb="FF003366"/>
      <rgbColor rgb="FF70AD47"/>
      <rgbColor rgb="FF003300"/>
      <rgbColor rgb="FF4C4C4C"/>
      <rgbColor rgb="FFED1C24"/>
      <rgbColor rgb="FF993366"/>
      <rgbColor rgb="FF2F5597"/>
      <rgbColor rgb="FF3B3838"/>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4</xdr:col>
      <xdr:colOff>27720</xdr:colOff>
      <xdr:row>30</xdr:row>
      <xdr:rowOff>56520</xdr:rowOff>
    </xdr:from>
    <xdr:to>
      <xdr:col>8</xdr:col>
      <xdr:colOff>107640</xdr:colOff>
      <xdr:row>50</xdr:row>
      <xdr:rowOff>119520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7401240" y="5009400"/>
          <a:ext cx="3090240" cy="336492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endParaRPr lang="en-US" sz="12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ts val="1219"/>
            </a:lnSpc>
          </a:pPr>
          <a:r>
            <a:rPr lang="en-US" sz="1100" b="0" strike="noStrike" spc="-1">
              <a:solidFill>
                <a:srgbClr val="000000"/>
              </a:solidFill>
              <a:latin typeface="Courier New"/>
            </a:rPr>
            <a:t>┣━━ Mobile</a:t>
          </a:r>
          <a:endParaRPr lang="en-US" sz="1100" b="0" strike="noStrike" spc="-1">
            <a:latin typeface="Times New Roman"/>
          </a:endParaRPr>
        </a:p>
        <a:p>
          <a:pPr>
            <a:lnSpc>
              <a:spcPts val="1219"/>
            </a:lnSpc>
          </a:pPr>
          <a:r>
            <a:rPr lang="en-US" sz="1100" b="0" strike="noStrike" spc="-1">
              <a:solidFill>
                <a:srgbClr val="000000"/>
              </a:solidFill>
              <a:latin typeface="Courier New"/>
            </a:rPr>
            <a:t>┃   ┣━━ Apple</a:t>
          </a:r>
          <a:endParaRPr lang="en-US" sz="1100" b="0" strike="noStrike" spc="-1">
            <a:latin typeface="Times New Roman"/>
          </a:endParaRPr>
        </a:p>
        <a:p>
          <a:pPr>
            <a:lnSpc>
              <a:spcPts val="1219"/>
            </a:lnSpc>
          </a:pPr>
          <a:r>
            <a:rPr lang="en-US" sz="1100" b="0" strike="noStrike" spc="-1">
              <a:solidFill>
                <a:srgbClr val="000000"/>
              </a:solidFill>
              <a:latin typeface="Courier New"/>
            </a:rPr>
            <a:t>┃   ┣━━ LG</a:t>
          </a:r>
          <a:endParaRPr lang="en-US" sz="1100" b="0" strike="noStrike" spc="-1">
            <a:latin typeface="Times New Roman"/>
          </a:endParaRPr>
        </a:p>
        <a:p>
          <a:pPr>
            <a:lnSpc>
              <a:spcPts val="1219"/>
            </a:lnSpc>
          </a:pPr>
          <a:r>
            <a:rPr lang="en-US" sz="1100" b="0" strike="noStrike" spc="-1">
              <a:solidFill>
                <a:srgbClr val="000000"/>
              </a:solidFill>
              <a:latin typeface="Courier New"/>
            </a:rPr>
            <a:t>┃   ┗━━ Samsung</a:t>
          </a:r>
          <a:endParaRPr lang="en-US" sz="1100" b="0" strike="noStrike" spc="-1">
            <a:latin typeface="Times New Roman"/>
          </a:endParaRPr>
        </a:p>
        <a:p>
          <a:pPr>
            <a:lnSpc>
              <a:spcPts val="1219"/>
            </a:lnSpc>
          </a:pPr>
          <a:r>
            <a:rPr lang="en-US" sz="1100" b="0" strike="noStrike" spc="-1">
              <a:solidFill>
                <a:srgbClr val="000000"/>
              </a:solidFill>
              <a:latin typeface="Courier New"/>
            </a:rPr>
            <a:t>┗━━ Carpet</a:t>
          </a:r>
          <a:endParaRPr lang="en-US" sz="1100" b="0" strike="noStrike" spc="-1">
            <a:latin typeface="Times New Roman"/>
          </a:endParaRPr>
        </a:p>
        <a:p>
          <a:pPr>
            <a:lnSpc>
              <a:spcPts val="1219"/>
            </a:lnSpc>
          </a:pPr>
          <a:r>
            <a:rPr lang="en-US" sz="1100" b="0" strike="noStrike" spc="-1">
              <a:solidFill>
                <a:srgbClr val="000000"/>
              </a:solidFill>
              <a:latin typeface="Courier New"/>
            </a:rPr>
            <a:t>    ┣━━ 2x3</a:t>
          </a:r>
          <a:endParaRPr lang="en-US" sz="1100" b="0" strike="noStrike" spc="-1">
            <a:latin typeface="Times New Roman"/>
          </a:endParaRPr>
        </a:p>
        <a:p>
          <a:pPr>
            <a:lnSpc>
              <a:spcPts val="1219"/>
            </a:lnSpc>
          </a:pPr>
          <a:r>
            <a:rPr lang="en-US" sz="1100" b="0" strike="noStrike" spc="-1">
              <a:solidFill>
                <a:srgbClr val="000000"/>
              </a:solidFill>
              <a:latin typeface="Courier New"/>
            </a:rPr>
            <a:t>    ┣━━ 3x4</a:t>
          </a:r>
          <a:endParaRPr lang="en-US" sz="1100" b="0" strike="noStrike" spc="-1">
            <a:latin typeface="Times New Roman"/>
          </a:endParaRPr>
        </a:p>
        <a:p>
          <a:pPr>
            <a:lnSpc>
              <a:spcPts val="1219"/>
            </a:lnSpc>
          </a:pPr>
          <a:r>
            <a:rPr lang="en-US" sz="1100" b="0" strike="noStrike" spc="-1">
              <a:solidFill>
                <a:srgbClr val="000000"/>
              </a:solidFill>
              <a:latin typeface="Courier New"/>
            </a:rPr>
            <a:t>    ┃   ┣━━ 700 den</a:t>
          </a:r>
          <a:endParaRPr lang="en-US" sz="1100" b="0" strike="noStrike" spc="-1">
            <a:latin typeface="Times New Roman"/>
          </a:endParaRPr>
        </a:p>
        <a:p>
          <a:pPr>
            <a:lnSpc>
              <a:spcPts val="1219"/>
            </a:lnSpc>
          </a:pPr>
          <a:r>
            <a:rPr lang="en-US" sz="1100" b="0" strike="noStrike" spc="-1">
              <a:solidFill>
                <a:srgbClr val="000000"/>
              </a:solidFill>
              <a:latin typeface="Courier New"/>
            </a:rPr>
            <a:t>    ┃   ┃   ┣━━ Plain</a:t>
          </a:r>
          <a:endParaRPr lang="en-US" sz="1100" b="0" strike="noStrike" spc="-1">
            <a:latin typeface="Times New Roman"/>
          </a:endParaRPr>
        </a:p>
        <a:p>
          <a:pPr>
            <a:lnSpc>
              <a:spcPts val="1219"/>
            </a:lnSpc>
          </a:pPr>
          <a:r>
            <a:rPr lang="en-US" sz="1100" b="0" strike="noStrike" spc="-1">
              <a:solidFill>
                <a:srgbClr val="000000"/>
              </a:solidFill>
              <a:latin typeface="Courier New"/>
            </a:rPr>
            <a:t>    ┃   ┃   ┣━━ Modern</a:t>
          </a:r>
          <a:endParaRPr lang="en-US" sz="1100" b="0" strike="noStrike" spc="-1">
            <a:latin typeface="Times New Roman"/>
          </a:endParaRPr>
        </a:p>
        <a:p>
          <a:pPr>
            <a:lnSpc>
              <a:spcPts val="1219"/>
            </a:lnSpc>
          </a:pPr>
          <a:r>
            <a:rPr lang="en-US" sz="1100" b="0" strike="noStrike" spc="-1">
              <a:solidFill>
                <a:srgbClr val="000000"/>
              </a:solidFill>
              <a:latin typeface="Courier New"/>
            </a:rPr>
            <a:t>    ┃   ┃   ┗━━ Classic</a:t>
          </a:r>
          <a:endParaRPr lang="en-US" sz="1100" b="0" strike="noStrike" spc="-1">
            <a:latin typeface="Times New Roman"/>
          </a:endParaRPr>
        </a:p>
        <a:p>
          <a:pPr>
            <a:lnSpc>
              <a:spcPts val="1219"/>
            </a:lnSpc>
          </a:pPr>
          <a:r>
            <a:rPr lang="en-US" sz="1100" b="0" strike="noStrike" spc="-1">
              <a:solidFill>
                <a:srgbClr val="000000"/>
              </a:solidFill>
              <a:latin typeface="Courier New"/>
            </a:rPr>
            <a:t>    ┃   ┣━━ 1000 den</a:t>
          </a:r>
          <a:endParaRPr lang="en-US" sz="1100" b="0" strike="noStrike" spc="-1">
            <a:latin typeface="Times New Roman"/>
          </a:endParaRPr>
        </a:p>
        <a:p>
          <a:pPr>
            <a:lnSpc>
              <a:spcPts val="1219"/>
            </a:lnSpc>
          </a:pPr>
          <a:r>
            <a:rPr lang="en-US" sz="1100" b="0" strike="noStrike" spc="-1">
              <a:solidFill>
                <a:srgbClr val="000000"/>
              </a:solidFill>
              <a:latin typeface="Courier New"/>
            </a:rPr>
            <a:t>    ┃   ┃   ┣━━ Plain</a:t>
          </a:r>
          <a:endParaRPr lang="en-US" sz="1100" b="0" strike="noStrike" spc="-1">
            <a:latin typeface="Times New Roman"/>
          </a:endParaRPr>
        </a:p>
        <a:p>
          <a:pPr>
            <a:lnSpc>
              <a:spcPts val="1219"/>
            </a:lnSpc>
          </a:pPr>
          <a:r>
            <a:rPr lang="en-US" sz="1100" b="0" strike="noStrike" spc="-1">
              <a:solidFill>
                <a:srgbClr val="000000"/>
              </a:solidFill>
              <a:latin typeface="Courier New"/>
            </a:rPr>
            <a:t>    ┃   ┃   ┣━━ Modern</a:t>
          </a:r>
          <a:endParaRPr lang="en-US" sz="1100" b="0" strike="noStrike" spc="-1">
            <a:latin typeface="Times New Roman"/>
          </a:endParaRPr>
        </a:p>
        <a:p>
          <a:pPr>
            <a:lnSpc>
              <a:spcPts val="1219"/>
            </a:lnSpc>
          </a:pPr>
          <a:r>
            <a:rPr lang="en-US" sz="1100" b="0" strike="noStrike" spc="-1">
              <a:solidFill>
                <a:srgbClr val="000000"/>
              </a:solidFill>
              <a:latin typeface="Courier New"/>
            </a:rPr>
            <a:t>    ┃   ┃   ┗━━ Classic</a:t>
          </a:r>
          <a:endParaRPr lang="en-US" sz="1100" b="0" strike="noStrike" spc="-1">
            <a:latin typeface="Times New Roman"/>
          </a:endParaRPr>
        </a:p>
        <a:p>
          <a:pPr>
            <a:lnSpc>
              <a:spcPts val="1219"/>
            </a:lnSpc>
          </a:pPr>
          <a:r>
            <a:rPr lang="en-US" sz="1100" b="0" strike="noStrike" spc="-1">
              <a:solidFill>
                <a:srgbClr val="000000"/>
              </a:solidFill>
              <a:latin typeface="Courier New"/>
            </a:rPr>
            <a:t>    ┃   ┗━━ 1500 den [x]</a:t>
          </a:r>
          <a:endParaRPr lang="en-US" sz="1100" b="0" strike="noStrike" spc="-1">
            <a:latin typeface="Times New Roman"/>
          </a:endParaRPr>
        </a:p>
        <a:p>
          <a:pPr>
            <a:lnSpc>
              <a:spcPts val="1219"/>
            </a:lnSpc>
          </a:pPr>
          <a:r>
            <a:rPr lang="en-US" sz="1100" b="0" strike="noStrike" spc="-1">
              <a:solidFill>
                <a:srgbClr val="000000"/>
              </a:solidFill>
              <a:latin typeface="Courier New"/>
            </a:rPr>
            <a:t>    ┗━━ Circle 2</a:t>
          </a:r>
          <a:endParaRPr lang="en-US" sz="1100" b="0" strike="noStrike" spc="-1">
            <a:latin typeface="Times New Roman"/>
          </a:endParaRPr>
        </a:p>
        <a:p>
          <a:pPr>
            <a:lnSpc>
              <a:spcPts val="1219"/>
            </a:lnSpc>
          </a:pPr>
          <a:r>
            <a:rPr lang="en-US" sz="1100" b="0" strike="noStrike" spc="-1">
              <a:solidFill>
                <a:srgbClr val="000000"/>
              </a:solidFill>
              <a:latin typeface="Courier New"/>
            </a:rPr>
            <a:t>        ┗━━ Silk</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215900</xdr:colOff>
      <xdr:row>77</xdr:row>
      <xdr:rowOff>12700</xdr:rowOff>
    </xdr:to>
    <xdr:sp macro="" textlink="">
      <xdr:nvSpPr>
        <xdr:cNvPr id="2050" name="shapetype_202" hidden="1">
          <a:extLst>
            <a:ext uri="{FF2B5EF4-FFF2-40B4-BE49-F238E27FC236}">
              <a16:creationId xmlns:a16="http://schemas.microsoft.com/office/drawing/2014/main" id="{06157E56-9F46-5642-B5F7-C4B9BAE631B2}"/>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99999"/>
  </sheetPr>
  <dimension ref="A1:I157"/>
  <sheetViews>
    <sheetView topLeftCell="A124" zoomScale="140" zoomScaleNormal="140" workbookViewId="0">
      <selection activeCell="A156" sqref="A156"/>
    </sheetView>
  </sheetViews>
  <sheetFormatPr baseColWidth="10" defaultColWidth="8.83203125" defaultRowHeight="13"/>
  <cols>
    <col min="1" max="1" width="15" style="1" customWidth="1"/>
    <col min="2" max="2" width="61.33203125" style="2" customWidth="1"/>
    <col min="3" max="3" width="18.6640625" style="1" customWidth="1"/>
    <col min="4" max="4" width="9.5" customWidth="1"/>
    <col min="5" max="5" width="3.83203125" customWidth="1"/>
    <col min="6" max="6" width="8" style="3" customWidth="1"/>
    <col min="7" max="7" width="16.6640625" style="3" customWidth="1"/>
    <col min="8" max="8" width="14.1640625" customWidth="1"/>
    <col min="9" max="1025" width="11.5"/>
  </cols>
  <sheetData>
    <row r="1" spans="1:9" s="7" customFormat="1">
      <c r="A1" s="4" t="s">
        <v>0</v>
      </c>
      <c r="B1" s="5" t="s">
        <v>1</v>
      </c>
      <c r="C1" s="4" t="s">
        <v>2</v>
      </c>
      <c r="D1" s="6">
        <v>43831</v>
      </c>
      <c r="F1" s="8" t="s">
        <v>3</v>
      </c>
      <c r="G1" s="8"/>
    </row>
    <row r="2" spans="1:9" s="7" customFormat="1">
      <c r="A2" s="9">
        <v>1</v>
      </c>
      <c r="B2" s="10" t="s">
        <v>4</v>
      </c>
      <c r="C2" s="9" t="s">
        <v>5</v>
      </c>
      <c r="F2" s="8" t="s">
        <v>6</v>
      </c>
      <c r="G2" s="8" t="s">
        <v>7</v>
      </c>
    </row>
    <row r="3" spans="1:9">
      <c r="A3" s="9">
        <v>2</v>
      </c>
      <c r="B3" s="10" t="s">
        <v>8</v>
      </c>
      <c r="C3" s="9" t="s">
        <v>5</v>
      </c>
      <c r="F3" s="3" t="s">
        <v>9</v>
      </c>
      <c r="G3" s="3" t="s">
        <v>6</v>
      </c>
      <c r="H3" t="s">
        <v>10</v>
      </c>
    </row>
    <row r="4" spans="1:9">
      <c r="A4" s="9">
        <v>3</v>
      </c>
      <c r="B4" s="10" t="s">
        <v>11</v>
      </c>
      <c r="C4" s="9" t="s">
        <v>5</v>
      </c>
      <c r="F4" s="3" t="s">
        <v>9</v>
      </c>
      <c r="G4" s="3" t="s">
        <v>9</v>
      </c>
      <c r="H4" t="s">
        <v>12</v>
      </c>
      <c r="I4" t="s">
        <v>13</v>
      </c>
    </row>
    <row r="5" spans="1:9">
      <c r="A5" s="9">
        <v>4</v>
      </c>
      <c r="B5" s="10" t="s">
        <v>14</v>
      </c>
      <c r="C5" s="9" t="s">
        <v>5</v>
      </c>
      <c r="F5" s="3" t="s">
        <v>9</v>
      </c>
      <c r="G5" s="3" t="s">
        <v>12</v>
      </c>
      <c r="H5" t="s">
        <v>15</v>
      </c>
    </row>
    <row r="6" spans="1:9">
      <c r="A6" s="9">
        <v>5</v>
      </c>
      <c r="B6" s="10" t="s">
        <v>16</v>
      </c>
      <c r="C6" s="9" t="s">
        <v>5</v>
      </c>
      <c r="F6" s="3" t="s">
        <v>9</v>
      </c>
      <c r="H6" t="s">
        <v>12</v>
      </c>
      <c r="I6" t="s">
        <v>17</v>
      </c>
    </row>
    <row r="7" spans="1:9">
      <c r="A7" s="9">
        <v>6</v>
      </c>
      <c r="B7" s="10" t="s">
        <v>18</v>
      </c>
      <c r="C7" s="9" t="s">
        <v>5</v>
      </c>
      <c r="F7" s="3" t="s">
        <v>6</v>
      </c>
      <c r="G7" s="3" t="s">
        <v>19</v>
      </c>
    </row>
    <row r="8" spans="1:9">
      <c r="A8" s="9">
        <v>7</v>
      </c>
      <c r="B8" s="10" t="s">
        <v>20</v>
      </c>
      <c r="C8" s="9" t="s">
        <v>5</v>
      </c>
      <c r="F8" s="3" t="s">
        <v>12</v>
      </c>
      <c r="G8" s="3" t="s">
        <v>21</v>
      </c>
    </row>
    <row r="9" spans="1:9">
      <c r="A9" s="9">
        <v>8</v>
      </c>
      <c r="B9" s="10" t="s">
        <v>22</v>
      </c>
      <c r="C9" s="9" t="s">
        <v>5</v>
      </c>
      <c r="G9" s="3" t="s">
        <v>12</v>
      </c>
      <c r="H9" t="s">
        <v>23</v>
      </c>
    </row>
    <row r="10" spans="1:9">
      <c r="A10" s="9">
        <v>9</v>
      </c>
      <c r="B10" s="10" t="s">
        <v>24</v>
      </c>
      <c r="C10" s="9" t="s">
        <v>5</v>
      </c>
    </row>
    <row r="11" spans="1:9">
      <c r="A11" s="9">
        <v>10</v>
      </c>
      <c r="B11" s="10" t="s">
        <v>25</v>
      </c>
      <c r="C11" s="9" t="s">
        <v>5</v>
      </c>
      <c r="F11" s="3" t="s">
        <v>26</v>
      </c>
    </row>
    <row r="12" spans="1:9">
      <c r="A12" s="9">
        <v>11</v>
      </c>
      <c r="B12" s="10" t="s">
        <v>27</v>
      </c>
      <c r="C12" s="9" t="s">
        <v>5</v>
      </c>
      <c r="F12" s="3" t="s">
        <v>12</v>
      </c>
      <c r="G12" s="3" t="s">
        <v>28</v>
      </c>
    </row>
    <row r="13" spans="1:9">
      <c r="A13" s="9">
        <v>12</v>
      </c>
      <c r="B13" s="10" t="s">
        <v>29</v>
      </c>
      <c r="C13" s="9" t="s">
        <v>5</v>
      </c>
    </row>
    <row r="14" spans="1:9">
      <c r="A14" s="9">
        <v>13</v>
      </c>
      <c r="B14" s="10" t="s">
        <v>30</v>
      </c>
      <c r="C14" s="9" t="s">
        <v>5</v>
      </c>
      <c r="F14" s="3" t="s">
        <v>31</v>
      </c>
    </row>
    <row r="15" spans="1:9">
      <c r="A15" s="9">
        <v>14</v>
      </c>
      <c r="B15" s="11" t="s">
        <v>32</v>
      </c>
      <c r="C15" s="9" t="s">
        <v>5</v>
      </c>
      <c r="F15" s="3" t="s">
        <v>12</v>
      </c>
      <c r="G15" s="3" t="s">
        <v>33</v>
      </c>
    </row>
    <row r="16" spans="1:9">
      <c r="A16" s="9">
        <v>15</v>
      </c>
      <c r="B16" s="10" t="s">
        <v>34</v>
      </c>
      <c r="C16" s="9" t="s">
        <v>5</v>
      </c>
    </row>
    <row r="17" spans="1:8">
      <c r="A17" s="9">
        <v>16</v>
      </c>
      <c r="B17" s="10" t="s">
        <v>35</v>
      </c>
      <c r="C17" s="9" t="s">
        <v>5</v>
      </c>
      <c r="F17" s="3" t="s">
        <v>36</v>
      </c>
    </row>
    <row r="18" spans="1:8">
      <c r="A18" s="9">
        <v>17</v>
      </c>
      <c r="B18" s="10" t="s">
        <v>37</v>
      </c>
      <c r="C18" s="9" t="s">
        <v>5</v>
      </c>
      <c r="F18" s="3" t="s">
        <v>12</v>
      </c>
      <c r="G18" s="3" t="s">
        <v>38</v>
      </c>
    </row>
    <row r="19" spans="1:8">
      <c r="A19" s="9">
        <v>18</v>
      </c>
      <c r="B19" s="11" t="s">
        <v>39</v>
      </c>
      <c r="C19" s="9" t="s">
        <v>5</v>
      </c>
      <c r="G19" s="3" t="s">
        <v>12</v>
      </c>
      <c r="H19" t="s">
        <v>40</v>
      </c>
    </row>
    <row r="20" spans="1:8">
      <c r="A20" s="9">
        <v>19</v>
      </c>
      <c r="B20" s="10" t="s">
        <v>41</v>
      </c>
      <c r="C20" s="9" t="s">
        <v>5</v>
      </c>
    </row>
    <row r="21" spans="1:8">
      <c r="A21" s="9">
        <v>20</v>
      </c>
      <c r="B21" s="10" t="s">
        <v>42</v>
      </c>
      <c r="C21" s="9" t="s">
        <v>5</v>
      </c>
    </row>
    <row r="22" spans="1:8">
      <c r="A22" s="9">
        <v>21</v>
      </c>
      <c r="B22" s="10" t="s">
        <v>43</v>
      </c>
      <c r="C22" s="9" t="s">
        <v>5</v>
      </c>
      <c r="F22" s="3" t="s">
        <v>44</v>
      </c>
    </row>
    <row r="23" spans="1:8">
      <c r="A23" s="4"/>
      <c r="B23" s="5"/>
      <c r="C23" s="4"/>
      <c r="F23" s="3" t="s">
        <v>6</v>
      </c>
      <c r="G23" s="3" t="s">
        <v>45</v>
      </c>
    </row>
    <row r="24" spans="1:8">
      <c r="A24" s="69">
        <v>22</v>
      </c>
      <c r="B24" s="68" t="s">
        <v>46</v>
      </c>
      <c r="C24" s="69"/>
      <c r="D24" s="6">
        <v>43832</v>
      </c>
      <c r="F24" s="3" t="s">
        <v>9</v>
      </c>
      <c r="G24" s="3" t="s">
        <v>12</v>
      </c>
      <c r="H24" t="s">
        <v>47</v>
      </c>
    </row>
    <row r="25" spans="1:8">
      <c r="A25" s="69">
        <v>23</v>
      </c>
      <c r="B25" s="68" t="s">
        <v>48</v>
      </c>
      <c r="C25" s="69"/>
      <c r="F25" s="3" t="s">
        <v>12</v>
      </c>
      <c r="G25" s="3" t="s">
        <v>49</v>
      </c>
    </row>
    <row r="26" spans="1:8">
      <c r="A26" s="69">
        <v>24</v>
      </c>
      <c r="B26" s="68" t="s">
        <v>50</v>
      </c>
      <c r="C26" s="69" t="s">
        <v>51</v>
      </c>
      <c r="G26" s="3" t="s">
        <v>12</v>
      </c>
      <c r="H26" t="s">
        <v>52</v>
      </c>
    </row>
    <row r="27" spans="1:8">
      <c r="A27" s="69">
        <v>25</v>
      </c>
      <c r="B27" s="68" t="s">
        <v>53</v>
      </c>
      <c r="C27" s="69" t="s">
        <v>54</v>
      </c>
    </row>
    <row r="28" spans="1:8">
      <c r="A28" s="70">
        <v>26</v>
      </c>
      <c r="B28" s="71" t="s">
        <v>55</v>
      </c>
      <c r="C28" s="72" t="s">
        <v>54</v>
      </c>
    </row>
    <row r="29" spans="1:8">
      <c r="A29" s="73">
        <v>27</v>
      </c>
      <c r="B29" s="68" t="s">
        <v>56</v>
      </c>
      <c r="C29" s="74" t="s">
        <v>57</v>
      </c>
    </row>
    <row r="30" spans="1:8">
      <c r="A30" s="75">
        <v>28</v>
      </c>
      <c r="B30" s="68" t="s">
        <v>58</v>
      </c>
      <c r="C30" s="74" t="s">
        <v>59</v>
      </c>
    </row>
    <row r="31" spans="1:8">
      <c r="A31" s="76">
        <v>29</v>
      </c>
      <c r="B31" s="68" t="s">
        <v>60</v>
      </c>
      <c r="C31" s="74" t="s">
        <v>61</v>
      </c>
    </row>
    <row r="32" spans="1:8">
      <c r="A32" s="74">
        <v>30</v>
      </c>
      <c r="B32" s="68" t="s">
        <v>62</v>
      </c>
      <c r="C32" s="74" t="s">
        <v>5</v>
      </c>
    </row>
    <row r="33" spans="1:3">
      <c r="A33" s="74">
        <v>31</v>
      </c>
      <c r="B33" s="68" t="s">
        <v>63</v>
      </c>
      <c r="C33" s="74" t="s">
        <v>64</v>
      </c>
    </row>
    <row r="34" spans="1:3">
      <c r="A34" s="74">
        <v>32</v>
      </c>
      <c r="B34" s="68" t="s">
        <v>65</v>
      </c>
      <c r="C34" s="74" t="s">
        <v>64</v>
      </c>
    </row>
    <row r="35" spans="1:3">
      <c r="A35" s="74">
        <v>33</v>
      </c>
      <c r="B35" s="68" t="s">
        <v>66</v>
      </c>
      <c r="C35" s="74" t="s">
        <v>64</v>
      </c>
    </row>
    <row r="36" spans="1:3">
      <c r="A36" s="74">
        <v>34</v>
      </c>
      <c r="B36" s="68" t="s">
        <v>67</v>
      </c>
      <c r="C36" s="74" t="s">
        <v>64</v>
      </c>
    </row>
    <row r="37" spans="1:3">
      <c r="A37" s="74">
        <v>35</v>
      </c>
      <c r="B37" s="68" t="s">
        <v>68</v>
      </c>
      <c r="C37" s="74" t="s">
        <v>64</v>
      </c>
    </row>
    <row r="38" spans="1:3">
      <c r="A38" s="74">
        <v>36</v>
      </c>
      <c r="B38" s="68" t="s">
        <v>69</v>
      </c>
      <c r="C38" s="74" t="s">
        <v>64</v>
      </c>
    </row>
    <row r="39" spans="1:3">
      <c r="A39" s="74">
        <v>37</v>
      </c>
      <c r="B39" s="68" t="s">
        <v>70</v>
      </c>
      <c r="C39" s="74" t="s">
        <v>64</v>
      </c>
    </row>
    <row r="40" spans="1:3">
      <c r="A40" s="74">
        <v>38</v>
      </c>
      <c r="B40" s="68" t="s">
        <v>71</v>
      </c>
      <c r="C40" s="74" t="s">
        <v>64</v>
      </c>
    </row>
    <row r="41" spans="1:3">
      <c r="A41" s="74">
        <v>39</v>
      </c>
      <c r="B41" s="68" t="s">
        <v>72</v>
      </c>
      <c r="C41" s="74" t="s">
        <v>64</v>
      </c>
    </row>
    <row r="42" spans="1:3">
      <c r="A42" s="74">
        <v>40</v>
      </c>
      <c r="B42" s="68" t="s">
        <v>73</v>
      </c>
      <c r="C42" s="74" t="s">
        <v>64</v>
      </c>
    </row>
    <row r="43" spans="1:3">
      <c r="A43" s="74">
        <v>41</v>
      </c>
      <c r="B43" s="68" t="s">
        <v>74</v>
      </c>
      <c r="C43" s="74" t="s">
        <v>64</v>
      </c>
    </row>
    <row r="44" spans="1:3">
      <c r="A44" s="74">
        <v>42</v>
      </c>
      <c r="B44" s="68" t="s">
        <v>75</v>
      </c>
      <c r="C44" s="74" t="s">
        <v>64</v>
      </c>
    </row>
    <row r="45" spans="1:3">
      <c r="A45" s="74">
        <v>43</v>
      </c>
      <c r="B45" s="68" t="s">
        <v>76</v>
      </c>
      <c r="C45" s="74" t="s">
        <v>64</v>
      </c>
    </row>
    <row r="46" spans="1:3">
      <c r="A46" s="74">
        <v>44</v>
      </c>
      <c r="B46" s="68" t="s">
        <v>77</v>
      </c>
      <c r="C46" s="74" t="s">
        <v>64</v>
      </c>
    </row>
    <row r="47" spans="1:3">
      <c r="A47" s="74">
        <v>45</v>
      </c>
      <c r="B47" s="68" t="s">
        <v>78</v>
      </c>
      <c r="C47" s="74" t="s">
        <v>64</v>
      </c>
    </row>
    <row r="48" spans="1:3">
      <c r="A48" s="74">
        <v>46</v>
      </c>
      <c r="B48" s="68" t="s">
        <v>79</v>
      </c>
      <c r="C48" s="74" t="s">
        <v>64</v>
      </c>
    </row>
    <row r="49" spans="1:3">
      <c r="A49" s="74">
        <v>47</v>
      </c>
      <c r="B49" s="68" t="s">
        <v>80</v>
      </c>
      <c r="C49" s="74" t="s">
        <v>64</v>
      </c>
    </row>
    <row r="50" spans="1:3">
      <c r="A50" s="74">
        <v>48</v>
      </c>
      <c r="B50" s="68" t="s">
        <v>81</v>
      </c>
      <c r="C50" s="74" t="s">
        <v>64</v>
      </c>
    </row>
    <row r="51" spans="1:3">
      <c r="A51" s="74">
        <v>49</v>
      </c>
      <c r="B51" s="68" t="s">
        <v>82</v>
      </c>
      <c r="C51" s="74" t="s">
        <v>64</v>
      </c>
    </row>
    <row r="52" spans="1:3">
      <c r="A52" s="74">
        <v>50</v>
      </c>
      <c r="B52" s="68" t="s">
        <v>83</v>
      </c>
      <c r="C52" s="74" t="s">
        <v>64</v>
      </c>
    </row>
    <row r="53" spans="1:3">
      <c r="A53" s="74">
        <v>51</v>
      </c>
      <c r="B53" s="68" t="s">
        <v>84</v>
      </c>
      <c r="C53" s="74" t="s">
        <v>64</v>
      </c>
    </row>
    <row r="54" spans="1:3">
      <c r="A54" s="74">
        <v>52</v>
      </c>
      <c r="B54" s="68" t="s">
        <v>85</v>
      </c>
      <c r="C54" s="74" t="s">
        <v>64</v>
      </c>
    </row>
    <row r="55" spans="1:3">
      <c r="A55" s="74">
        <v>53</v>
      </c>
      <c r="B55" s="68" t="s">
        <v>86</v>
      </c>
      <c r="C55" s="74" t="s">
        <v>64</v>
      </c>
    </row>
    <row r="56" spans="1:3">
      <c r="A56" s="74">
        <v>54</v>
      </c>
      <c r="B56" s="68" t="s">
        <v>87</v>
      </c>
      <c r="C56" s="74" t="s">
        <v>64</v>
      </c>
    </row>
    <row r="57" spans="1:3">
      <c r="A57" s="74">
        <v>55</v>
      </c>
      <c r="B57" s="68" t="s">
        <v>88</v>
      </c>
      <c r="C57" s="74" t="s">
        <v>64</v>
      </c>
    </row>
    <row r="58" spans="1:3">
      <c r="A58" s="74">
        <v>56</v>
      </c>
      <c r="B58" s="68" t="s">
        <v>89</v>
      </c>
      <c r="C58" s="74" t="s">
        <v>90</v>
      </c>
    </row>
    <row r="59" spans="1:3">
      <c r="A59" s="74">
        <v>57</v>
      </c>
      <c r="B59" s="68" t="s">
        <v>91</v>
      </c>
      <c r="C59" s="74" t="s">
        <v>90</v>
      </c>
    </row>
    <row r="60" spans="1:3">
      <c r="A60" s="74">
        <v>58</v>
      </c>
      <c r="B60" s="68" t="s">
        <v>92</v>
      </c>
      <c r="C60" s="74" t="s">
        <v>90</v>
      </c>
    </row>
    <row r="61" spans="1:3">
      <c r="A61" s="74">
        <v>59</v>
      </c>
      <c r="B61" s="68" t="s">
        <v>93</v>
      </c>
      <c r="C61" s="74" t="s">
        <v>90</v>
      </c>
    </row>
    <row r="62" spans="1:3">
      <c r="A62" s="74">
        <v>60</v>
      </c>
      <c r="B62" s="68" t="s">
        <v>94</v>
      </c>
      <c r="C62" s="74" t="s">
        <v>90</v>
      </c>
    </row>
    <row r="63" spans="1:3">
      <c r="A63" s="74">
        <v>61</v>
      </c>
      <c r="B63" s="68" t="s">
        <v>95</v>
      </c>
      <c r="C63" s="74" t="s">
        <v>90</v>
      </c>
    </row>
    <row r="64" spans="1:3">
      <c r="A64" s="74">
        <v>62</v>
      </c>
      <c r="B64" s="68" t="s">
        <v>96</v>
      </c>
      <c r="C64" s="74" t="s">
        <v>90</v>
      </c>
    </row>
    <row r="65" spans="1:4">
      <c r="A65" s="74">
        <v>63</v>
      </c>
      <c r="B65" s="68" t="s">
        <v>97</v>
      </c>
      <c r="C65" s="74" t="s">
        <v>90</v>
      </c>
    </row>
    <row r="66" spans="1:4">
      <c r="A66" s="74">
        <v>64</v>
      </c>
      <c r="B66" s="68" t="s">
        <v>98</v>
      </c>
      <c r="C66" s="74" t="s">
        <v>90</v>
      </c>
    </row>
    <row r="67" spans="1:4">
      <c r="A67" s="74">
        <v>65</v>
      </c>
      <c r="B67" s="68" t="s">
        <v>99</v>
      </c>
      <c r="C67" s="74" t="s">
        <v>90</v>
      </c>
    </row>
    <row r="68" spans="1:4">
      <c r="A68" s="74">
        <v>66</v>
      </c>
      <c r="B68" s="68" t="s">
        <v>100</v>
      </c>
      <c r="C68" s="74" t="s">
        <v>90</v>
      </c>
    </row>
    <row r="69" spans="1:4">
      <c r="A69" s="74">
        <v>67</v>
      </c>
      <c r="B69" s="68" t="s">
        <v>101</v>
      </c>
      <c r="C69" s="74" t="s">
        <v>90</v>
      </c>
    </row>
    <row r="70" spans="1:4">
      <c r="A70" s="74">
        <v>68</v>
      </c>
      <c r="B70" s="68" t="s">
        <v>102</v>
      </c>
      <c r="C70" s="74" t="s">
        <v>90</v>
      </c>
    </row>
    <row r="71" spans="1:4">
      <c r="A71" s="74">
        <v>69</v>
      </c>
      <c r="B71" s="68" t="s">
        <v>103</v>
      </c>
      <c r="C71" s="74" t="s">
        <v>90</v>
      </c>
    </row>
    <row r="72" spans="1:4">
      <c r="A72" s="74">
        <v>70</v>
      </c>
      <c r="B72" s="68" t="s">
        <v>104</v>
      </c>
      <c r="C72" s="74" t="s">
        <v>90</v>
      </c>
    </row>
    <row r="73" spans="1:4">
      <c r="A73" s="74">
        <v>71</v>
      </c>
      <c r="B73" s="68" t="s">
        <v>105</v>
      </c>
      <c r="C73" s="74" t="s">
        <v>90</v>
      </c>
    </row>
    <row r="74" spans="1:4">
      <c r="A74" s="74">
        <v>72</v>
      </c>
      <c r="B74" s="68" t="s">
        <v>106</v>
      </c>
      <c r="C74" s="74" t="s">
        <v>90</v>
      </c>
    </row>
    <row r="75" spans="1:4">
      <c r="A75" s="74">
        <v>73</v>
      </c>
      <c r="B75" s="68" t="s">
        <v>107</v>
      </c>
      <c r="C75" s="74" t="s">
        <v>90</v>
      </c>
    </row>
    <row r="76" spans="1:4">
      <c r="A76" s="74">
        <v>74</v>
      </c>
      <c r="B76" s="68" t="s">
        <v>108</v>
      </c>
      <c r="C76" s="74" t="s">
        <v>109</v>
      </c>
    </row>
    <row r="77" spans="1:4" ht="22">
      <c r="A77" s="74">
        <v>75</v>
      </c>
      <c r="B77" s="68" t="s">
        <v>110</v>
      </c>
      <c r="C77" s="74"/>
      <c r="D77" s="6">
        <v>43833</v>
      </c>
    </row>
    <row r="78" spans="1:4">
      <c r="A78" s="74">
        <v>76</v>
      </c>
      <c r="B78" s="68" t="s">
        <v>111</v>
      </c>
      <c r="C78" s="74" t="s">
        <v>112</v>
      </c>
    </row>
    <row r="79" spans="1:4">
      <c r="A79" s="74">
        <v>77</v>
      </c>
      <c r="B79" s="68" t="s">
        <v>113</v>
      </c>
      <c r="C79" s="74" t="s">
        <v>114</v>
      </c>
    </row>
    <row r="80" spans="1:4" ht="22">
      <c r="A80" s="74">
        <v>78</v>
      </c>
      <c r="B80" s="68" t="s">
        <v>115</v>
      </c>
      <c r="C80" s="74" t="s">
        <v>116</v>
      </c>
    </row>
    <row r="81" spans="1:3">
      <c r="A81" s="74">
        <v>79</v>
      </c>
      <c r="B81" s="68" t="s">
        <v>117</v>
      </c>
      <c r="C81" s="74" t="s">
        <v>118</v>
      </c>
    </row>
    <row r="82" spans="1:3">
      <c r="A82" s="74" t="s">
        <v>119</v>
      </c>
      <c r="B82" s="68" t="s">
        <v>120</v>
      </c>
      <c r="C82" s="74" t="s">
        <v>121</v>
      </c>
    </row>
    <row r="83" spans="1:3">
      <c r="A83" s="74">
        <v>80</v>
      </c>
      <c r="B83" s="68" t="s">
        <v>122</v>
      </c>
      <c r="C83" s="74" t="s">
        <v>114</v>
      </c>
    </row>
    <row r="84" spans="1:3">
      <c r="A84" s="74">
        <v>81</v>
      </c>
      <c r="B84" s="68" t="s">
        <v>123</v>
      </c>
      <c r="C84" s="74" t="s">
        <v>116</v>
      </c>
    </row>
    <row r="85" spans="1:3" ht="15" customHeight="1">
      <c r="A85" s="74">
        <v>82</v>
      </c>
      <c r="B85" s="68" t="s">
        <v>124</v>
      </c>
      <c r="C85" s="74" t="s">
        <v>118</v>
      </c>
    </row>
    <row r="86" spans="1:3" ht="15" customHeight="1">
      <c r="A86" s="74" t="s">
        <v>125</v>
      </c>
      <c r="B86" s="68" t="s">
        <v>126</v>
      </c>
      <c r="C86" s="74" t="s">
        <v>121</v>
      </c>
    </row>
    <row r="87" spans="1:3">
      <c r="A87" s="74">
        <v>83</v>
      </c>
      <c r="B87" s="68" t="s">
        <v>127</v>
      </c>
      <c r="C87" s="74" t="s">
        <v>114</v>
      </c>
    </row>
    <row r="88" spans="1:3">
      <c r="A88" s="74">
        <v>84</v>
      </c>
      <c r="B88" s="68" t="s">
        <v>123</v>
      </c>
      <c r="C88" s="74" t="s">
        <v>116</v>
      </c>
    </row>
    <row r="89" spans="1:3">
      <c r="A89" s="74" t="s">
        <v>128</v>
      </c>
      <c r="B89" s="68" t="s">
        <v>126</v>
      </c>
      <c r="C89" s="74" t="s">
        <v>121</v>
      </c>
    </row>
    <row r="90" spans="1:3" ht="16" customHeight="1">
      <c r="A90" s="74">
        <v>85</v>
      </c>
      <c r="B90" s="68" t="s">
        <v>129</v>
      </c>
      <c r="C90" s="74" t="s">
        <v>118</v>
      </c>
    </row>
    <row r="91" spans="1:3" ht="22">
      <c r="A91" s="74">
        <v>86</v>
      </c>
      <c r="B91" s="68" t="s">
        <v>130</v>
      </c>
      <c r="C91" s="74"/>
    </row>
    <row r="92" spans="1:3">
      <c r="A92" s="74">
        <v>87</v>
      </c>
      <c r="B92" s="68" t="s">
        <v>131</v>
      </c>
      <c r="C92" s="74" t="s">
        <v>51</v>
      </c>
    </row>
    <row r="93" spans="1:3">
      <c r="A93" s="74">
        <v>88</v>
      </c>
      <c r="B93" s="68" t="s">
        <v>132</v>
      </c>
      <c r="C93" s="74" t="s">
        <v>54</v>
      </c>
    </row>
    <row r="94" spans="1:3">
      <c r="A94" s="74">
        <v>89</v>
      </c>
      <c r="B94" s="68" t="s">
        <v>133</v>
      </c>
      <c r="C94" s="74" t="s">
        <v>54</v>
      </c>
    </row>
    <row r="95" spans="1:3">
      <c r="A95" s="74">
        <v>90</v>
      </c>
      <c r="B95" s="68" t="s">
        <v>134</v>
      </c>
      <c r="C95" s="74" t="s">
        <v>135</v>
      </c>
    </row>
    <row r="96" spans="1:3">
      <c r="A96" s="74">
        <v>91</v>
      </c>
      <c r="B96" s="68" t="s">
        <v>136</v>
      </c>
      <c r="C96" s="74"/>
    </row>
    <row r="97" spans="1:4">
      <c r="A97" s="74">
        <v>92</v>
      </c>
      <c r="B97" s="68" t="s">
        <v>137</v>
      </c>
      <c r="C97" s="74" t="s">
        <v>51</v>
      </c>
    </row>
    <row r="98" spans="1:4">
      <c r="A98" s="74">
        <v>93</v>
      </c>
      <c r="B98" s="68" t="s">
        <v>138</v>
      </c>
      <c r="C98" s="74" t="s">
        <v>54</v>
      </c>
    </row>
    <row r="99" spans="1:4">
      <c r="A99" s="74">
        <v>94</v>
      </c>
      <c r="B99" s="68" t="s">
        <v>139</v>
      </c>
      <c r="C99" s="74" t="s">
        <v>54</v>
      </c>
    </row>
    <row r="100" spans="1:4">
      <c r="A100" s="74">
        <v>95</v>
      </c>
      <c r="B100" s="77" t="s">
        <v>140</v>
      </c>
      <c r="C100" s="78" t="s">
        <v>135</v>
      </c>
    </row>
    <row r="101" spans="1:4" ht="42">
      <c r="A101" s="74">
        <v>96</v>
      </c>
      <c r="B101" s="79" t="s">
        <v>141</v>
      </c>
      <c r="C101" s="74"/>
    </row>
    <row r="102" spans="1:4">
      <c r="A102" s="73">
        <v>97</v>
      </c>
      <c r="B102" s="68" t="s">
        <v>56</v>
      </c>
      <c r="C102" s="74" t="s">
        <v>57</v>
      </c>
    </row>
    <row r="103" spans="1:4">
      <c r="A103" s="75">
        <v>98</v>
      </c>
      <c r="B103" s="68" t="s">
        <v>58</v>
      </c>
      <c r="C103" s="74" t="s">
        <v>59</v>
      </c>
    </row>
    <row r="104" spans="1:4">
      <c r="A104" s="76">
        <v>99</v>
      </c>
      <c r="B104" s="68" t="s">
        <v>60</v>
      </c>
      <c r="C104" s="74" t="s">
        <v>61</v>
      </c>
    </row>
    <row r="105" spans="1:4">
      <c r="A105" s="74">
        <v>100</v>
      </c>
      <c r="B105" s="68" t="s">
        <v>142</v>
      </c>
      <c r="C105" s="74"/>
      <c r="D105" s="6">
        <v>43834</v>
      </c>
    </row>
    <row r="106" spans="1:4">
      <c r="A106" s="74">
        <v>101</v>
      </c>
      <c r="B106" s="68" t="s">
        <v>464</v>
      </c>
      <c r="C106" s="74" t="s">
        <v>5</v>
      </c>
    </row>
    <row r="107" spans="1:4">
      <c r="A107" s="74">
        <v>102</v>
      </c>
      <c r="B107" s="68" t="s">
        <v>143</v>
      </c>
      <c r="C107" s="80" t="s">
        <v>144</v>
      </c>
    </row>
    <row r="108" spans="1:4">
      <c r="A108" s="74">
        <v>103</v>
      </c>
      <c r="B108" s="68" t="s">
        <v>145</v>
      </c>
      <c r="C108" s="74" t="s">
        <v>112</v>
      </c>
    </row>
    <row r="109" spans="1:4">
      <c r="A109" s="74">
        <v>104</v>
      </c>
      <c r="B109" s="68" t="s">
        <v>146</v>
      </c>
      <c r="C109" s="74" t="s">
        <v>114</v>
      </c>
    </row>
    <row r="110" spans="1:4">
      <c r="A110" s="74" t="s">
        <v>446</v>
      </c>
      <c r="B110" s="68" t="s">
        <v>448</v>
      </c>
      <c r="C110" s="74" t="s">
        <v>118</v>
      </c>
    </row>
    <row r="111" spans="1:4">
      <c r="A111" s="74">
        <v>105</v>
      </c>
      <c r="B111" s="68" t="s">
        <v>414</v>
      </c>
      <c r="C111" s="74" t="s">
        <v>121</v>
      </c>
    </row>
    <row r="112" spans="1:4">
      <c r="A112" s="74">
        <v>106</v>
      </c>
      <c r="B112" s="68" t="s">
        <v>417</v>
      </c>
      <c r="C112" s="74" t="s">
        <v>112</v>
      </c>
    </row>
    <row r="113" spans="1:4">
      <c r="A113" s="74">
        <v>107</v>
      </c>
      <c r="B113" s="68" t="s">
        <v>418</v>
      </c>
      <c r="C113" s="74"/>
      <c r="D113">
        <v>8</v>
      </c>
    </row>
    <row r="114" spans="1:4">
      <c r="A114" s="74">
        <v>108</v>
      </c>
      <c r="B114" s="68" t="s">
        <v>426</v>
      </c>
      <c r="C114" s="74" t="s">
        <v>51</v>
      </c>
      <c r="D114">
        <v>8</v>
      </c>
    </row>
    <row r="115" spans="1:4">
      <c r="A115" s="74">
        <v>109</v>
      </c>
      <c r="B115" s="68" t="s">
        <v>420</v>
      </c>
      <c r="C115" s="74" t="s">
        <v>54</v>
      </c>
      <c r="D115">
        <v>8</v>
      </c>
    </row>
    <row r="116" spans="1:4">
      <c r="A116" s="74">
        <v>110</v>
      </c>
      <c r="B116" s="68" t="s">
        <v>421</v>
      </c>
      <c r="C116" s="74" t="s">
        <v>54</v>
      </c>
      <c r="D116">
        <v>8</v>
      </c>
    </row>
    <row r="117" spans="1:4">
      <c r="A117" s="74">
        <v>111</v>
      </c>
      <c r="B117" s="68" t="s">
        <v>423</v>
      </c>
      <c r="C117" s="74" t="s">
        <v>135</v>
      </c>
      <c r="D117">
        <v>8</v>
      </c>
    </row>
    <row r="118" spans="1:4">
      <c r="A118" s="74">
        <v>112</v>
      </c>
      <c r="B118" s="68" t="s">
        <v>427</v>
      </c>
      <c r="C118" s="74" t="s">
        <v>51</v>
      </c>
      <c r="D118">
        <v>8</v>
      </c>
    </row>
    <row r="119" spans="1:4">
      <c r="A119" s="74">
        <v>113</v>
      </c>
      <c r="B119" s="68" t="s">
        <v>428</v>
      </c>
      <c r="C119" s="74" t="s">
        <v>54</v>
      </c>
      <c r="D119">
        <v>8</v>
      </c>
    </row>
    <row r="120" spans="1:4">
      <c r="A120" s="74">
        <v>114</v>
      </c>
      <c r="B120" s="68" t="s">
        <v>429</v>
      </c>
      <c r="C120" s="74" t="s">
        <v>54</v>
      </c>
      <c r="D120">
        <v>8</v>
      </c>
    </row>
    <row r="121" spans="1:4">
      <c r="A121" s="74">
        <v>115</v>
      </c>
      <c r="B121" s="68" t="s">
        <v>430</v>
      </c>
      <c r="C121" s="74" t="s">
        <v>54</v>
      </c>
    </row>
    <row r="122" spans="1:4">
      <c r="A122" s="74">
        <v>116</v>
      </c>
      <c r="B122" s="68" t="s">
        <v>423</v>
      </c>
      <c r="C122" s="74" t="s">
        <v>135</v>
      </c>
    </row>
    <row r="123" spans="1:4">
      <c r="A123" s="74">
        <v>117</v>
      </c>
      <c r="B123" s="68" t="s">
        <v>432</v>
      </c>
      <c r="C123" s="74"/>
    </row>
    <row r="124" spans="1:4">
      <c r="A124" s="74">
        <v>118</v>
      </c>
      <c r="B124" s="68" t="s">
        <v>433</v>
      </c>
      <c r="C124" s="74" t="s">
        <v>51</v>
      </c>
    </row>
    <row r="125" spans="1:4">
      <c r="A125" s="74">
        <v>119</v>
      </c>
      <c r="B125" s="68" t="s">
        <v>434</v>
      </c>
      <c r="C125" s="74" t="s">
        <v>54</v>
      </c>
    </row>
    <row r="126" spans="1:4">
      <c r="A126" s="74">
        <v>120</v>
      </c>
      <c r="B126" s="68" t="s">
        <v>437</v>
      </c>
      <c r="C126" s="74" t="s">
        <v>54</v>
      </c>
    </row>
    <row r="127" spans="1:4">
      <c r="A127" s="74">
        <v>121</v>
      </c>
      <c r="B127" s="68" t="s">
        <v>438</v>
      </c>
      <c r="C127" s="74" t="s">
        <v>135</v>
      </c>
    </row>
    <row r="128" spans="1:4">
      <c r="A128" s="73">
        <v>122</v>
      </c>
      <c r="B128" s="68" t="s">
        <v>56</v>
      </c>
      <c r="C128" s="74" t="s">
        <v>57</v>
      </c>
    </row>
    <row r="129" spans="1:4">
      <c r="A129" s="75">
        <v>123</v>
      </c>
      <c r="B129" s="68" t="s">
        <v>58</v>
      </c>
      <c r="C129" s="74" t="s">
        <v>59</v>
      </c>
    </row>
    <row r="130" spans="1:4">
      <c r="A130" s="76">
        <v>124</v>
      </c>
      <c r="B130" s="68" t="s">
        <v>60</v>
      </c>
      <c r="C130" s="74" t="s">
        <v>61</v>
      </c>
    </row>
    <row r="131" spans="1:4">
      <c r="A131" s="1">
        <v>125</v>
      </c>
      <c r="B131" s="2" t="s">
        <v>457</v>
      </c>
      <c r="D131" s="6">
        <v>43836</v>
      </c>
    </row>
    <row r="132" spans="1:4">
      <c r="A132" s="1">
        <v>126</v>
      </c>
      <c r="B132" s="2" t="s">
        <v>458</v>
      </c>
      <c r="C132" s="1" t="s">
        <v>451</v>
      </c>
    </row>
    <row r="133" spans="1:4">
      <c r="A133" s="1">
        <v>127</v>
      </c>
      <c r="B133" s="2" t="s">
        <v>463</v>
      </c>
    </row>
    <row r="134" spans="1:4">
      <c r="A134" s="1">
        <v>128</v>
      </c>
      <c r="B134" s="2" t="s">
        <v>465</v>
      </c>
      <c r="C134" s="1" t="s">
        <v>5</v>
      </c>
    </row>
    <row r="135" spans="1:4">
      <c r="A135" s="1">
        <v>129</v>
      </c>
      <c r="B135" s="2" t="s">
        <v>466</v>
      </c>
      <c r="C135" s="1" t="s">
        <v>144</v>
      </c>
    </row>
    <row r="136" spans="1:4">
      <c r="A136" s="1">
        <v>130</v>
      </c>
      <c r="B136" s="2" t="s">
        <v>471</v>
      </c>
      <c r="C136" s="1" t="s">
        <v>112</v>
      </c>
    </row>
    <row r="137" spans="1:4">
      <c r="A137" s="1">
        <v>131</v>
      </c>
      <c r="B137" s="2" t="s">
        <v>476</v>
      </c>
      <c r="C137" s="1" t="s">
        <v>114</v>
      </c>
    </row>
    <row r="138" spans="1:4">
      <c r="A138" s="1">
        <v>132</v>
      </c>
      <c r="B138" s="2" t="s">
        <v>477</v>
      </c>
      <c r="C138" s="1" t="s">
        <v>118</v>
      </c>
    </row>
    <row r="139" spans="1:4">
      <c r="A139" s="1">
        <v>133</v>
      </c>
      <c r="B139" s="2" t="s">
        <v>481</v>
      </c>
      <c r="C139" s="1" t="s">
        <v>121</v>
      </c>
    </row>
    <row r="140" spans="1:4">
      <c r="A140" s="1">
        <v>134</v>
      </c>
      <c r="B140" s="2" t="s">
        <v>417</v>
      </c>
      <c r="C140" s="1" t="s">
        <v>112</v>
      </c>
    </row>
    <row r="141" spans="1:4">
      <c r="A141" s="1">
        <v>135</v>
      </c>
      <c r="B141" s="2" t="s">
        <v>418</v>
      </c>
    </row>
    <row r="142" spans="1:4">
      <c r="A142" s="1">
        <v>136</v>
      </c>
      <c r="B142" s="2" t="s">
        <v>426</v>
      </c>
      <c r="C142" s="1" t="s">
        <v>51</v>
      </c>
    </row>
    <row r="143" spans="1:4">
      <c r="A143" s="1">
        <v>137</v>
      </c>
      <c r="B143" s="2" t="s">
        <v>483</v>
      </c>
      <c r="C143" s="1" t="s">
        <v>54</v>
      </c>
    </row>
    <row r="144" spans="1:4">
      <c r="A144" s="1">
        <v>138</v>
      </c>
      <c r="B144" s="2" t="s">
        <v>484</v>
      </c>
      <c r="C144" s="1" t="s">
        <v>54</v>
      </c>
    </row>
    <row r="145" spans="1:3">
      <c r="A145" s="1">
        <v>139</v>
      </c>
      <c r="B145" s="2" t="s">
        <v>423</v>
      </c>
      <c r="C145" s="1" t="s">
        <v>135</v>
      </c>
    </row>
    <row r="146" spans="1:3">
      <c r="A146" s="1">
        <v>140</v>
      </c>
      <c r="B146" s="2" t="s">
        <v>427</v>
      </c>
      <c r="C146" s="1" t="s">
        <v>51</v>
      </c>
    </row>
    <row r="147" spans="1:3">
      <c r="A147" s="1">
        <v>141</v>
      </c>
      <c r="B147" s="2" t="s">
        <v>486</v>
      </c>
      <c r="C147" s="1" t="s">
        <v>54</v>
      </c>
    </row>
    <row r="148" spans="1:3">
      <c r="A148" s="1">
        <v>142</v>
      </c>
      <c r="B148" s="2" t="s">
        <v>487</v>
      </c>
      <c r="C148" s="1" t="s">
        <v>54</v>
      </c>
    </row>
    <row r="149" spans="1:3">
      <c r="A149" s="1">
        <v>143</v>
      </c>
      <c r="B149" s="2" t="s">
        <v>423</v>
      </c>
      <c r="C149" s="1" t="s">
        <v>135</v>
      </c>
    </row>
    <row r="150" spans="1:3">
      <c r="A150" s="1">
        <v>144</v>
      </c>
      <c r="B150" s="2" t="s">
        <v>432</v>
      </c>
    </row>
    <row r="151" spans="1:3">
      <c r="A151" s="1">
        <v>145</v>
      </c>
      <c r="B151" s="2" t="s">
        <v>488</v>
      </c>
      <c r="C151" s="1" t="s">
        <v>51</v>
      </c>
    </row>
    <row r="152" spans="1:3">
      <c r="A152" s="1">
        <v>146</v>
      </c>
      <c r="B152" s="2" t="s">
        <v>489</v>
      </c>
      <c r="C152" s="1" t="s">
        <v>54</v>
      </c>
    </row>
    <row r="153" spans="1:3">
      <c r="A153" s="1">
        <v>147</v>
      </c>
      <c r="B153" s="2" t="s">
        <v>490</v>
      </c>
      <c r="C153" s="1" t="s">
        <v>54</v>
      </c>
    </row>
    <row r="154" spans="1:3">
      <c r="A154" s="1">
        <v>148</v>
      </c>
      <c r="B154" s="2" t="s">
        <v>438</v>
      </c>
      <c r="C154" s="1" t="s">
        <v>135</v>
      </c>
    </row>
    <row r="155" spans="1:3">
      <c r="A155" s="66">
        <v>149</v>
      </c>
      <c r="B155" s="67" t="s">
        <v>56</v>
      </c>
      <c r="C155" s="66" t="s">
        <v>57</v>
      </c>
    </row>
    <row r="156" spans="1:3">
      <c r="A156" s="66">
        <v>150</v>
      </c>
      <c r="B156" s="67" t="s">
        <v>58</v>
      </c>
      <c r="C156" s="66" t="s">
        <v>59</v>
      </c>
    </row>
    <row r="157" spans="1:3">
      <c r="A157" s="66">
        <v>151</v>
      </c>
      <c r="B157" s="67" t="s">
        <v>60</v>
      </c>
      <c r="C157" s="66" t="s">
        <v>61</v>
      </c>
    </row>
  </sheetData>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F5"/>
  <sheetViews>
    <sheetView zoomScale="160" zoomScaleNormal="160" workbookViewId="0">
      <selection activeCell="F5" sqref="F5"/>
    </sheetView>
  </sheetViews>
  <sheetFormatPr baseColWidth="10" defaultColWidth="8.83203125" defaultRowHeight="13"/>
  <cols>
    <col min="1" max="1" width="5.5" style="35" customWidth="1"/>
    <col min="2" max="2" width="12.33203125" style="17" customWidth="1"/>
    <col min="3" max="3" width="12.6640625" style="17" customWidth="1"/>
    <col min="4" max="4" width="8.6640625" style="17" customWidth="1"/>
    <col min="5" max="5" width="8.5" style="17" customWidth="1"/>
    <col min="6" max="6" width="4.5" style="17" customWidth="1"/>
    <col min="7" max="7" width="11.5" style="36"/>
    <col min="8" max="8" width="31.1640625" style="36" customWidth="1"/>
    <col min="9" max="9" width="11.5" style="38"/>
    <col min="10" max="11" width="11.5" style="36"/>
    <col min="12" max="1020" width="11.5" style="17"/>
    <col min="1021" max="1025" width="11.5"/>
  </cols>
  <sheetData>
    <row r="1" spans="1:11">
      <c r="A1" s="167" t="s">
        <v>116</v>
      </c>
      <c r="B1" s="167"/>
      <c r="C1" s="20"/>
    </row>
    <row r="2" spans="1:11" s="20" customFormat="1" ht="11">
      <c r="A2" s="35" t="s">
        <v>165</v>
      </c>
      <c r="B2" s="20" t="s">
        <v>166</v>
      </c>
      <c r="C2" s="20" t="s">
        <v>325</v>
      </c>
      <c r="D2" s="20" t="s">
        <v>315</v>
      </c>
      <c r="E2" s="20" t="s">
        <v>261</v>
      </c>
      <c r="F2" s="20" t="s">
        <v>326</v>
      </c>
      <c r="G2" s="37" t="s">
        <v>327</v>
      </c>
      <c r="H2" s="37"/>
      <c r="I2" s="40"/>
      <c r="J2" s="37"/>
      <c r="K2" s="37"/>
    </row>
    <row r="3" spans="1:11">
      <c r="A3" s="112">
        <v>78</v>
      </c>
      <c r="B3" s="109">
        <v>1</v>
      </c>
      <c r="C3" s="109">
        <v>1</v>
      </c>
      <c r="D3" s="109" t="s">
        <v>322</v>
      </c>
      <c r="E3" s="109" t="s">
        <v>180</v>
      </c>
      <c r="F3" s="109">
        <v>400</v>
      </c>
      <c r="G3" s="115" t="s">
        <v>180</v>
      </c>
    </row>
    <row r="4" spans="1:11">
      <c r="A4" s="112">
        <v>81</v>
      </c>
      <c r="B4" s="109">
        <v>2</v>
      </c>
      <c r="C4" s="109">
        <v>2</v>
      </c>
      <c r="D4" s="109" t="s">
        <v>322</v>
      </c>
      <c r="E4" s="109" t="s">
        <v>180</v>
      </c>
      <c r="F4" s="109">
        <v>600</v>
      </c>
      <c r="G4" s="115" t="s">
        <v>180</v>
      </c>
    </row>
    <row r="5" spans="1:11">
      <c r="A5" s="112">
        <v>84</v>
      </c>
      <c r="B5" s="109">
        <v>3</v>
      </c>
      <c r="C5" s="109">
        <v>3</v>
      </c>
      <c r="D5" s="109" t="s">
        <v>324</v>
      </c>
      <c r="E5" s="109" t="s">
        <v>180</v>
      </c>
      <c r="F5" s="109">
        <v>100</v>
      </c>
      <c r="G5" s="115" t="s">
        <v>180</v>
      </c>
    </row>
  </sheetData>
  <mergeCells count="1">
    <mergeCell ref="A1:B1"/>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7"/>
  <sheetViews>
    <sheetView zoomScale="160" zoomScaleNormal="160" workbookViewId="0">
      <selection activeCell="F16" sqref="F16"/>
    </sheetView>
  </sheetViews>
  <sheetFormatPr baseColWidth="10" defaultColWidth="8.83203125" defaultRowHeight="13"/>
  <cols>
    <col min="1" max="1" width="7.5" style="35" bestFit="1" customWidth="1"/>
    <col min="2" max="2" width="12.33203125" style="17" customWidth="1"/>
    <col min="3" max="3" width="12.6640625" style="17" customWidth="1"/>
    <col min="4" max="4" width="14.1640625" style="17" customWidth="1"/>
    <col min="5" max="5" width="8.5" style="17" customWidth="1"/>
    <col min="6" max="6" width="11.5" style="38"/>
    <col min="7" max="7" width="31.1640625" style="38" customWidth="1"/>
    <col min="8" max="8" width="11.5" style="38"/>
    <col min="9" max="10" width="11.5" style="36"/>
    <col min="11" max="1019" width="11.5" style="17"/>
    <col min="1020" max="1025" width="11.5"/>
  </cols>
  <sheetData>
    <row r="1" spans="1:1024">
      <c r="A1" s="167" t="s">
        <v>121</v>
      </c>
      <c r="B1" s="167"/>
      <c r="C1" s="20"/>
    </row>
    <row r="2" spans="1:1024" s="20" customFormat="1">
      <c r="A2" s="35" t="s">
        <v>165</v>
      </c>
      <c r="B2" s="20" t="s">
        <v>166</v>
      </c>
      <c r="C2" s="20" t="s">
        <v>328</v>
      </c>
      <c r="D2" s="20" t="s">
        <v>295</v>
      </c>
      <c r="E2" s="20" t="s">
        <v>329</v>
      </c>
      <c r="F2" s="40" t="s">
        <v>330</v>
      </c>
      <c r="G2" s="40"/>
      <c r="H2" s="40"/>
      <c r="I2" s="37"/>
      <c r="J2" s="37"/>
      <c r="AMJ2"/>
    </row>
    <row r="3" spans="1:1024">
      <c r="A3" s="117" t="s">
        <v>119</v>
      </c>
      <c r="B3" s="116">
        <v>1</v>
      </c>
      <c r="C3" s="116" t="s">
        <v>480</v>
      </c>
      <c r="D3" s="116" t="s">
        <v>331</v>
      </c>
      <c r="E3" s="116">
        <v>100</v>
      </c>
      <c r="F3" s="118"/>
      <c r="G3" s="38">
        <v>105</v>
      </c>
    </row>
    <row r="4" spans="1:1024">
      <c r="A4" s="109" t="s">
        <v>125</v>
      </c>
      <c r="B4" s="109">
        <v>2</v>
      </c>
      <c r="C4" s="109" t="s">
        <v>479</v>
      </c>
      <c r="D4" s="109" t="s">
        <v>331</v>
      </c>
      <c r="E4" s="109">
        <v>50</v>
      </c>
      <c r="F4" s="109"/>
    </row>
    <row r="5" spans="1:1024">
      <c r="A5" s="116" t="s">
        <v>128</v>
      </c>
      <c r="B5" s="116">
        <v>3</v>
      </c>
      <c r="C5" s="116" t="s">
        <v>478</v>
      </c>
      <c r="D5" s="116" t="s">
        <v>331</v>
      </c>
      <c r="E5" s="116">
        <v>50</v>
      </c>
      <c r="F5" s="116"/>
      <c r="G5" s="38">
        <v>133</v>
      </c>
    </row>
    <row r="6" spans="1:1024">
      <c r="A6" s="112" t="s">
        <v>415</v>
      </c>
      <c r="B6" s="109">
        <v>1</v>
      </c>
      <c r="C6" s="109" t="s">
        <v>480</v>
      </c>
      <c r="D6" s="109" t="s">
        <v>331</v>
      </c>
      <c r="E6" s="109">
        <v>100</v>
      </c>
      <c r="F6" s="114">
        <v>3</v>
      </c>
    </row>
    <row r="7" spans="1:1024">
      <c r="A7" s="35">
        <v>133</v>
      </c>
      <c r="B7" s="17">
        <v>2</v>
      </c>
      <c r="C7" s="17">
        <v>3</v>
      </c>
      <c r="D7" s="17" t="s">
        <v>331</v>
      </c>
      <c r="E7" s="17">
        <v>50</v>
      </c>
      <c r="F7" s="129">
        <v>10</v>
      </c>
    </row>
  </sheetData>
  <mergeCells count="1">
    <mergeCell ref="A1:B1"/>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G12"/>
  <sheetViews>
    <sheetView zoomScale="160" zoomScaleNormal="160" workbookViewId="0">
      <selection activeCell="A13" sqref="A13"/>
    </sheetView>
  </sheetViews>
  <sheetFormatPr baseColWidth="10" defaultColWidth="8.83203125" defaultRowHeight="13"/>
  <cols>
    <col min="1" max="1" width="5.5" style="35" customWidth="1"/>
    <col min="2" max="2" width="11.33203125" style="17" customWidth="1"/>
    <col min="3" max="3" width="14.6640625" style="17" customWidth="1"/>
    <col min="4" max="4" width="13.6640625" style="17" customWidth="1"/>
    <col min="5" max="5" width="3.6640625" style="17" customWidth="1"/>
    <col min="6" max="6" width="10.1640625" style="17" customWidth="1"/>
    <col min="7" max="7" width="9" style="36" customWidth="1"/>
    <col min="8" max="8" width="13" style="41" customWidth="1"/>
    <col min="9" max="9" width="11.5" style="36"/>
    <col min="10" max="10" width="11.5" style="38"/>
    <col min="11" max="12" width="11.5" style="36"/>
    <col min="13" max="1021" width="11.5" style="17"/>
    <col min="1022" max="1025" width="11.5"/>
  </cols>
  <sheetData>
    <row r="1" spans="1:12">
      <c r="A1" s="167" t="s">
        <v>118</v>
      </c>
      <c r="B1" s="167"/>
      <c r="C1" s="20"/>
    </row>
    <row r="2" spans="1:12" s="20" customFormat="1" ht="11">
      <c r="A2" s="35" t="s">
        <v>165</v>
      </c>
      <c r="B2" s="20" t="s">
        <v>166</v>
      </c>
      <c r="C2" s="20" t="s">
        <v>296</v>
      </c>
      <c r="D2" s="20" t="s">
        <v>332</v>
      </c>
      <c r="E2" s="20" t="s">
        <v>320</v>
      </c>
      <c r="F2" s="20" t="s">
        <v>333</v>
      </c>
      <c r="G2" s="20" t="s">
        <v>334</v>
      </c>
      <c r="H2" s="20" t="s">
        <v>325</v>
      </c>
      <c r="I2" s="37"/>
      <c r="J2" s="40"/>
      <c r="K2" s="37"/>
      <c r="L2" s="37"/>
    </row>
    <row r="3" spans="1:12">
      <c r="A3" s="112">
        <v>79</v>
      </c>
      <c r="B3" s="109">
        <v>1</v>
      </c>
      <c r="C3" s="109" t="s">
        <v>305</v>
      </c>
      <c r="D3" s="109">
        <v>1</v>
      </c>
      <c r="E3" s="109">
        <v>-100</v>
      </c>
      <c r="F3" s="109">
        <v>-100</v>
      </c>
      <c r="G3" s="111">
        <v>43833</v>
      </c>
      <c r="H3" s="109">
        <v>1</v>
      </c>
    </row>
    <row r="4" spans="1:12">
      <c r="A4" s="112">
        <v>79</v>
      </c>
      <c r="B4" s="109">
        <v>2</v>
      </c>
      <c r="C4" s="109" t="s">
        <v>321</v>
      </c>
      <c r="D4" s="109">
        <v>1</v>
      </c>
      <c r="E4" s="109">
        <v>100</v>
      </c>
      <c r="F4" s="109">
        <v>100</v>
      </c>
      <c r="G4" s="111">
        <v>43833</v>
      </c>
      <c r="H4" s="109">
        <v>1</v>
      </c>
    </row>
    <row r="5" spans="1:12">
      <c r="A5" s="112">
        <v>82</v>
      </c>
      <c r="B5" s="109">
        <v>3</v>
      </c>
      <c r="C5" s="109" t="s">
        <v>305</v>
      </c>
      <c r="D5" s="109">
        <v>2</v>
      </c>
      <c r="E5" s="109">
        <v>-50</v>
      </c>
      <c r="F5" s="109">
        <v>-50</v>
      </c>
      <c r="G5" s="111">
        <v>43833</v>
      </c>
      <c r="H5" s="109">
        <v>2</v>
      </c>
    </row>
    <row r="6" spans="1:12">
      <c r="A6" s="112">
        <v>82</v>
      </c>
      <c r="B6" s="109">
        <v>4</v>
      </c>
      <c r="C6" s="109" t="s">
        <v>321</v>
      </c>
      <c r="D6" s="109">
        <v>2</v>
      </c>
      <c r="E6" s="109">
        <v>50</v>
      </c>
      <c r="F6" s="109">
        <v>50</v>
      </c>
      <c r="G6" s="111">
        <v>43833</v>
      </c>
      <c r="H6" s="109">
        <v>2</v>
      </c>
    </row>
    <row r="7" spans="1:12">
      <c r="A7" s="112">
        <v>85</v>
      </c>
      <c r="B7" s="109">
        <v>5</v>
      </c>
      <c r="C7" s="109" t="s">
        <v>305</v>
      </c>
      <c r="D7" s="109">
        <v>3</v>
      </c>
      <c r="E7" s="109">
        <v>-50</v>
      </c>
      <c r="F7" s="109">
        <v>-50</v>
      </c>
      <c r="G7" s="111">
        <v>43833</v>
      </c>
      <c r="H7" s="109">
        <v>3</v>
      </c>
    </row>
    <row r="8" spans="1:12">
      <c r="A8" s="112">
        <v>85</v>
      </c>
      <c r="B8" s="109">
        <v>6</v>
      </c>
      <c r="C8" s="109" t="s">
        <v>321</v>
      </c>
      <c r="D8" s="109">
        <v>3</v>
      </c>
      <c r="E8" s="109">
        <v>50</v>
      </c>
      <c r="F8" s="109">
        <v>50</v>
      </c>
      <c r="G8" s="111">
        <v>43833</v>
      </c>
      <c r="H8" s="109">
        <v>3</v>
      </c>
    </row>
    <row r="9" spans="1:12">
      <c r="A9" s="112" t="s">
        <v>446</v>
      </c>
      <c r="B9" s="109">
        <v>7</v>
      </c>
      <c r="C9" s="109" t="s">
        <v>321</v>
      </c>
      <c r="D9" s="109">
        <v>1</v>
      </c>
      <c r="E9" s="109">
        <v>-3</v>
      </c>
      <c r="F9" s="109">
        <v>97</v>
      </c>
      <c r="G9" s="122">
        <v>43834</v>
      </c>
      <c r="H9" s="123">
        <v>4</v>
      </c>
    </row>
    <row r="10" spans="1:12">
      <c r="A10" s="112" t="s">
        <v>446</v>
      </c>
      <c r="B10" s="109">
        <v>8</v>
      </c>
      <c r="C10" s="109" t="s">
        <v>447</v>
      </c>
      <c r="D10" s="109">
        <v>1</v>
      </c>
      <c r="E10" s="109">
        <v>3</v>
      </c>
      <c r="F10" s="109">
        <v>3</v>
      </c>
      <c r="G10" s="127">
        <v>43834</v>
      </c>
      <c r="H10" s="123">
        <v>4</v>
      </c>
    </row>
    <row r="11" spans="1:12">
      <c r="A11" s="35">
        <v>132</v>
      </c>
      <c r="B11" s="17">
        <v>9</v>
      </c>
      <c r="C11" s="17" t="s">
        <v>321</v>
      </c>
      <c r="D11" s="17">
        <v>3</v>
      </c>
      <c r="E11" s="17">
        <v>-10</v>
      </c>
      <c r="F11" s="17">
        <v>40</v>
      </c>
      <c r="G11" s="128">
        <v>43835</v>
      </c>
      <c r="H11" s="41">
        <v>5</v>
      </c>
    </row>
    <row r="12" spans="1:12">
      <c r="A12" s="35">
        <v>132</v>
      </c>
      <c r="B12" s="17">
        <v>10</v>
      </c>
      <c r="C12" s="17" t="s">
        <v>473</v>
      </c>
      <c r="D12" s="17">
        <v>3</v>
      </c>
      <c r="E12" s="17">
        <v>10</v>
      </c>
      <c r="F12" s="17">
        <v>10</v>
      </c>
      <c r="G12" s="128">
        <v>43835</v>
      </c>
      <c r="H12" s="41">
        <v>5</v>
      </c>
    </row>
  </sheetData>
  <mergeCells count="1">
    <mergeCell ref="A1:B1"/>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I11"/>
  <sheetViews>
    <sheetView tabSelected="1" zoomScale="160" zoomScaleNormal="160" workbookViewId="0">
      <selection activeCell="F10" sqref="F10"/>
    </sheetView>
  </sheetViews>
  <sheetFormatPr baseColWidth="10" defaultColWidth="8.83203125" defaultRowHeight="13"/>
  <cols>
    <col min="1" max="1" width="5.5" style="35" customWidth="1"/>
    <col min="2" max="2" width="11.33203125" style="17" customWidth="1"/>
    <col min="3" max="3" width="10.33203125" style="17" customWidth="1"/>
    <col min="4" max="4" width="13.6640625" style="17" customWidth="1"/>
    <col min="5" max="5" width="10.83203125" style="17" customWidth="1"/>
    <col min="6" max="6" width="19" style="17" customWidth="1"/>
    <col min="7" max="7" width="7.1640625" style="17" customWidth="1"/>
    <col min="8" max="8" width="9" style="17" customWidth="1"/>
    <col min="9" max="9" width="9" style="36" customWidth="1"/>
    <col min="10" max="11" width="11.5" style="36"/>
    <col min="12" max="12" width="11.5" style="38"/>
    <col min="13" max="14" width="11.5" style="36"/>
    <col min="15" max="1023" width="11.5" style="17"/>
    <col min="1024" max="1025" width="11.5"/>
  </cols>
  <sheetData>
    <row r="1" spans="1:14">
      <c r="A1" s="167" t="s">
        <v>51</v>
      </c>
      <c r="B1" s="167"/>
      <c r="C1" s="20"/>
    </row>
    <row r="2" spans="1:14" s="20" customFormat="1" ht="11">
      <c r="A2" s="35" t="s">
        <v>165</v>
      </c>
      <c r="B2" s="20" t="s">
        <v>166</v>
      </c>
      <c r="C2" s="20" t="s">
        <v>293</v>
      </c>
      <c r="D2" s="20" t="s">
        <v>294</v>
      </c>
      <c r="E2" s="20" t="s">
        <v>173</v>
      </c>
      <c r="F2" s="20" t="s">
        <v>221</v>
      </c>
      <c r="G2" s="20" t="s">
        <v>335</v>
      </c>
      <c r="H2" s="20" t="s">
        <v>175</v>
      </c>
      <c r="I2" s="20" t="s">
        <v>176</v>
      </c>
      <c r="J2" s="20" t="s">
        <v>177</v>
      </c>
      <c r="K2" s="20" t="s">
        <v>178</v>
      </c>
      <c r="L2" s="40"/>
      <c r="M2" s="37"/>
      <c r="N2" s="37"/>
    </row>
    <row r="3" spans="1:14">
      <c r="A3" s="112">
        <v>24</v>
      </c>
      <c r="B3" s="109">
        <v>1</v>
      </c>
      <c r="C3" s="109" t="s">
        <v>336</v>
      </c>
      <c r="D3" s="109">
        <v>1</v>
      </c>
      <c r="E3" s="109" t="s">
        <v>337</v>
      </c>
      <c r="F3" s="109" t="s">
        <v>338</v>
      </c>
      <c r="G3" s="109" t="b">
        <f>TRUE()</f>
        <v>1</v>
      </c>
      <c r="H3" s="109" t="s">
        <v>214</v>
      </c>
      <c r="I3" s="111">
        <v>43832</v>
      </c>
      <c r="J3" s="111">
        <v>43832</v>
      </c>
      <c r="K3" s="115" t="s">
        <v>180</v>
      </c>
    </row>
    <row r="4" spans="1:14">
      <c r="A4" s="112">
        <v>87</v>
      </c>
      <c r="B4" s="109">
        <v>2</v>
      </c>
      <c r="C4" s="109" t="s">
        <v>336</v>
      </c>
      <c r="D4" s="109">
        <v>1</v>
      </c>
      <c r="E4" s="109" t="s">
        <v>424</v>
      </c>
      <c r="F4" s="109"/>
      <c r="G4" s="109" t="b">
        <f>FALSE()</f>
        <v>0</v>
      </c>
      <c r="H4" s="109" t="s">
        <v>214</v>
      </c>
      <c r="I4" s="111">
        <v>43833</v>
      </c>
      <c r="J4" s="111">
        <v>43833</v>
      </c>
      <c r="K4" s="115" t="s">
        <v>180</v>
      </c>
    </row>
    <row r="5" spans="1:14">
      <c r="A5" s="112">
        <v>92</v>
      </c>
      <c r="B5" s="109">
        <v>3</v>
      </c>
      <c r="C5" s="109" t="s">
        <v>336</v>
      </c>
      <c r="D5" s="109">
        <v>1</v>
      </c>
      <c r="E5" s="109" t="s">
        <v>435</v>
      </c>
      <c r="F5" s="109"/>
      <c r="G5" s="109" t="b">
        <f>TRUE()</f>
        <v>1</v>
      </c>
      <c r="H5" s="109" t="s">
        <v>214</v>
      </c>
      <c r="I5" s="111">
        <v>43833</v>
      </c>
      <c r="J5" s="111">
        <v>43833</v>
      </c>
      <c r="K5" s="115" t="s">
        <v>180</v>
      </c>
    </row>
    <row r="6" spans="1:14">
      <c r="A6" s="112">
        <v>108</v>
      </c>
      <c r="B6" s="109">
        <v>4</v>
      </c>
      <c r="C6" s="109" t="s">
        <v>336</v>
      </c>
      <c r="D6" s="109">
        <v>1</v>
      </c>
      <c r="E6" s="109" t="s">
        <v>419</v>
      </c>
      <c r="F6" s="109"/>
      <c r="G6" s="109" t="b">
        <v>0</v>
      </c>
      <c r="H6" s="109" t="s">
        <v>214</v>
      </c>
      <c r="I6" s="111">
        <v>43834</v>
      </c>
      <c r="J6" s="111">
        <v>43834</v>
      </c>
      <c r="K6" s="115" t="s">
        <v>180</v>
      </c>
    </row>
    <row r="7" spans="1:14">
      <c r="A7" s="112">
        <v>112</v>
      </c>
      <c r="B7" s="109">
        <v>5</v>
      </c>
      <c r="C7" s="109" t="s">
        <v>336</v>
      </c>
      <c r="D7" s="109">
        <v>1</v>
      </c>
      <c r="E7" s="109" t="s">
        <v>425</v>
      </c>
      <c r="F7" s="109"/>
      <c r="G7" s="109" t="b">
        <v>0</v>
      </c>
      <c r="H7" s="109" t="s">
        <v>214</v>
      </c>
      <c r="I7" s="111">
        <v>43834</v>
      </c>
      <c r="J7" s="111">
        <v>43834</v>
      </c>
      <c r="K7" s="115" t="s">
        <v>180</v>
      </c>
    </row>
    <row r="8" spans="1:14">
      <c r="A8" s="112">
        <v>118</v>
      </c>
      <c r="B8" s="109">
        <v>6</v>
      </c>
      <c r="C8" s="109" t="s">
        <v>336</v>
      </c>
      <c r="D8" s="109">
        <v>1</v>
      </c>
      <c r="E8" s="109" t="s">
        <v>436</v>
      </c>
      <c r="F8" s="109"/>
      <c r="G8" s="109" t="b">
        <v>1</v>
      </c>
      <c r="H8" s="109" t="s">
        <v>214</v>
      </c>
      <c r="I8" s="111">
        <v>43834</v>
      </c>
      <c r="J8" s="111">
        <v>43834</v>
      </c>
      <c r="K8" s="115" t="s">
        <v>180</v>
      </c>
    </row>
    <row r="9" spans="1:14">
      <c r="A9" s="206">
        <v>136</v>
      </c>
      <c r="B9" s="207">
        <v>7</v>
      </c>
      <c r="C9" s="207" t="s">
        <v>336</v>
      </c>
      <c r="D9" s="207">
        <v>1</v>
      </c>
      <c r="E9" s="207" t="s">
        <v>419</v>
      </c>
      <c r="F9" s="207"/>
      <c r="G9" s="207" t="b">
        <v>0</v>
      </c>
      <c r="H9" s="207" t="s">
        <v>214</v>
      </c>
      <c r="I9" s="208">
        <v>43836</v>
      </c>
      <c r="J9" s="208">
        <v>43836</v>
      </c>
      <c r="K9" s="209" t="s">
        <v>180</v>
      </c>
    </row>
    <row r="10" spans="1:14">
      <c r="A10" s="206">
        <v>140</v>
      </c>
      <c r="B10" s="207">
        <v>8</v>
      </c>
      <c r="C10" s="207" t="s">
        <v>460</v>
      </c>
      <c r="D10" s="207">
        <v>1220</v>
      </c>
      <c r="E10" s="207" t="s">
        <v>425</v>
      </c>
      <c r="F10" s="207"/>
      <c r="G10" s="207" t="b">
        <v>0</v>
      </c>
      <c r="H10" s="207" t="s">
        <v>214</v>
      </c>
      <c r="I10" s="208">
        <v>43836</v>
      </c>
      <c r="J10" s="208">
        <v>43836</v>
      </c>
      <c r="K10" s="209" t="s">
        <v>180</v>
      </c>
    </row>
    <row r="11" spans="1:14">
      <c r="A11" s="206">
        <v>145</v>
      </c>
      <c r="B11" s="207">
        <v>9</v>
      </c>
      <c r="C11" s="207" t="s">
        <v>460</v>
      </c>
      <c r="D11" s="207">
        <v>1220</v>
      </c>
      <c r="E11" s="207" t="s">
        <v>436</v>
      </c>
      <c r="F11" s="207"/>
      <c r="G11" s="207" t="b">
        <v>1</v>
      </c>
      <c r="H11" s="207" t="s">
        <v>214</v>
      </c>
      <c r="I11" s="208">
        <v>43836</v>
      </c>
      <c r="J11" s="208">
        <v>43836</v>
      </c>
      <c r="K11" s="209" t="s">
        <v>180</v>
      </c>
    </row>
  </sheetData>
  <mergeCells count="1">
    <mergeCell ref="A1:B1"/>
  </mergeCells>
  <pageMargins left="0.78749999999999998" right="0.78749999999999998" top="1.05277777777778" bottom="1.05277777777778" header="0.78749999999999998" footer="0.78749999999999998"/>
  <pageSetup paperSize="9" firstPageNumber="0" orientation="landscape" horizontalDpi="300" verticalDpi="300"/>
  <headerFooter>
    <oddHeader>&amp;C&amp;"Times New Roman,Regular"&amp;12&amp;A</oddHeader>
    <oddFooter>&amp;C&amp;"Times New Roman,Regular"&amp;12Page &amp;P</oddFooter>
  </headerFooter>
  <ignoredErrors>
    <ignoredError sqref="G4"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AA61A"/>
  </sheetPr>
  <dimension ref="A1:Q21"/>
  <sheetViews>
    <sheetView topLeftCell="A6" zoomScale="160" zoomScaleNormal="160" workbookViewId="0">
      <selection activeCell="F7" sqref="F7"/>
    </sheetView>
  </sheetViews>
  <sheetFormatPr baseColWidth="10" defaultColWidth="18.6640625" defaultRowHeight="24" customHeight="1"/>
  <cols>
    <col min="1" max="1" width="6.6640625" style="175" bestFit="1" customWidth="1"/>
    <col min="2" max="2" width="3.5" style="171" bestFit="1" customWidth="1"/>
    <col min="3" max="3" width="14.83203125" style="171" bestFit="1" customWidth="1"/>
    <col min="4" max="4" width="19.5" style="171" bestFit="1" customWidth="1"/>
    <col min="5" max="5" width="15.6640625" style="173" bestFit="1" customWidth="1"/>
    <col min="6" max="6" width="16.6640625" style="173" bestFit="1" customWidth="1"/>
    <col min="7" max="7" width="18.6640625" style="173"/>
    <col min="8" max="9" width="7.5" style="173" bestFit="1" customWidth="1"/>
    <col min="10" max="10" width="8.6640625" style="173" bestFit="1" customWidth="1"/>
    <col min="11" max="11" width="12" style="171" bestFit="1" customWidth="1"/>
    <col min="12" max="13" width="11.83203125" style="174" bestFit="1" customWidth="1"/>
    <col min="14" max="14" width="11.1640625" style="174" bestFit="1" customWidth="1"/>
    <col min="15" max="15" width="18.6640625" style="173"/>
    <col min="16" max="17" width="18.6640625" style="174"/>
    <col min="18" max="16384" width="18.6640625" style="171"/>
  </cols>
  <sheetData>
    <row r="1" spans="1:17" ht="24" customHeight="1">
      <c r="A1" s="169" t="s">
        <v>54</v>
      </c>
      <c r="B1" s="170"/>
      <c r="C1" s="170"/>
      <c r="D1" s="171" t="s">
        <v>493</v>
      </c>
      <c r="E1" s="205" t="s">
        <v>494</v>
      </c>
      <c r="F1" s="205"/>
      <c r="G1" s="205"/>
    </row>
    <row r="2" spans="1:17" s="176" customFormat="1" ht="24" customHeight="1">
      <c r="A2" s="175" t="s">
        <v>165</v>
      </c>
      <c r="B2" s="176" t="s">
        <v>166</v>
      </c>
      <c r="C2" s="176" t="s">
        <v>339</v>
      </c>
      <c r="D2" s="176" t="s">
        <v>296</v>
      </c>
      <c r="E2" s="172" t="s">
        <v>340</v>
      </c>
      <c r="F2" s="172" t="s">
        <v>341</v>
      </c>
      <c r="G2" s="172" t="s">
        <v>342</v>
      </c>
      <c r="H2" s="172" t="s">
        <v>343</v>
      </c>
      <c r="I2" s="172" t="s">
        <v>344</v>
      </c>
      <c r="J2" s="172" t="s">
        <v>345</v>
      </c>
      <c r="K2" s="176" t="s">
        <v>175</v>
      </c>
      <c r="L2" s="176" t="s">
        <v>176</v>
      </c>
      <c r="M2" s="176" t="s">
        <v>177</v>
      </c>
      <c r="N2" s="176" t="s">
        <v>178</v>
      </c>
      <c r="O2" s="172"/>
      <c r="P2" s="177"/>
      <c r="Q2" s="177"/>
    </row>
    <row r="3" spans="1:17" ht="24" customHeight="1">
      <c r="A3" s="178">
        <v>25</v>
      </c>
      <c r="B3" s="179">
        <v>1</v>
      </c>
      <c r="C3" s="179">
        <v>1</v>
      </c>
      <c r="D3" s="179" t="s">
        <v>346</v>
      </c>
      <c r="E3" s="180">
        <v>0</v>
      </c>
      <c r="F3" s="180">
        <v>10000</v>
      </c>
      <c r="G3" s="180">
        <v>-10000</v>
      </c>
      <c r="H3" s="180">
        <v>0</v>
      </c>
      <c r="I3" s="180">
        <v>10000</v>
      </c>
      <c r="J3" s="181">
        <v>-10000</v>
      </c>
      <c r="K3" s="179" t="s">
        <v>214</v>
      </c>
      <c r="L3" s="182">
        <v>43832</v>
      </c>
      <c r="M3" s="182">
        <v>43832</v>
      </c>
      <c r="N3" s="183" t="s">
        <v>180</v>
      </c>
    </row>
    <row r="4" spans="1:17" ht="24" customHeight="1">
      <c r="A4" s="178">
        <v>26</v>
      </c>
      <c r="B4" s="184">
        <v>2</v>
      </c>
      <c r="C4" s="184">
        <v>1</v>
      </c>
      <c r="D4" s="184" t="s">
        <v>347</v>
      </c>
      <c r="E4" s="185">
        <v>10000</v>
      </c>
      <c r="F4" s="185">
        <v>0</v>
      </c>
      <c r="G4" s="185">
        <v>10000</v>
      </c>
      <c r="H4" s="185">
        <v>10000</v>
      </c>
      <c r="I4" s="185">
        <v>0</v>
      </c>
      <c r="J4" s="186">
        <v>10000</v>
      </c>
      <c r="K4" s="184" t="s">
        <v>214</v>
      </c>
      <c r="L4" s="187">
        <v>43832</v>
      </c>
      <c r="M4" s="187">
        <v>43832</v>
      </c>
      <c r="N4" s="188" t="s">
        <v>180</v>
      </c>
    </row>
    <row r="5" spans="1:17" ht="24" customHeight="1">
      <c r="A5" s="178">
        <v>88</v>
      </c>
      <c r="B5" s="184">
        <v>3</v>
      </c>
      <c r="C5" s="184">
        <v>2</v>
      </c>
      <c r="D5" s="184" t="s">
        <v>305</v>
      </c>
      <c r="E5" s="185">
        <v>0</v>
      </c>
      <c r="F5" s="185">
        <v>75000</v>
      </c>
      <c r="G5" s="185">
        <v>-75000</v>
      </c>
      <c r="H5" s="185">
        <v>0</v>
      </c>
      <c r="I5" s="185">
        <v>75000</v>
      </c>
      <c r="J5" s="186">
        <v>-75000</v>
      </c>
      <c r="K5" s="184" t="s">
        <v>214</v>
      </c>
      <c r="L5" s="187">
        <v>43833</v>
      </c>
      <c r="M5" s="187">
        <v>43833</v>
      </c>
      <c r="N5" s="188" t="s">
        <v>180</v>
      </c>
    </row>
    <row r="6" spans="1:17" ht="24" customHeight="1">
      <c r="A6" s="178">
        <v>89</v>
      </c>
      <c r="B6" s="184">
        <v>4</v>
      </c>
      <c r="C6" s="184">
        <v>2</v>
      </c>
      <c r="D6" s="184" t="s">
        <v>321</v>
      </c>
      <c r="E6" s="185">
        <v>75000</v>
      </c>
      <c r="F6" s="185">
        <v>0</v>
      </c>
      <c r="G6" s="185">
        <v>75000</v>
      </c>
      <c r="H6" s="185">
        <v>75000</v>
      </c>
      <c r="I6" s="185">
        <v>0</v>
      </c>
      <c r="J6" s="186">
        <v>75000</v>
      </c>
      <c r="K6" s="184" t="s">
        <v>214</v>
      </c>
      <c r="L6" s="187">
        <v>43833</v>
      </c>
      <c r="M6" s="187">
        <v>43833</v>
      </c>
      <c r="N6" s="188" t="s">
        <v>180</v>
      </c>
    </row>
    <row r="7" spans="1:17" ht="24" customHeight="1">
      <c r="A7" s="178">
        <v>93</v>
      </c>
      <c r="B7" s="184">
        <v>5</v>
      </c>
      <c r="C7" s="184">
        <v>3</v>
      </c>
      <c r="D7" s="184" t="s">
        <v>347</v>
      </c>
      <c r="E7" s="185">
        <v>0</v>
      </c>
      <c r="F7" s="185">
        <v>5000</v>
      </c>
      <c r="G7" s="185">
        <v>5000</v>
      </c>
      <c r="H7" s="185">
        <v>0</v>
      </c>
      <c r="I7" s="185">
        <v>5000</v>
      </c>
      <c r="J7" s="186">
        <v>5000</v>
      </c>
      <c r="K7" s="184" t="s">
        <v>214</v>
      </c>
      <c r="L7" s="187">
        <v>43833</v>
      </c>
      <c r="M7" s="187">
        <v>43833</v>
      </c>
      <c r="N7" s="188" t="s">
        <v>180</v>
      </c>
    </row>
    <row r="8" spans="1:17" ht="24" customHeight="1">
      <c r="A8" s="178">
        <v>94</v>
      </c>
      <c r="B8" s="179">
        <v>6</v>
      </c>
      <c r="C8" s="179">
        <v>3</v>
      </c>
      <c r="D8" s="179" t="s">
        <v>305</v>
      </c>
      <c r="E8" s="180">
        <v>5000</v>
      </c>
      <c r="F8" s="180">
        <v>0</v>
      </c>
      <c r="G8" s="180">
        <v>70000</v>
      </c>
      <c r="H8" s="180">
        <v>5000</v>
      </c>
      <c r="I8" s="180">
        <v>0</v>
      </c>
      <c r="J8" s="181">
        <v>70000</v>
      </c>
      <c r="K8" s="179" t="s">
        <v>214</v>
      </c>
      <c r="L8" s="182">
        <v>43833</v>
      </c>
      <c r="M8" s="182">
        <v>43833</v>
      </c>
      <c r="N8" s="183" t="s">
        <v>180</v>
      </c>
    </row>
    <row r="9" spans="1:17" ht="24" customHeight="1">
      <c r="A9" s="178">
        <v>109</v>
      </c>
      <c r="B9" s="184">
        <v>7</v>
      </c>
      <c r="C9" s="184">
        <v>4</v>
      </c>
      <c r="D9" s="184" t="s">
        <v>321</v>
      </c>
      <c r="E9" s="185">
        <v>0</v>
      </c>
      <c r="F9" s="185">
        <v>1200</v>
      </c>
      <c r="G9" s="185">
        <v>73800</v>
      </c>
      <c r="H9" s="185">
        <v>0</v>
      </c>
      <c r="I9" s="185">
        <v>1200</v>
      </c>
      <c r="J9" s="186">
        <v>73800</v>
      </c>
      <c r="K9" s="184" t="s">
        <v>214</v>
      </c>
      <c r="L9" s="187">
        <v>43834</v>
      </c>
      <c r="M9" s="187">
        <v>43834</v>
      </c>
      <c r="N9" s="188" t="s">
        <v>180</v>
      </c>
    </row>
    <row r="10" spans="1:17" ht="24" customHeight="1">
      <c r="A10" s="178">
        <v>110</v>
      </c>
      <c r="B10" s="184">
        <v>8</v>
      </c>
      <c r="C10" s="184">
        <v>4</v>
      </c>
      <c r="D10" s="184" t="s">
        <v>367</v>
      </c>
      <c r="E10" s="185">
        <v>1200</v>
      </c>
      <c r="F10" s="185">
        <v>0</v>
      </c>
      <c r="G10" s="185">
        <v>1200</v>
      </c>
      <c r="H10" s="185">
        <v>1200</v>
      </c>
      <c r="I10" s="185">
        <v>0</v>
      </c>
      <c r="J10" s="186">
        <v>1200</v>
      </c>
      <c r="K10" s="184" t="s">
        <v>214</v>
      </c>
      <c r="L10" s="187">
        <v>43834</v>
      </c>
      <c r="M10" s="187">
        <v>43834</v>
      </c>
      <c r="N10" s="188" t="s">
        <v>180</v>
      </c>
    </row>
    <row r="11" spans="1:17" ht="24" customHeight="1">
      <c r="A11" s="178">
        <v>113</v>
      </c>
      <c r="B11" s="184">
        <v>9</v>
      </c>
      <c r="C11" s="184">
        <v>5</v>
      </c>
      <c r="D11" s="184" t="s">
        <v>368</v>
      </c>
      <c r="E11" s="185">
        <v>0</v>
      </c>
      <c r="F11" s="185">
        <v>3000</v>
      </c>
      <c r="G11" s="185">
        <v>-3000</v>
      </c>
      <c r="H11" s="185">
        <v>0</v>
      </c>
      <c r="I11" s="185">
        <v>3000</v>
      </c>
      <c r="J11" s="186">
        <v>-3000</v>
      </c>
      <c r="K11" s="184" t="s">
        <v>214</v>
      </c>
      <c r="L11" s="187">
        <v>43834</v>
      </c>
      <c r="M11" s="187">
        <v>43834</v>
      </c>
      <c r="N11" s="188" t="s">
        <v>180</v>
      </c>
    </row>
    <row r="12" spans="1:17" ht="24" customHeight="1">
      <c r="A12" s="178">
        <v>114</v>
      </c>
      <c r="B12" s="179">
        <v>10</v>
      </c>
      <c r="C12" s="179">
        <v>5</v>
      </c>
      <c r="D12" s="179" t="s">
        <v>431</v>
      </c>
      <c r="E12" s="180">
        <v>60</v>
      </c>
      <c r="F12" s="180">
        <v>0</v>
      </c>
      <c r="G12" s="180">
        <v>60</v>
      </c>
      <c r="H12" s="180">
        <v>60</v>
      </c>
      <c r="I12" s="180">
        <v>0</v>
      </c>
      <c r="J12" s="181">
        <v>60</v>
      </c>
      <c r="K12" s="179" t="s">
        <v>214</v>
      </c>
      <c r="L12" s="182">
        <v>43834</v>
      </c>
      <c r="M12" s="182">
        <v>43834</v>
      </c>
      <c r="N12" s="183" t="s">
        <v>180</v>
      </c>
    </row>
    <row r="13" spans="1:17" ht="24" customHeight="1">
      <c r="A13" s="178">
        <v>115</v>
      </c>
      <c r="B13" s="184">
        <v>11</v>
      </c>
      <c r="C13" s="184">
        <v>5</v>
      </c>
      <c r="D13" s="184" t="s">
        <v>308</v>
      </c>
      <c r="E13" s="185">
        <v>2940</v>
      </c>
      <c r="F13" s="185">
        <v>0</v>
      </c>
      <c r="G13" s="185">
        <v>2940</v>
      </c>
      <c r="H13" s="185">
        <v>2940</v>
      </c>
      <c r="I13" s="185">
        <v>0</v>
      </c>
      <c r="J13" s="186">
        <v>2940</v>
      </c>
      <c r="K13" s="184" t="s">
        <v>214</v>
      </c>
      <c r="L13" s="187">
        <v>43834</v>
      </c>
      <c r="M13" s="187">
        <v>43834</v>
      </c>
      <c r="N13" s="188" t="s">
        <v>180</v>
      </c>
    </row>
    <row r="14" spans="1:17" ht="24" customHeight="1">
      <c r="A14" s="178">
        <v>119</v>
      </c>
      <c r="B14" s="179">
        <v>12</v>
      </c>
      <c r="C14" s="179">
        <v>6</v>
      </c>
      <c r="D14" s="179" t="s">
        <v>308</v>
      </c>
      <c r="E14" s="180">
        <v>0</v>
      </c>
      <c r="F14" s="180">
        <v>2000</v>
      </c>
      <c r="G14" s="180">
        <v>940</v>
      </c>
      <c r="H14" s="180">
        <v>0</v>
      </c>
      <c r="I14" s="180">
        <v>2000</v>
      </c>
      <c r="J14" s="181">
        <v>940</v>
      </c>
      <c r="K14" s="179" t="s">
        <v>214</v>
      </c>
      <c r="L14" s="182">
        <v>43834</v>
      </c>
      <c r="M14" s="182">
        <v>43834</v>
      </c>
      <c r="N14" s="183" t="s">
        <v>180</v>
      </c>
    </row>
    <row r="15" spans="1:17" ht="24" customHeight="1">
      <c r="A15" s="190">
        <v>120</v>
      </c>
      <c r="B15" s="191">
        <v>13</v>
      </c>
      <c r="C15" s="191">
        <v>6</v>
      </c>
      <c r="D15" s="191" t="s">
        <v>347</v>
      </c>
      <c r="E15" s="192">
        <v>2000</v>
      </c>
      <c r="F15" s="192">
        <v>0</v>
      </c>
      <c r="G15" s="192">
        <v>7000</v>
      </c>
      <c r="H15" s="192">
        <v>2000</v>
      </c>
      <c r="I15" s="192">
        <v>0</v>
      </c>
      <c r="J15" s="193">
        <v>7000</v>
      </c>
      <c r="K15" s="191" t="s">
        <v>214</v>
      </c>
      <c r="L15" s="189">
        <v>43834</v>
      </c>
      <c r="M15" s="189">
        <v>43834</v>
      </c>
      <c r="N15" s="194" t="s">
        <v>180</v>
      </c>
    </row>
    <row r="16" spans="1:17" ht="24" customHeight="1">
      <c r="A16" s="195">
        <v>137</v>
      </c>
      <c r="B16" s="196">
        <v>14</v>
      </c>
      <c r="C16" s="196">
        <v>7</v>
      </c>
      <c r="D16" s="196" t="s">
        <v>321</v>
      </c>
      <c r="E16" s="197">
        <v>0</v>
      </c>
      <c r="F16" s="197">
        <v>1000</v>
      </c>
      <c r="G16" s="197">
        <v>72800</v>
      </c>
      <c r="H16" s="197">
        <v>0</v>
      </c>
      <c r="I16" s="197">
        <v>1000</v>
      </c>
      <c r="J16" s="198">
        <v>72800</v>
      </c>
      <c r="K16" s="196" t="s">
        <v>214</v>
      </c>
      <c r="L16" s="199">
        <v>43836</v>
      </c>
      <c r="M16" s="199">
        <v>43836</v>
      </c>
      <c r="N16" s="200" t="s">
        <v>180</v>
      </c>
    </row>
    <row r="17" spans="1:14" ht="24" customHeight="1">
      <c r="A17" s="195">
        <v>138</v>
      </c>
      <c r="B17" s="196">
        <v>15</v>
      </c>
      <c r="C17" s="196">
        <v>7</v>
      </c>
      <c r="D17" s="196" t="s">
        <v>367</v>
      </c>
      <c r="E17" s="197">
        <v>1000</v>
      </c>
      <c r="F17" s="197">
        <v>0</v>
      </c>
      <c r="G17" s="197">
        <v>2200</v>
      </c>
      <c r="H17" s="197">
        <v>1000</v>
      </c>
      <c r="I17" s="197">
        <v>0</v>
      </c>
      <c r="J17" s="198">
        <v>2200</v>
      </c>
      <c r="K17" s="196" t="s">
        <v>214</v>
      </c>
      <c r="L17" s="199">
        <v>43836</v>
      </c>
      <c r="M17" s="199">
        <v>43836</v>
      </c>
      <c r="N17" s="200" t="s">
        <v>180</v>
      </c>
    </row>
    <row r="18" spans="1:14" ht="24" customHeight="1">
      <c r="A18" s="195">
        <v>141</v>
      </c>
      <c r="B18" s="196">
        <v>16</v>
      </c>
      <c r="C18" s="196">
        <v>8</v>
      </c>
      <c r="D18" s="196" t="s">
        <v>368</v>
      </c>
      <c r="E18" s="197">
        <v>0</v>
      </c>
      <c r="F18" s="197">
        <v>7320000</v>
      </c>
      <c r="G18" s="197">
        <v>-7320000</v>
      </c>
      <c r="H18" s="197">
        <v>0</v>
      </c>
      <c r="I18" s="197">
        <v>6000</v>
      </c>
      <c r="J18" s="198">
        <v>-9000</v>
      </c>
      <c r="K18" s="196" t="s">
        <v>214</v>
      </c>
      <c r="L18" s="199">
        <v>43836</v>
      </c>
      <c r="M18" s="199">
        <v>43836</v>
      </c>
      <c r="N18" s="200" t="s">
        <v>180</v>
      </c>
    </row>
    <row r="19" spans="1:14" ht="24" customHeight="1">
      <c r="A19" s="195">
        <v>142</v>
      </c>
      <c r="B19" s="201">
        <v>17</v>
      </c>
      <c r="C19" s="201">
        <v>8</v>
      </c>
      <c r="D19" s="201" t="s">
        <v>473</v>
      </c>
      <c r="E19" s="202">
        <v>7320000</v>
      </c>
      <c r="F19" s="202">
        <v>0</v>
      </c>
      <c r="G19" s="202">
        <v>7320000</v>
      </c>
      <c r="H19" s="202">
        <v>6000</v>
      </c>
      <c r="I19" s="202">
        <v>0</v>
      </c>
      <c r="J19" s="202">
        <v>6000</v>
      </c>
      <c r="K19" s="201" t="s">
        <v>214</v>
      </c>
      <c r="L19" s="203">
        <v>43836</v>
      </c>
      <c r="M19" s="203">
        <v>43836</v>
      </c>
      <c r="N19" s="204" t="s">
        <v>180</v>
      </c>
    </row>
    <row r="20" spans="1:14" ht="24" customHeight="1">
      <c r="A20" s="195">
        <v>146</v>
      </c>
      <c r="B20" s="196">
        <v>18</v>
      </c>
      <c r="C20" s="196">
        <v>9</v>
      </c>
      <c r="D20" s="196" t="s">
        <v>473</v>
      </c>
      <c r="E20" s="197">
        <v>0</v>
      </c>
      <c r="F20" s="197">
        <v>7320000</v>
      </c>
      <c r="G20" s="197">
        <v>0</v>
      </c>
      <c r="H20" s="197">
        <v>0</v>
      </c>
      <c r="I20" s="197">
        <v>6000</v>
      </c>
      <c r="J20" s="197">
        <v>0</v>
      </c>
      <c r="K20" s="196" t="s">
        <v>214</v>
      </c>
      <c r="L20" s="199">
        <v>43836</v>
      </c>
      <c r="M20" s="199">
        <v>43836</v>
      </c>
      <c r="N20" s="200" t="s">
        <v>180</v>
      </c>
    </row>
    <row r="21" spans="1:14" ht="24" customHeight="1">
      <c r="A21" s="195">
        <v>147</v>
      </c>
      <c r="B21" s="196">
        <v>19</v>
      </c>
      <c r="C21" s="196">
        <v>9</v>
      </c>
      <c r="D21" s="196" t="s">
        <v>347</v>
      </c>
      <c r="E21" s="197">
        <v>7320000</v>
      </c>
      <c r="F21" s="197">
        <v>0</v>
      </c>
      <c r="G21" s="197">
        <v>7320000</v>
      </c>
      <c r="H21" s="197">
        <v>6000</v>
      </c>
      <c r="I21" s="197">
        <v>0</v>
      </c>
      <c r="J21" s="197">
        <v>13000</v>
      </c>
      <c r="K21" s="196" t="s">
        <v>214</v>
      </c>
      <c r="L21" s="199">
        <v>43836</v>
      </c>
      <c r="M21" s="199">
        <v>43836</v>
      </c>
      <c r="N21" s="200" t="s">
        <v>180</v>
      </c>
    </row>
  </sheetData>
  <mergeCells count="2">
    <mergeCell ref="A1:C1"/>
    <mergeCell ref="E1:G1"/>
  </mergeCells>
  <pageMargins left="0.78749999999999998" right="0.78749999999999998" top="1.05277777777778" bottom="1.05277777777778" header="0.78749999999999998" footer="0.78749999999999998"/>
  <pageSetup paperSize="8" firstPageNumber="0" orientation="landscape" horizontalDpi="300" verticalDpi="300"/>
  <headerFooter>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F10"/>
  <sheetViews>
    <sheetView zoomScale="160" zoomScaleNormal="160" workbookViewId="0">
      <selection activeCell="G13" sqref="G13"/>
    </sheetView>
  </sheetViews>
  <sheetFormatPr baseColWidth="10" defaultColWidth="8.83203125" defaultRowHeight="13"/>
  <cols>
    <col min="1" max="1" width="5.5" style="35" customWidth="1"/>
    <col min="2" max="2" width="11.33203125" style="17" customWidth="1"/>
    <col min="3" max="3" width="10.33203125" style="17" customWidth="1"/>
    <col min="4" max="4" width="13.6640625" style="17" customWidth="1"/>
    <col min="5" max="5" width="9" style="17" customWidth="1"/>
    <col min="6" max="6" width="9" style="36" customWidth="1"/>
    <col min="7" max="8" width="11.5" style="36"/>
    <col min="9" max="9" width="11.5" style="38"/>
    <col min="10" max="11" width="11.5" style="36"/>
    <col min="12" max="1020" width="11.5" style="17"/>
    <col min="1021" max="1025" width="11.5"/>
  </cols>
  <sheetData>
    <row r="1" spans="1:11">
      <c r="B1" s="20" t="s">
        <v>51</v>
      </c>
      <c r="C1" s="20"/>
    </row>
    <row r="2" spans="1:11" s="20" customFormat="1" ht="11">
      <c r="A2" s="35" t="s">
        <v>165</v>
      </c>
      <c r="B2" s="20" t="s">
        <v>166</v>
      </c>
      <c r="C2" s="20" t="s">
        <v>312</v>
      </c>
      <c r="D2" s="20" t="s">
        <v>339</v>
      </c>
      <c r="E2" s="20" t="s">
        <v>175</v>
      </c>
      <c r="F2" s="20" t="s">
        <v>176</v>
      </c>
      <c r="G2" s="20" t="s">
        <v>177</v>
      </c>
      <c r="H2" s="20" t="s">
        <v>178</v>
      </c>
      <c r="I2" s="40"/>
      <c r="J2" s="37"/>
      <c r="K2" s="37"/>
    </row>
    <row r="3" spans="1:11">
      <c r="A3" s="112">
        <v>90</v>
      </c>
      <c r="B3" s="109">
        <v>1</v>
      </c>
      <c r="C3" s="109">
        <v>1</v>
      </c>
      <c r="D3" s="109">
        <v>2</v>
      </c>
      <c r="E3" s="109" t="s">
        <v>214</v>
      </c>
      <c r="F3" s="115" t="s">
        <v>348</v>
      </c>
      <c r="G3" s="115" t="s">
        <v>348</v>
      </c>
      <c r="H3" s="115" t="s">
        <v>180</v>
      </c>
    </row>
    <row r="4" spans="1:11">
      <c r="A4" s="112">
        <v>95</v>
      </c>
      <c r="B4" s="109">
        <v>2</v>
      </c>
      <c r="C4" s="109">
        <v>1</v>
      </c>
      <c r="D4" s="109">
        <v>3</v>
      </c>
      <c r="E4" s="109" t="s">
        <v>214</v>
      </c>
      <c r="F4" s="115" t="s">
        <v>348</v>
      </c>
      <c r="G4" s="115" t="s">
        <v>348</v>
      </c>
      <c r="H4" s="115" t="s">
        <v>180</v>
      </c>
    </row>
    <row r="5" spans="1:11">
      <c r="A5" s="112">
        <v>111</v>
      </c>
      <c r="B5" s="109">
        <v>3</v>
      </c>
      <c r="C5" s="109">
        <v>2</v>
      </c>
      <c r="D5" s="109">
        <v>4</v>
      </c>
      <c r="E5" s="109" t="s">
        <v>214</v>
      </c>
      <c r="F5" s="115" t="s">
        <v>422</v>
      </c>
      <c r="G5" s="115" t="s">
        <v>422</v>
      </c>
      <c r="H5" s="115" t="s">
        <v>180</v>
      </c>
    </row>
    <row r="6" spans="1:11">
      <c r="A6" s="112">
        <v>116</v>
      </c>
      <c r="B6" s="109">
        <v>4</v>
      </c>
      <c r="C6" s="109">
        <v>2</v>
      </c>
      <c r="D6" s="109">
        <v>5</v>
      </c>
      <c r="E6" s="109" t="s">
        <v>214</v>
      </c>
      <c r="F6" s="115" t="s">
        <v>422</v>
      </c>
      <c r="G6" s="115" t="s">
        <v>422</v>
      </c>
      <c r="H6" s="115" t="s">
        <v>180</v>
      </c>
    </row>
    <row r="7" spans="1:11">
      <c r="A7" s="112">
        <v>121</v>
      </c>
      <c r="B7" s="109">
        <v>5</v>
      </c>
      <c r="C7" s="109">
        <v>2</v>
      </c>
      <c r="D7" s="109">
        <v>6</v>
      </c>
      <c r="E7" s="109" t="s">
        <v>214</v>
      </c>
      <c r="F7" s="130" t="s">
        <v>422</v>
      </c>
      <c r="G7" s="130" t="s">
        <v>422</v>
      </c>
      <c r="H7" s="115" t="s">
        <v>180</v>
      </c>
    </row>
    <row r="8" spans="1:11">
      <c r="A8" s="35">
        <v>139</v>
      </c>
      <c r="B8" s="17">
        <v>6</v>
      </c>
      <c r="C8" s="17">
        <v>3</v>
      </c>
      <c r="D8" s="17">
        <v>7</v>
      </c>
      <c r="E8" s="17" t="s">
        <v>214</v>
      </c>
      <c r="F8" s="131" t="s">
        <v>485</v>
      </c>
      <c r="G8" s="131" t="s">
        <v>485</v>
      </c>
      <c r="H8" s="36" t="s">
        <v>180</v>
      </c>
    </row>
    <row r="9" spans="1:11">
      <c r="A9" s="35">
        <v>143</v>
      </c>
      <c r="B9" s="17">
        <v>7</v>
      </c>
      <c r="C9" s="17">
        <v>3</v>
      </c>
      <c r="D9" s="17">
        <v>8</v>
      </c>
      <c r="E9" s="17" t="s">
        <v>214</v>
      </c>
      <c r="F9" s="131" t="s">
        <v>485</v>
      </c>
      <c r="G9" s="131" t="s">
        <v>485</v>
      </c>
      <c r="H9" s="36" t="s">
        <v>180</v>
      </c>
    </row>
    <row r="10" spans="1:11">
      <c r="A10" s="35">
        <v>148</v>
      </c>
      <c r="B10" s="17">
        <v>8</v>
      </c>
      <c r="C10" s="17">
        <v>3</v>
      </c>
      <c r="D10" s="17">
        <v>9</v>
      </c>
      <c r="E10" s="17" t="s">
        <v>214</v>
      </c>
      <c r="F10" s="131" t="s">
        <v>485</v>
      </c>
      <c r="G10" s="131" t="s">
        <v>485</v>
      </c>
      <c r="H10" s="36" t="s">
        <v>180</v>
      </c>
    </row>
  </sheetData>
  <phoneticPr fontId="6" type="noConversion"/>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MG4"/>
  <sheetViews>
    <sheetView zoomScale="160" zoomScaleNormal="160" workbookViewId="0">
      <selection activeCell="C5" sqref="C5"/>
    </sheetView>
  </sheetViews>
  <sheetFormatPr baseColWidth="10" defaultColWidth="8.83203125" defaultRowHeight="13"/>
  <cols>
    <col min="1" max="1" width="5.5" style="35" customWidth="1"/>
    <col min="2" max="2" width="11.33203125" style="17" customWidth="1"/>
    <col min="3" max="3" width="10.33203125" style="17" customWidth="1"/>
    <col min="4" max="4" width="13.6640625" style="17" customWidth="1"/>
    <col min="5" max="5" width="9" style="17" customWidth="1"/>
    <col min="6" max="6" width="9" style="36" customWidth="1"/>
    <col min="7" max="8" width="11.5" style="36"/>
    <col min="9" max="9" width="7.33203125" style="36" customWidth="1"/>
    <col min="10" max="10" width="37.1640625" style="38" customWidth="1"/>
    <col min="11" max="12" width="11.5" style="36"/>
    <col min="13" max="1021" width="11.5" style="17"/>
    <col min="1022" max="1025" width="11.5"/>
  </cols>
  <sheetData>
    <row r="1" spans="1:12">
      <c r="A1" s="167" t="s">
        <v>144</v>
      </c>
      <c r="B1" s="168"/>
      <c r="C1" s="20"/>
    </row>
    <row r="2" spans="1:12" s="20" customFormat="1" ht="11">
      <c r="A2" s="35" t="s">
        <v>165</v>
      </c>
      <c r="B2" s="20" t="s">
        <v>296</v>
      </c>
      <c r="C2" s="20" t="s">
        <v>349</v>
      </c>
      <c r="D2" s="20" t="s">
        <v>350</v>
      </c>
      <c r="E2" s="20" t="s">
        <v>351</v>
      </c>
      <c r="F2" s="20" t="s">
        <v>299</v>
      </c>
      <c r="G2" s="20" t="s">
        <v>177</v>
      </c>
      <c r="H2" s="20" t="s">
        <v>178</v>
      </c>
      <c r="J2" s="43"/>
      <c r="K2" s="37"/>
      <c r="L2" s="37"/>
    </row>
    <row r="3" spans="1:12">
      <c r="A3" s="112">
        <v>102</v>
      </c>
      <c r="B3" s="109">
        <v>23</v>
      </c>
      <c r="C3" s="109" t="s">
        <v>352</v>
      </c>
      <c r="D3" s="109" t="s">
        <v>353</v>
      </c>
      <c r="E3" s="109" t="s">
        <v>352</v>
      </c>
      <c r="F3" s="115" t="s">
        <v>352</v>
      </c>
      <c r="G3" s="111">
        <v>43834</v>
      </c>
      <c r="H3" s="115" t="s">
        <v>180</v>
      </c>
    </row>
    <row r="4" spans="1:12">
      <c r="A4" s="35">
        <v>129</v>
      </c>
      <c r="B4" s="17">
        <v>24</v>
      </c>
      <c r="C4" s="17" t="s">
        <v>470</v>
      </c>
      <c r="D4" s="17" t="s">
        <v>468</v>
      </c>
      <c r="E4" s="17" t="s">
        <v>469</v>
      </c>
      <c r="F4" s="36" t="s">
        <v>226</v>
      </c>
      <c r="G4" s="6">
        <v>43836</v>
      </c>
      <c r="H4" s="36" t="s">
        <v>180</v>
      </c>
    </row>
  </sheetData>
  <mergeCells count="1">
    <mergeCell ref="A1:B1"/>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F3"/>
  <sheetViews>
    <sheetView zoomScale="160" zoomScaleNormal="160" workbookViewId="0">
      <selection activeCell="C8" sqref="C8"/>
    </sheetView>
  </sheetViews>
  <sheetFormatPr baseColWidth="10" defaultColWidth="8.83203125" defaultRowHeight="13"/>
  <cols>
    <col min="1" max="1" width="7" style="35" customWidth="1"/>
    <col min="2" max="2" width="8.6640625" style="17" customWidth="1"/>
    <col min="3" max="5" width="7" style="17" customWidth="1"/>
    <col min="6" max="6" width="5.83203125" style="36" customWidth="1"/>
    <col min="7" max="7" width="10.33203125" style="36" customWidth="1"/>
    <col min="8" max="8" width="18.83203125" style="36" bestFit="1" customWidth="1"/>
    <col min="9" max="9" width="16.1640625" style="36" customWidth="1"/>
    <col min="10" max="10" width="15.33203125" style="36" customWidth="1"/>
    <col min="11" max="11" width="15.5" style="36" customWidth="1"/>
    <col min="12" max="12" width="13.1640625" style="17" customWidth="1"/>
    <col min="13" max="13" width="9.83203125" style="17" customWidth="1"/>
    <col min="14" max="1020" width="7" style="17" customWidth="1"/>
    <col min="1021" max="1025" width="7" customWidth="1"/>
  </cols>
  <sheetData>
    <row r="1" spans="1:13">
      <c r="A1" s="167" t="s">
        <v>109</v>
      </c>
      <c r="B1" s="167"/>
      <c r="C1" s="20"/>
      <c r="I1" s="42" t="s">
        <v>450</v>
      </c>
    </row>
    <row r="2" spans="1:13" s="20" customFormat="1" ht="11">
      <c r="A2" s="35" t="s">
        <v>165</v>
      </c>
      <c r="B2" s="20" t="s">
        <v>296</v>
      </c>
      <c r="C2" s="20" t="s">
        <v>173</v>
      </c>
      <c r="D2" s="20" t="s">
        <v>354</v>
      </c>
      <c r="E2" s="20" t="s">
        <v>350</v>
      </c>
      <c r="F2" s="20" t="s">
        <v>351</v>
      </c>
      <c r="G2" s="20" t="s">
        <v>355</v>
      </c>
      <c r="H2" s="20" t="s">
        <v>356</v>
      </c>
      <c r="I2" s="125" t="s">
        <v>357</v>
      </c>
      <c r="J2" s="37" t="s">
        <v>358</v>
      </c>
      <c r="K2" s="37" t="s">
        <v>359</v>
      </c>
      <c r="L2" s="20" t="s">
        <v>360</v>
      </c>
      <c r="M2" s="20" t="s">
        <v>361</v>
      </c>
    </row>
    <row r="3" spans="1:13">
      <c r="A3" s="112">
        <v>74</v>
      </c>
      <c r="B3" s="109">
        <v>15</v>
      </c>
      <c r="C3" s="109" t="s">
        <v>362</v>
      </c>
      <c r="D3" s="109">
        <v>101</v>
      </c>
      <c r="E3" s="109" t="s">
        <v>363</v>
      </c>
      <c r="F3" s="115"/>
      <c r="G3" s="115" t="s">
        <v>364</v>
      </c>
      <c r="H3" s="115" t="s">
        <v>365</v>
      </c>
      <c r="I3" s="124" t="s">
        <v>321</v>
      </c>
      <c r="J3" s="115" t="s">
        <v>366</v>
      </c>
      <c r="K3" s="115" t="s">
        <v>367</v>
      </c>
      <c r="L3" s="109" t="s">
        <v>368</v>
      </c>
      <c r="M3" s="109" t="s">
        <v>369</v>
      </c>
    </row>
  </sheetData>
  <mergeCells count="1">
    <mergeCell ref="A1:B1"/>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099A1-75AB-D54E-B0F1-770B539FD968}">
  <dimension ref="A1:ALY3"/>
  <sheetViews>
    <sheetView zoomScale="160" zoomScaleNormal="160" workbookViewId="0">
      <selection activeCell="A4" sqref="A4"/>
    </sheetView>
  </sheetViews>
  <sheetFormatPr baseColWidth="10" defaultColWidth="10.1640625" defaultRowHeight="13"/>
  <cols>
    <col min="1" max="1" width="10.1640625" style="35"/>
    <col min="2" max="5" width="10.1640625" style="17"/>
    <col min="6" max="6" width="10.1640625" style="36"/>
    <col min="7" max="1013" width="10.1640625" style="17"/>
  </cols>
  <sheetData>
    <row r="1" spans="1:10">
      <c r="A1" s="167" t="s">
        <v>451</v>
      </c>
      <c r="B1" s="167"/>
      <c r="C1" s="20"/>
    </row>
    <row r="2" spans="1:10" s="20" customFormat="1" ht="11">
      <c r="A2" s="35" t="s">
        <v>165</v>
      </c>
      <c r="B2" s="20" t="s">
        <v>166</v>
      </c>
      <c r="C2" s="20" t="s">
        <v>452</v>
      </c>
      <c r="D2" s="20" t="s">
        <v>293</v>
      </c>
      <c r="E2" s="20" t="s">
        <v>453</v>
      </c>
      <c r="F2" s="20" t="s">
        <v>221</v>
      </c>
      <c r="G2" s="20" t="s">
        <v>175</v>
      </c>
      <c r="H2" s="20" t="s">
        <v>176</v>
      </c>
      <c r="I2" s="20" t="s">
        <v>177</v>
      </c>
      <c r="J2" s="20" t="s">
        <v>178</v>
      </c>
    </row>
    <row r="3" spans="1:10">
      <c r="A3" s="35">
        <v>128</v>
      </c>
      <c r="B3" s="17">
        <v>1</v>
      </c>
      <c r="C3" s="17" t="s">
        <v>459</v>
      </c>
      <c r="D3" s="17" t="s">
        <v>460</v>
      </c>
      <c r="E3" s="17">
        <v>1220</v>
      </c>
      <c r="F3" s="36" t="s">
        <v>461</v>
      </c>
      <c r="G3" s="17" t="s">
        <v>462</v>
      </c>
      <c r="H3" s="126">
        <v>43836</v>
      </c>
      <c r="I3" s="126">
        <v>43836</v>
      </c>
      <c r="J3" s="17" t="s">
        <v>180</v>
      </c>
    </row>
  </sheetData>
  <mergeCells count="1">
    <mergeCell ref="A1:B1"/>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8AA97"/>
  </sheetPr>
  <dimension ref="A1:AMK24"/>
  <sheetViews>
    <sheetView zoomScale="160" zoomScaleNormal="160" workbookViewId="0">
      <selection activeCell="C8" sqref="C8"/>
    </sheetView>
  </sheetViews>
  <sheetFormatPr baseColWidth="10" defaultColWidth="8.83203125" defaultRowHeight="13"/>
  <cols>
    <col min="1" max="1" width="5.5" style="44" customWidth="1"/>
    <col min="2" max="2" width="11.1640625" style="45" customWidth="1"/>
    <col min="3" max="3" width="28.83203125" style="45" customWidth="1"/>
    <col min="4" max="4" width="15.33203125" style="46" customWidth="1"/>
    <col min="5" max="5" width="39.5" style="47" customWidth="1"/>
    <col min="6" max="6" width="9.5" style="45" customWidth="1"/>
    <col min="7" max="7" width="9.33203125" style="45" customWidth="1"/>
    <col min="8" max="1014" width="11.5" style="45"/>
    <col min="1015" max="1025" width="11.5" style="48"/>
  </cols>
  <sheetData>
    <row r="1" spans="1:1024">
      <c r="B1" s="49" t="s">
        <v>292</v>
      </c>
      <c r="C1" s="49"/>
    </row>
    <row r="2" spans="1:1024" s="49" customFormat="1">
      <c r="A2" s="44" t="s">
        <v>165</v>
      </c>
      <c r="B2" s="49" t="s">
        <v>166</v>
      </c>
      <c r="C2" s="49" t="s">
        <v>370</v>
      </c>
      <c r="D2" s="50" t="s">
        <v>371</v>
      </c>
      <c r="E2" s="51" t="s">
        <v>221</v>
      </c>
      <c r="F2" s="49" t="s">
        <v>372</v>
      </c>
      <c r="G2" s="49" t="s">
        <v>177</v>
      </c>
      <c r="AMA2" s="48"/>
      <c r="AMB2" s="48"/>
      <c r="AMC2" s="48"/>
      <c r="AMD2" s="48"/>
      <c r="AME2" s="48"/>
      <c r="AMF2" s="48"/>
      <c r="AMG2" s="48"/>
      <c r="AMH2" s="48"/>
      <c r="AMI2" s="48"/>
      <c r="AMJ2" s="48"/>
    </row>
    <row r="3" spans="1:1024">
      <c r="A3" s="44">
        <v>2</v>
      </c>
      <c r="B3" s="52">
        <v>10100010001</v>
      </c>
      <c r="C3" s="45" t="s">
        <v>373</v>
      </c>
      <c r="D3" s="45" t="s">
        <v>374</v>
      </c>
      <c r="E3" s="53" t="s">
        <v>375</v>
      </c>
      <c r="F3" s="45" t="s">
        <v>376</v>
      </c>
      <c r="G3" s="54">
        <v>43831</v>
      </c>
    </row>
    <row r="4" spans="1:1024">
      <c r="B4" s="52">
        <v>2</v>
      </c>
      <c r="C4" s="45" t="s">
        <v>377</v>
      </c>
      <c r="D4" s="45" t="s">
        <v>378</v>
      </c>
      <c r="E4" s="53"/>
      <c r="F4" s="45" t="s">
        <v>376</v>
      </c>
      <c r="G4" s="54">
        <v>43831</v>
      </c>
      <c r="I4" s="55" t="s">
        <v>379</v>
      </c>
      <c r="J4" s="55" t="s">
        <v>152</v>
      </c>
      <c r="K4" s="55" t="s">
        <v>31</v>
      </c>
      <c r="L4" s="55" t="s">
        <v>44</v>
      </c>
      <c r="M4" s="55" t="s">
        <v>36</v>
      </c>
      <c r="N4" s="55" t="s">
        <v>153</v>
      </c>
      <c r="O4" s="55" t="s">
        <v>380</v>
      </c>
      <c r="P4" s="49"/>
    </row>
    <row r="5" spans="1:1024">
      <c r="B5" s="52">
        <v>3</v>
      </c>
      <c r="C5" s="45" t="s">
        <v>381</v>
      </c>
      <c r="D5" s="45" t="s">
        <v>374</v>
      </c>
      <c r="E5" s="53"/>
      <c r="F5" s="45" t="s">
        <v>376</v>
      </c>
      <c r="G5" s="54">
        <v>43831</v>
      </c>
      <c r="I5" s="56" t="s">
        <v>382</v>
      </c>
      <c r="J5" s="56" t="s">
        <v>382</v>
      </c>
      <c r="K5" s="56" t="s">
        <v>31</v>
      </c>
      <c r="L5" s="56" t="s">
        <v>36</v>
      </c>
      <c r="M5" s="56" t="s">
        <v>36</v>
      </c>
      <c r="N5" s="56" t="s">
        <v>382</v>
      </c>
      <c r="O5" s="56" t="s">
        <v>380</v>
      </c>
    </row>
    <row r="6" spans="1:1024">
      <c r="B6" s="45">
        <v>4</v>
      </c>
      <c r="C6" s="45" t="s">
        <v>383</v>
      </c>
      <c r="D6" s="45" t="s">
        <v>384</v>
      </c>
      <c r="E6" s="53" t="s">
        <v>385</v>
      </c>
      <c r="F6" s="45" t="s">
        <v>376</v>
      </c>
      <c r="G6" s="54">
        <v>43831</v>
      </c>
      <c r="I6" s="56" t="s">
        <v>7</v>
      </c>
      <c r="J6" s="56" t="s">
        <v>7</v>
      </c>
      <c r="K6" s="56"/>
      <c r="L6" s="56" t="s">
        <v>44</v>
      </c>
      <c r="M6" s="56" t="s">
        <v>44</v>
      </c>
      <c r="N6" s="56" t="s">
        <v>7</v>
      </c>
      <c r="O6" s="56"/>
    </row>
    <row r="7" spans="1:1024">
      <c r="B7" s="45">
        <v>5</v>
      </c>
      <c r="C7" s="45" t="s">
        <v>386</v>
      </c>
      <c r="D7" s="45" t="s">
        <v>387</v>
      </c>
      <c r="E7" s="53" t="s">
        <v>388</v>
      </c>
      <c r="F7" s="45" t="s">
        <v>376</v>
      </c>
      <c r="G7" s="54">
        <v>43831</v>
      </c>
      <c r="I7" s="56" t="s">
        <v>3</v>
      </c>
      <c r="J7" s="56" t="s">
        <v>3</v>
      </c>
      <c r="K7" s="56"/>
      <c r="L7" s="56"/>
      <c r="M7" s="56"/>
      <c r="N7" s="56" t="s">
        <v>3</v>
      </c>
      <c r="O7" s="56"/>
    </row>
    <row r="8" spans="1:1024" ht="48">
      <c r="B8" s="45">
        <v>6</v>
      </c>
      <c r="C8" s="45" t="s">
        <v>389</v>
      </c>
      <c r="D8" s="45" t="s">
        <v>390</v>
      </c>
      <c r="E8" s="57" t="s">
        <v>391</v>
      </c>
      <c r="F8" s="45" t="s">
        <v>376</v>
      </c>
      <c r="G8" s="54">
        <v>43831</v>
      </c>
      <c r="I8" s="56" t="s">
        <v>392</v>
      </c>
      <c r="J8" s="56" t="s">
        <v>392</v>
      </c>
      <c r="K8" s="56"/>
      <c r="L8" s="56"/>
      <c r="M8" s="56"/>
      <c r="N8" s="56" t="s">
        <v>392</v>
      </c>
      <c r="O8" s="56"/>
    </row>
    <row r="9" spans="1:1024">
      <c r="B9" s="45">
        <v>7</v>
      </c>
      <c r="C9" s="45" t="s">
        <v>393</v>
      </c>
      <c r="D9" s="45" t="s">
        <v>374</v>
      </c>
      <c r="E9" s="53" t="s">
        <v>394</v>
      </c>
      <c r="F9" s="45" t="s">
        <v>376</v>
      </c>
      <c r="G9" s="54">
        <v>43831</v>
      </c>
      <c r="I9" s="56" t="s">
        <v>26</v>
      </c>
      <c r="J9" s="56" t="s">
        <v>26</v>
      </c>
      <c r="K9" s="56"/>
      <c r="L9" s="56"/>
      <c r="M9" s="56"/>
      <c r="N9" s="56" t="s">
        <v>26</v>
      </c>
      <c r="O9" s="56"/>
    </row>
    <row r="10" spans="1:1024" ht="24">
      <c r="B10" s="45">
        <v>8</v>
      </c>
      <c r="C10" s="45" t="s">
        <v>395</v>
      </c>
      <c r="D10" s="45" t="s">
        <v>396</v>
      </c>
      <c r="E10" s="53" t="s">
        <v>397</v>
      </c>
      <c r="F10" s="45" t="s">
        <v>376</v>
      </c>
      <c r="G10" s="54">
        <v>43831</v>
      </c>
      <c r="I10" s="56" t="s">
        <v>398</v>
      </c>
      <c r="J10" s="56" t="s">
        <v>398</v>
      </c>
      <c r="K10" s="56"/>
      <c r="L10" s="56"/>
      <c r="M10" s="56"/>
      <c r="N10" s="56" t="s">
        <v>398</v>
      </c>
      <c r="O10" s="56"/>
    </row>
    <row r="11" spans="1:1024" ht="48">
      <c r="B11" s="45">
        <v>9</v>
      </c>
      <c r="C11" s="45" t="s">
        <v>399</v>
      </c>
      <c r="D11" s="58" t="b">
        <f>FALSE()</f>
        <v>0</v>
      </c>
      <c r="E11" s="53" t="s">
        <v>400</v>
      </c>
      <c r="F11" s="45" t="s">
        <v>376</v>
      </c>
      <c r="G11" s="54">
        <v>43831</v>
      </c>
      <c r="I11" s="56" t="s">
        <v>401</v>
      </c>
      <c r="J11" s="56" t="s">
        <v>401</v>
      </c>
      <c r="K11" s="56"/>
      <c r="L11" s="56"/>
      <c r="M11" s="56"/>
      <c r="N11" s="56" t="s">
        <v>401</v>
      </c>
      <c r="O11" s="56"/>
    </row>
    <row r="12" spans="1:1024">
      <c r="B12" s="45">
        <v>10</v>
      </c>
      <c r="C12" s="45" t="s">
        <v>402</v>
      </c>
      <c r="D12" s="52">
        <v>14</v>
      </c>
      <c r="E12" s="53"/>
      <c r="F12" s="45" t="s">
        <v>376</v>
      </c>
      <c r="G12" s="54">
        <v>43831</v>
      </c>
      <c r="I12" s="56" t="s">
        <v>36</v>
      </c>
      <c r="J12" s="56" t="s">
        <v>403</v>
      </c>
      <c r="K12" s="56"/>
      <c r="L12" s="56"/>
      <c r="M12" s="56"/>
      <c r="N12" s="56" t="s">
        <v>403</v>
      </c>
      <c r="O12" s="56"/>
    </row>
    <row r="13" spans="1:1024">
      <c r="B13" s="45">
        <v>11</v>
      </c>
      <c r="C13" s="45" t="s">
        <v>404</v>
      </c>
      <c r="D13" s="52">
        <v>15</v>
      </c>
      <c r="E13" s="53"/>
      <c r="F13" s="45" t="s">
        <v>376</v>
      </c>
      <c r="G13" s="54">
        <v>43831</v>
      </c>
      <c r="I13" s="56" t="s">
        <v>44</v>
      </c>
      <c r="J13" s="56" t="s">
        <v>405</v>
      </c>
      <c r="K13" s="56"/>
      <c r="L13" s="56"/>
      <c r="M13" s="56"/>
      <c r="N13" s="56" t="s">
        <v>405</v>
      </c>
      <c r="O13" s="56"/>
    </row>
    <row r="14" spans="1:1024">
      <c r="B14" s="45">
        <v>12</v>
      </c>
      <c r="C14" s="45" t="s">
        <v>406</v>
      </c>
      <c r="D14" s="52">
        <v>16</v>
      </c>
      <c r="F14" s="45" t="s">
        <v>376</v>
      </c>
      <c r="G14" s="54">
        <v>43832</v>
      </c>
      <c r="I14" s="56" t="s">
        <v>31</v>
      </c>
      <c r="J14" s="56"/>
      <c r="K14" s="56"/>
      <c r="L14" s="56"/>
      <c r="M14" s="56"/>
      <c r="N14" s="56"/>
      <c r="O14" s="56"/>
    </row>
    <row r="15" spans="1:1024">
      <c r="B15" s="45">
        <v>13</v>
      </c>
      <c r="C15" s="45" t="s">
        <v>407</v>
      </c>
      <c r="D15" s="46">
        <v>3</v>
      </c>
      <c r="E15" s="47" t="s">
        <v>408</v>
      </c>
      <c r="F15" s="45" t="s">
        <v>376</v>
      </c>
      <c r="G15" s="54">
        <v>43833</v>
      </c>
      <c r="I15" s="56" t="s">
        <v>403</v>
      </c>
      <c r="J15" s="56"/>
      <c r="K15" s="56"/>
      <c r="L15" s="56"/>
      <c r="M15" s="56"/>
      <c r="N15" s="56"/>
      <c r="O15" s="56"/>
    </row>
    <row r="16" spans="1:1024">
      <c r="B16" s="45">
        <v>14</v>
      </c>
      <c r="C16" s="45" t="s">
        <v>409</v>
      </c>
      <c r="D16" s="46">
        <v>3</v>
      </c>
      <c r="F16" s="45" t="s">
        <v>376</v>
      </c>
      <c r="G16" s="54">
        <v>43834</v>
      </c>
      <c r="I16" s="56" t="s">
        <v>405</v>
      </c>
      <c r="J16" s="56"/>
      <c r="K16" s="56"/>
      <c r="L16" s="56"/>
      <c r="M16" s="56"/>
      <c r="N16" s="56"/>
      <c r="O16" s="56"/>
    </row>
    <row r="17" spans="2:15">
      <c r="B17" s="45">
        <v>15</v>
      </c>
      <c r="C17" s="45" t="s">
        <v>410</v>
      </c>
      <c r="D17" s="46">
        <v>3</v>
      </c>
      <c r="F17" s="45" t="s">
        <v>376</v>
      </c>
      <c r="G17" s="54">
        <v>43835</v>
      </c>
      <c r="I17" s="56" t="s">
        <v>380</v>
      </c>
      <c r="J17" s="56"/>
      <c r="K17" s="56"/>
      <c r="L17" s="56"/>
      <c r="M17" s="56"/>
      <c r="N17" s="56"/>
      <c r="O17" s="56"/>
    </row>
    <row r="18" spans="2:15">
      <c r="B18" s="45">
        <v>16</v>
      </c>
      <c r="C18" s="45" t="s">
        <v>411</v>
      </c>
      <c r="D18" s="46" t="s">
        <v>412</v>
      </c>
      <c r="E18" s="47" t="s">
        <v>413</v>
      </c>
      <c r="F18" s="45" t="s">
        <v>376</v>
      </c>
      <c r="G18" s="54">
        <v>43836</v>
      </c>
    </row>
    <row r="19" spans="2:15" ht="24">
      <c r="B19" s="45">
        <v>17</v>
      </c>
      <c r="C19" s="45" t="s">
        <v>443</v>
      </c>
      <c r="D19" s="46" t="s">
        <v>444</v>
      </c>
      <c r="E19" s="47" t="s">
        <v>445</v>
      </c>
      <c r="F19" s="45" t="s">
        <v>376</v>
      </c>
      <c r="G19" s="54">
        <v>43837</v>
      </c>
    </row>
    <row r="20" spans="2:15" ht="24">
      <c r="B20" s="45">
        <v>18</v>
      </c>
      <c r="C20" s="45" t="s">
        <v>454</v>
      </c>
      <c r="D20" s="46" t="s">
        <v>456</v>
      </c>
      <c r="E20" s="47" t="s">
        <v>455</v>
      </c>
      <c r="F20" s="45" t="s">
        <v>376</v>
      </c>
      <c r="G20" s="54">
        <v>43838</v>
      </c>
    </row>
    <row r="21" spans="2:15">
      <c r="F21" s="45" t="s">
        <v>376</v>
      </c>
      <c r="G21" s="54">
        <v>43839</v>
      </c>
    </row>
    <row r="22" spans="2:15">
      <c r="F22" s="45" t="s">
        <v>376</v>
      </c>
      <c r="G22" s="54">
        <v>43840</v>
      </c>
    </row>
    <row r="23" spans="2:15">
      <c r="F23" s="45" t="s">
        <v>376</v>
      </c>
      <c r="G23" s="54">
        <v>43841</v>
      </c>
    </row>
    <row r="24" spans="2:15">
      <c r="F24" s="45" t="s">
        <v>376</v>
      </c>
      <c r="G24" s="54">
        <v>43842</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2BF44"/>
  </sheetPr>
  <dimension ref="A1:E30"/>
  <sheetViews>
    <sheetView zoomScale="160" zoomScaleNormal="160" workbookViewId="0">
      <selection activeCell="C24" sqref="C24"/>
    </sheetView>
  </sheetViews>
  <sheetFormatPr baseColWidth="10" defaultColWidth="8.83203125" defaultRowHeight="13"/>
  <cols>
    <col min="1" max="1" width="13.1640625" style="13" customWidth="1"/>
    <col min="2" max="2" width="26.6640625" customWidth="1"/>
    <col min="3" max="5" width="11.5" style="12"/>
    <col min="6" max="1025" width="11.5"/>
  </cols>
  <sheetData>
    <row r="1" spans="1:3">
      <c r="A1" s="156" t="s">
        <v>57</v>
      </c>
      <c r="B1" s="156"/>
    </row>
    <row r="3" spans="1:3" ht="14">
      <c r="A3" s="13" t="s">
        <v>147</v>
      </c>
    </row>
    <row r="5" spans="1:3">
      <c r="A5" s="157">
        <v>27</v>
      </c>
      <c r="B5" s="81" t="s">
        <v>148</v>
      </c>
      <c r="C5" s="82">
        <v>0</v>
      </c>
    </row>
    <row r="6" spans="1:3">
      <c r="A6" s="157"/>
      <c r="B6" s="83" t="s">
        <v>49</v>
      </c>
      <c r="C6" s="84">
        <v>0</v>
      </c>
    </row>
    <row r="7" spans="1:3">
      <c r="A7" s="157"/>
      <c r="B7" s="83" t="s">
        <v>149</v>
      </c>
      <c r="C7" s="85">
        <v>0</v>
      </c>
    </row>
    <row r="8" spans="1:3">
      <c r="A8" s="157"/>
      <c r="B8" s="83" t="s">
        <v>150</v>
      </c>
      <c r="C8" s="84">
        <v>0</v>
      </c>
    </row>
    <row r="9" spans="1:3">
      <c r="A9" s="157"/>
      <c r="B9" s="86" t="s">
        <v>151</v>
      </c>
      <c r="C9" s="87">
        <v>0</v>
      </c>
    </row>
    <row r="11" spans="1:3">
      <c r="A11" s="157">
        <v>97</v>
      </c>
      <c r="B11" s="81" t="s">
        <v>148</v>
      </c>
      <c r="C11" s="82">
        <v>0</v>
      </c>
    </row>
    <row r="12" spans="1:3">
      <c r="A12" s="157"/>
      <c r="B12" s="83" t="s">
        <v>49</v>
      </c>
      <c r="C12" s="84">
        <v>0</v>
      </c>
    </row>
    <row r="13" spans="1:3">
      <c r="A13" s="157"/>
      <c r="B13" s="83" t="s">
        <v>149</v>
      </c>
      <c r="C13" s="85">
        <v>0</v>
      </c>
    </row>
    <row r="14" spans="1:3">
      <c r="A14" s="157"/>
      <c r="B14" s="83" t="s">
        <v>150</v>
      </c>
      <c r="C14" s="84">
        <v>0</v>
      </c>
    </row>
    <row r="15" spans="1:3">
      <c r="A15" s="157"/>
      <c r="B15" s="86" t="s">
        <v>151</v>
      </c>
      <c r="C15" s="87">
        <v>0</v>
      </c>
    </row>
    <row r="17" spans="1:3">
      <c r="A17" s="157">
        <v>122</v>
      </c>
      <c r="B17" s="81" t="s">
        <v>148</v>
      </c>
      <c r="C17" s="82">
        <v>3000</v>
      </c>
    </row>
    <row r="18" spans="1:3">
      <c r="A18" s="157"/>
      <c r="B18" s="83" t="s">
        <v>49</v>
      </c>
      <c r="C18" s="85">
        <v>1200</v>
      </c>
    </row>
    <row r="19" spans="1:3">
      <c r="A19" s="157"/>
      <c r="B19" s="83" t="s">
        <v>439</v>
      </c>
      <c r="C19" s="84">
        <v>60</v>
      </c>
    </row>
    <row r="20" spans="1:3">
      <c r="A20" s="157"/>
      <c r="B20" s="83" t="s">
        <v>149</v>
      </c>
      <c r="C20" s="85">
        <f>C17-C18-C19</f>
        <v>1740</v>
      </c>
    </row>
    <row r="21" spans="1:3">
      <c r="A21" s="157"/>
      <c r="B21" s="83" t="s">
        <v>150</v>
      </c>
      <c r="C21" s="84">
        <v>0</v>
      </c>
    </row>
    <row r="22" spans="1:3" ht="14" thickBot="1">
      <c r="A22" s="157"/>
      <c r="B22" s="86" t="s">
        <v>151</v>
      </c>
      <c r="C22" s="88">
        <f>C20-C21</f>
        <v>1740</v>
      </c>
    </row>
    <row r="23" spans="1:3" ht="14" thickTop="1"/>
    <row r="24" spans="1:3">
      <c r="A24" s="158" t="s">
        <v>491</v>
      </c>
      <c r="B24" s="132" t="s">
        <v>148</v>
      </c>
      <c r="C24" s="133">
        <v>9000</v>
      </c>
    </row>
    <row r="25" spans="1:3">
      <c r="A25" s="158"/>
      <c r="B25" s="65" t="s">
        <v>49</v>
      </c>
      <c r="C25" s="134">
        <v>2200</v>
      </c>
    </row>
    <row r="26" spans="1:3">
      <c r="A26" s="158"/>
      <c r="B26" s="65" t="s">
        <v>439</v>
      </c>
      <c r="C26" s="135">
        <v>60</v>
      </c>
    </row>
    <row r="27" spans="1:3">
      <c r="A27" s="158"/>
      <c r="B27" s="65" t="s">
        <v>149</v>
      </c>
      <c r="C27" s="134">
        <f>C24-C25-C26</f>
        <v>6740</v>
      </c>
    </row>
    <row r="28" spans="1:3">
      <c r="A28" s="158"/>
      <c r="B28" s="65" t="s">
        <v>150</v>
      </c>
      <c r="C28" s="135">
        <v>0</v>
      </c>
    </row>
    <row r="29" spans="1:3" ht="14" thickBot="1">
      <c r="A29" s="158"/>
      <c r="B29" s="136" t="s">
        <v>151</v>
      </c>
      <c r="C29" s="137">
        <f>C27-C28</f>
        <v>6740</v>
      </c>
    </row>
    <row r="30" spans="1:3" ht="14" thickTop="1"/>
  </sheetData>
  <mergeCells count="5">
    <mergeCell ref="A1:B1"/>
    <mergeCell ref="A5:A9"/>
    <mergeCell ref="A11:A15"/>
    <mergeCell ref="A17:A22"/>
    <mergeCell ref="A24:A29"/>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599D"/>
  </sheetPr>
  <dimension ref="A1:I30"/>
  <sheetViews>
    <sheetView zoomScale="160" zoomScaleNormal="160" workbookViewId="0">
      <selection activeCell="I13" sqref="I13"/>
    </sheetView>
  </sheetViews>
  <sheetFormatPr baseColWidth="10" defaultColWidth="8.83203125" defaultRowHeight="13"/>
  <cols>
    <col min="1" max="1" width="11.5"/>
    <col min="2" max="2" width="20" customWidth="1"/>
    <col min="3" max="3" width="11.5" style="12"/>
    <col min="4" max="4" width="11.5"/>
    <col min="5" max="5" width="11.5" style="12"/>
    <col min="6" max="6" width="15.6640625" customWidth="1"/>
    <col min="7" max="7" width="11.5" style="12"/>
    <col min="8" max="8" width="4" customWidth="1"/>
    <col min="9" max="9" width="36.33203125" style="13" customWidth="1"/>
    <col min="10" max="1025" width="11.5"/>
  </cols>
  <sheetData>
    <row r="1" spans="1:7">
      <c r="A1" s="156" t="s">
        <v>61</v>
      </c>
      <c r="B1" s="156"/>
    </row>
    <row r="3" spans="1:7">
      <c r="A3" t="s">
        <v>147</v>
      </c>
    </row>
    <row r="5" spans="1:7">
      <c r="A5" s="163">
        <v>11</v>
      </c>
      <c r="B5" s="164" t="s">
        <v>152</v>
      </c>
      <c r="C5" s="164"/>
      <c r="D5" s="165" t="s">
        <v>31</v>
      </c>
      <c r="E5" s="165"/>
      <c r="F5" s="166" t="s">
        <v>153</v>
      </c>
      <c r="G5" s="166"/>
    </row>
    <row r="6" spans="1:7">
      <c r="A6" s="163"/>
      <c r="B6" s="89" t="s">
        <v>154</v>
      </c>
      <c r="C6" s="90">
        <v>10000</v>
      </c>
      <c r="D6" s="89" t="s">
        <v>33</v>
      </c>
      <c r="E6" s="91">
        <v>10000</v>
      </c>
      <c r="F6" s="80"/>
      <c r="G6" s="90"/>
    </row>
    <row r="7" spans="1:7">
      <c r="A7" s="163"/>
      <c r="B7" s="92"/>
      <c r="C7" s="93"/>
      <c r="D7" s="92"/>
      <c r="E7" s="94"/>
      <c r="F7" s="95"/>
      <c r="G7" s="93"/>
    </row>
    <row r="8" spans="1:7">
      <c r="A8" s="163"/>
      <c r="B8" s="86"/>
      <c r="C8" s="84">
        <f>SUM(C6:C7)</f>
        <v>10000</v>
      </c>
      <c r="D8" s="86"/>
      <c r="E8" s="96">
        <f>SUM(E6:E7)</f>
        <v>10000</v>
      </c>
      <c r="F8" s="86"/>
      <c r="G8" s="84"/>
    </row>
    <row r="11" spans="1:7">
      <c r="A11" s="163">
        <v>99</v>
      </c>
      <c r="B11" s="164" t="s">
        <v>152</v>
      </c>
      <c r="C11" s="164"/>
      <c r="D11" s="165" t="s">
        <v>31</v>
      </c>
      <c r="E11" s="165"/>
      <c r="F11" s="166" t="s">
        <v>153</v>
      </c>
      <c r="G11" s="166"/>
    </row>
    <row r="12" spans="1:7">
      <c r="A12" s="163"/>
      <c r="B12" s="89" t="s">
        <v>154</v>
      </c>
      <c r="C12" s="90">
        <v>5000</v>
      </c>
      <c r="D12" s="89" t="s">
        <v>33</v>
      </c>
      <c r="E12" s="91">
        <v>10000</v>
      </c>
      <c r="F12" s="80" t="s">
        <v>155</v>
      </c>
      <c r="G12" s="90">
        <v>70000</v>
      </c>
    </row>
    <row r="13" spans="1:7">
      <c r="A13" s="163"/>
      <c r="B13" s="92" t="s">
        <v>21</v>
      </c>
      <c r="C13" s="93">
        <v>75000</v>
      </c>
      <c r="D13" s="92"/>
      <c r="E13" s="94"/>
      <c r="F13" s="95"/>
      <c r="G13" s="93"/>
    </row>
    <row r="14" spans="1:7">
      <c r="A14" s="163"/>
      <c r="B14" s="86"/>
      <c r="C14" s="84">
        <f>SUM(C12:C13)</f>
        <v>80000</v>
      </c>
      <c r="D14" s="86"/>
      <c r="E14" s="96">
        <f>SUM(E12:E13)+SUM(G12:G13)</f>
        <v>80000</v>
      </c>
      <c r="F14" s="86"/>
      <c r="G14" s="84"/>
    </row>
    <row r="17" spans="1:7">
      <c r="A17" s="163">
        <v>124</v>
      </c>
      <c r="B17" s="164" t="s">
        <v>152</v>
      </c>
      <c r="C17" s="164"/>
      <c r="D17" s="165" t="s">
        <v>31</v>
      </c>
      <c r="E17" s="165"/>
      <c r="F17" s="166" t="s">
        <v>153</v>
      </c>
      <c r="G17" s="166"/>
    </row>
    <row r="18" spans="1:7">
      <c r="A18" s="163"/>
      <c r="B18" s="89" t="s">
        <v>154</v>
      </c>
      <c r="C18" s="90">
        <v>7000</v>
      </c>
      <c r="D18" s="89" t="s">
        <v>33</v>
      </c>
      <c r="E18" s="91">
        <v>10000</v>
      </c>
      <c r="F18" s="80" t="s">
        <v>155</v>
      </c>
      <c r="G18" s="90">
        <v>70000</v>
      </c>
    </row>
    <row r="19" spans="1:7">
      <c r="A19" s="163"/>
      <c r="B19" s="89" t="s">
        <v>21</v>
      </c>
      <c r="C19" s="90">
        <v>73800</v>
      </c>
      <c r="D19" s="89" t="s">
        <v>441</v>
      </c>
      <c r="E19" s="97">
        <v>1740</v>
      </c>
      <c r="F19" s="80"/>
      <c r="G19" s="90"/>
    </row>
    <row r="20" spans="1:7">
      <c r="A20" s="163"/>
      <c r="B20" s="89" t="s">
        <v>440</v>
      </c>
      <c r="C20" s="90">
        <v>940</v>
      </c>
      <c r="D20" s="89"/>
      <c r="E20" s="91"/>
      <c r="F20" s="80"/>
      <c r="G20" s="90"/>
    </row>
    <row r="21" spans="1:7">
      <c r="A21" s="163"/>
      <c r="B21" s="98"/>
      <c r="C21" s="99"/>
      <c r="D21" s="100"/>
      <c r="E21" s="94"/>
      <c r="F21" s="95"/>
      <c r="G21" s="93"/>
    </row>
    <row r="22" spans="1:7">
      <c r="A22" s="163"/>
      <c r="B22" s="86"/>
      <c r="C22" s="84">
        <f>SUM(C18:C21)</f>
        <v>81740</v>
      </c>
      <c r="D22" s="86"/>
      <c r="E22" s="96">
        <f>SUM(E18:E19)+SUM(G18:G19)</f>
        <v>81740</v>
      </c>
      <c r="F22" s="86"/>
      <c r="G22" s="84"/>
    </row>
    <row r="25" spans="1:7">
      <c r="A25" s="159">
        <v>151</v>
      </c>
      <c r="B25" s="160" t="s">
        <v>152</v>
      </c>
      <c r="C25" s="160"/>
      <c r="D25" s="161" t="s">
        <v>31</v>
      </c>
      <c r="E25" s="161"/>
      <c r="F25" s="162" t="s">
        <v>153</v>
      </c>
      <c r="G25" s="162"/>
    </row>
    <row r="26" spans="1:7">
      <c r="A26" s="159"/>
      <c r="B26" s="144" t="s">
        <v>154</v>
      </c>
      <c r="C26" s="145">
        <v>13000</v>
      </c>
      <c r="D26" s="144" t="s">
        <v>33</v>
      </c>
      <c r="E26" s="146">
        <v>10000</v>
      </c>
      <c r="F26" s="147" t="s">
        <v>155</v>
      </c>
      <c r="G26" s="145">
        <v>70000</v>
      </c>
    </row>
    <row r="27" spans="1:7">
      <c r="A27" s="159"/>
      <c r="B27" s="144" t="s">
        <v>21</v>
      </c>
      <c r="C27" s="145">
        <v>72800</v>
      </c>
      <c r="D27" s="144" t="s">
        <v>441</v>
      </c>
      <c r="E27" s="148">
        <v>6740</v>
      </c>
      <c r="F27" s="147"/>
      <c r="G27" s="145"/>
    </row>
    <row r="28" spans="1:7">
      <c r="A28" s="159"/>
      <c r="B28" s="144" t="s">
        <v>440</v>
      </c>
      <c r="C28" s="145">
        <v>940</v>
      </c>
      <c r="D28" s="144"/>
      <c r="E28" s="146"/>
      <c r="F28" s="147"/>
      <c r="G28" s="145"/>
    </row>
    <row r="29" spans="1:7">
      <c r="A29" s="159"/>
      <c r="B29" s="149"/>
      <c r="C29" s="150"/>
      <c r="D29" s="151"/>
      <c r="E29" s="152"/>
      <c r="F29" s="153"/>
      <c r="G29" s="154"/>
    </row>
    <row r="30" spans="1:7">
      <c r="A30" s="159"/>
      <c r="B30" s="136"/>
      <c r="C30" s="135">
        <f>SUM(C26:C29)</f>
        <v>86740</v>
      </c>
      <c r="D30" s="136"/>
      <c r="E30" s="155">
        <f>SUM(E26:E27)+SUM(G26:G27)</f>
        <v>86740</v>
      </c>
      <c r="F30" s="136"/>
      <c r="G30" s="135"/>
    </row>
  </sheetData>
  <mergeCells count="17">
    <mergeCell ref="A1:B1"/>
    <mergeCell ref="A5:A8"/>
    <mergeCell ref="B5:C5"/>
    <mergeCell ref="D5:E5"/>
    <mergeCell ref="F5:G5"/>
    <mergeCell ref="A25:A30"/>
    <mergeCell ref="B25:C25"/>
    <mergeCell ref="D25:E25"/>
    <mergeCell ref="F25:G25"/>
    <mergeCell ref="A11:A14"/>
    <mergeCell ref="B11:C11"/>
    <mergeCell ref="D11:E11"/>
    <mergeCell ref="F11:G11"/>
    <mergeCell ref="A17:A22"/>
    <mergeCell ref="B17:C17"/>
    <mergeCell ref="D17:E17"/>
    <mergeCell ref="F17:G17"/>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4B183"/>
  </sheetPr>
  <dimension ref="A1:D29"/>
  <sheetViews>
    <sheetView zoomScale="160" zoomScaleNormal="160" workbookViewId="0">
      <selection activeCell="C25" sqref="C25"/>
    </sheetView>
  </sheetViews>
  <sheetFormatPr baseColWidth="10" defaultColWidth="8.83203125" defaultRowHeight="13"/>
  <cols>
    <col min="1" max="1" width="14.83203125" style="13" customWidth="1"/>
    <col min="2" max="2" width="36.1640625" customWidth="1"/>
    <col min="3" max="3" width="9.5" style="14" customWidth="1"/>
    <col min="4" max="4" width="16.6640625" customWidth="1"/>
    <col min="5" max="5" width="5.83203125" customWidth="1"/>
    <col min="6" max="6" width="19.6640625" customWidth="1"/>
    <col min="7" max="8" width="16.6640625" customWidth="1"/>
    <col min="9" max="9" width="2.1640625" customWidth="1"/>
    <col min="10" max="11" width="16.6640625" customWidth="1"/>
    <col min="12" max="12" width="1.6640625" customWidth="1"/>
    <col min="13" max="1025" width="16.6640625" customWidth="1"/>
  </cols>
  <sheetData>
    <row r="1" spans="1:4" ht="20" customHeight="1">
      <c r="A1" s="156" t="s">
        <v>156</v>
      </c>
      <c r="B1" s="156"/>
    </row>
    <row r="2" spans="1:4" ht="20" customHeight="1">
      <c r="D2" s="15"/>
    </row>
    <row r="3" spans="1:4" ht="20" customHeight="1">
      <c r="A3" s="157">
        <v>28</v>
      </c>
      <c r="B3" s="81" t="s">
        <v>157</v>
      </c>
      <c r="C3" s="101">
        <v>0</v>
      </c>
    </row>
    <row r="4" spans="1:4" ht="20" customHeight="1">
      <c r="A4" s="157"/>
      <c r="B4" s="83" t="s">
        <v>158</v>
      </c>
      <c r="C4" s="102"/>
    </row>
    <row r="5" spans="1:4" ht="20" customHeight="1">
      <c r="A5" s="157"/>
      <c r="B5" s="83" t="s">
        <v>159</v>
      </c>
      <c r="C5" s="102"/>
    </row>
    <row r="6" spans="1:4" ht="20" customHeight="1">
      <c r="A6" s="157"/>
      <c r="B6" s="83" t="s">
        <v>160</v>
      </c>
      <c r="C6" s="103">
        <v>10000</v>
      </c>
    </row>
    <row r="7" spans="1:4" ht="20" customHeight="1">
      <c r="A7" s="157"/>
      <c r="B7" s="104" t="s">
        <v>161</v>
      </c>
      <c r="C7" s="105">
        <f>SUM(C3:C6)</f>
        <v>10000</v>
      </c>
    </row>
    <row r="8" spans="1:4" ht="20" customHeight="1">
      <c r="A8" s="108"/>
    </row>
    <row r="9" spans="1:4" ht="20" customHeight="1">
      <c r="A9" s="157">
        <v>98</v>
      </c>
      <c r="B9" s="106" t="s">
        <v>157</v>
      </c>
      <c r="C9" s="101"/>
    </row>
    <row r="10" spans="1:4" ht="20" customHeight="1">
      <c r="A10" s="157"/>
      <c r="B10" s="83" t="s">
        <v>162</v>
      </c>
      <c r="C10" s="102">
        <v>-5000</v>
      </c>
    </row>
    <row r="11" spans="1:4" ht="20" customHeight="1">
      <c r="A11" s="157"/>
      <c r="B11" s="107" t="s">
        <v>158</v>
      </c>
      <c r="C11" s="102"/>
    </row>
    <row r="12" spans="1:4" ht="20" customHeight="1">
      <c r="A12" s="157"/>
      <c r="B12" s="107" t="s">
        <v>159</v>
      </c>
      <c r="C12" s="103"/>
    </row>
    <row r="13" spans="1:4" ht="20" customHeight="1">
      <c r="A13" s="157"/>
      <c r="B13" s="104" t="s">
        <v>163</v>
      </c>
      <c r="C13" s="103">
        <f>SUM(C10:C12)</f>
        <v>-5000</v>
      </c>
    </row>
    <row r="14" spans="1:4" ht="19" customHeight="1"/>
    <row r="15" spans="1:4">
      <c r="A15" s="157" t="s">
        <v>449</v>
      </c>
      <c r="B15" s="106" t="s">
        <v>157</v>
      </c>
      <c r="C15" s="101"/>
    </row>
    <row r="16" spans="1:4">
      <c r="A16" s="157"/>
      <c r="B16" s="83" t="s">
        <v>442</v>
      </c>
      <c r="C16" s="102">
        <v>2000</v>
      </c>
    </row>
    <row r="17" spans="1:3">
      <c r="A17" s="157"/>
      <c r="B17" s="83" t="s">
        <v>162</v>
      </c>
      <c r="C17" s="102">
        <v>-5000</v>
      </c>
    </row>
    <row r="18" spans="1:3">
      <c r="A18" s="157"/>
      <c r="B18" s="107" t="s">
        <v>158</v>
      </c>
      <c r="C18" s="102"/>
    </row>
    <row r="19" spans="1:3">
      <c r="A19" s="157"/>
      <c r="B19" s="107" t="s">
        <v>159</v>
      </c>
      <c r="C19" s="102"/>
    </row>
    <row r="20" spans="1:3">
      <c r="A20" s="157"/>
      <c r="B20" s="83" t="s">
        <v>160</v>
      </c>
      <c r="C20" s="103">
        <v>10000</v>
      </c>
    </row>
    <row r="21" spans="1:3">
      <c r="A21" s="157"/>
      <c r="B21" s="104" t="s">
        <v>163</v>
      </c>
      <c r="C21" s="103">
        <f>SUM(C15:C20)</f>
        <v>7000</v>
      </c>
    </row>
    <row r="23" spans="1:3">
      <c r="A23" s="158" t="s">
        <v>492</v>
      </c>
      <c r="B23" s="138" t="s">
        <v>157</v>
      </c>
      <c r="C23" s="139"/>
    </row>
    <row r="24" spans="1:3">
      <c r="A24" s="158"/>
      <c r="B24" s="65" t="s">
        <v>442</v>
      </c>
      <c r="C24" s="140">
        <v>8000</v>
      </c>
    </row>
    <row r="25" spans="1:3">
      <c r="A25" s="158"/>
      <c r="B25" s="65" t="s">
        <v>162</v>
      </c>
      <c r="C25" s="140">
        <v>-5000</v>
      </c>
    </row>
    <row r="26" spans="1:3">
      <c r="A26" s="158"/>
      <c r="B26" s="141" t="s">
        <v>158</v>
      </c>
      <c r="C26" s="140"/>
    </row>
    <row r="27" spans="1:3">
      <c r="A27" s="158"/>
      <c r="B27" s="141" t="s">
        <v>159</v>
      </c>
      <c r="C27" s="140"/>
    </row>
    <row r="28" spans="1:3">
      <c r="A28" s="158"/>
      <c r="B28" s="65" t="s">
        <v>160</v>
      </c>
      <c r="C28" s="142">
        <v>10000</v>
      </c>
    </row>
    <row r="29" spans="1:3">
      <c r="A29" s="158"/>
      <c r="B29" s="143" t="s">
        <v>163</v>
      </c>
      <c r="C29" s="142">
        <f>SUM(C23:C28)</f>
        <v>13000</v>
      </c>
    </row>
  </sheetData>
  <mergeCells count="5">
    <mergeCell ref="A1:B1"/>
    <mergeCell ref="A3:A7"/>
    <mergeCell ref="A9:A13"/>
    <mergeCell ref="A15:A21"/>
    <mergeCell ref="A23:A29"/>
  </mergeCell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BCAED5"/>
    <pageSetUpPr fitToPage="1"/>
  </sheetPr>
  <dimension ref="A1:AMK26"/>
  <sheetViews>
    <sheetView zoomScale="178" zoomScaleNormal="160" workbookViewId="0">
      <selection activeCell="N27" sqref="N27"/>
    </sheetView>
  </sheetViews>
  <sheetFormatPr baseColWidth="10" defaultColWidth="8.83203125" defaultRowHeight="13"/>
  <cols>
    <col min="1" max="1" width="6" style="16" customWidth="1"/>
    <col min="2" max="2" width="6.83203125" style="17" customWidth="1"/>
    <col min="3" max="3" width="5.83203125" style="17" customWidth="1"/>
    <col min="4" max="4" width="9.83203125" style="17" customWidth="1"/>
    <col min="5" max="5" width="15.6640625" style="17" customWidth="1"/>
    <col min="6" max="6" width="14.6640625" style="17" customWidth="1"/>
    <col min="7" max="7" width="5.83203125" style="17" customWidth="1"/>
    <col min="8" max="8" width="7.83203125" style="17" customWidth="1"/>
    <col min="9" max="9" width="13.33203125" style="17" customWidth="1"/>
    <col min="10" max="10" width="7.83203125" style="18" customWidth="1"/>
    <col min="11" max="11" width="9.33203125" style="17" customWidth="1"/>
    <col min="12" max="12" width="9" style="17" customWidth="1"/>
    <col min="13" max="13" width="9.33203125" style="17" customWidth="1"/>
    <col min="14" max="14" width="7.1640625" style="17" customWidth="1"/>
    <col min="15" max="15" width="8.83203125" style="17" customWidth="1"/>
    <col min="16" max="1025" width="11.5" style="17"/>
  </cols>
  <sheetData>
    <row r="1" spans="1:15">
      <c r="A1" s="167" t="s">
        <v>164</v>
      </c>
      <c r="B1" s="167"/>
    </row>
    <row r="2" spans="1:15" s="20" customFormat="1" ht="11">
      <c r="A2" s="19" t="s">
        <v>165</v>
      </c>
      <c r="B2" s="20" t="s">
        <v>166</v>
      </c>
      <c r="C2" s="20" t="s">
        <v>167</v>
      </c>
      <c r="D2" s="20" t="s">
        <v>168</v>
      </c>
      <c r="E2" s="20" t="s">
        <v>169</v>
      </c>
      <c r="F2" s="20" t="s">
        <v>170</v>
      </c>
      <c r="G2" s="20" t="s">
        <v>171</v>
      </c>
      <c r="H2" s="20" t="s">
        <v>172</v>
      </c>
      <c r="I2" s="20" t="s">
        <v>173</v>
      </c>
      <c r="J2" s="21" t="s">
        <v>174</v>
      </c>
      <c r="K2" s="20" t="s">
        <v>175</v>
      </c>
      <c r="L2" s="20" t="s">
        <v>176</v>
      </c>
      <c r="M2" s="20" t="s">
        <v>177</v>
      </c>
      <c r="N2" s="20" t="s">
        <v>178</v>
      </c>
    </row>
    <row r="3" spans="1:15">
      <c r="A3" s="22">
        <v>1</v>
      </c>
      <c r="B3" s="23">
        <v>1</v>
      </c>
      <c r="C3" s="22">
        <v>1</v>
      </c>
      <c r="D3" s="22" t="s">
        <v>179</v>
      </c>
      <c r="E3" s="22" t="s">
        <v>180</v>
      </c>
      <c r="F3" s="22" t="s">
        <v>3</v>
      </c>
      <c r="G3" s="22" t="s">
        <v>181</v>
      </c>
      <c r="H3" s="22">
        <v>1</v>
      </c>
      <c r="I3" s="22" t="s">
        <v>179</v>
      </c>
      <c r="J3" s="24" t="b">
        <f>TRUE()</f>
        <v>1</v>
      </c>
      <c r="K3" s="22" t="s">
        <v>182</v>
      </c>
      <c r="L3" s="25">
        <v>43831</v>
      </c>
      <c r="M3" s="25">
        <v>43831</v>
      </c>
      <c r="N3" s="25" t="s">
        <v>180</v>
      </c>
      <c r="O3" s="26"/>
    </row>
    <row r="4" spans="1:15">
      <c r="A4" s="22">
        <v>2</v>
      </c>
      <c r="B4" s="23">
        <v>2</v>
      </c>
      <c r="C4" s="22">
        <v>1</v>
      </c>
      <c r="D4" s="22" t="s">
        <v>183</v>
      </c>
      <c r="E4" s="22" t="s">
        <v>180</v>
      </c>
      <c r="F4" s="22" t="s">
        <v>26</v>
      </c>
      <c r="G4" s="22" t="s">
        <v>181</v>
      </c>
      <c r="H4" s="22">
        <v>2</v>
      </c>
      <c r="I4" s="22" t="s">
        <v>183</v>
      </c>
      <c r="J4" s="24" t="b">
        <f>TRUE()</f>
        <v>1</v>
      </c>
      <c r="K4" s="22" t="s">
        <v>182</v>
      </c>
      <c r="L4" s="25">
        <v>43831</v>
      </c>
      <c r="M4" s="25">
        <v>43831</v>
      </c>
      <c r="N4" s="25" t="s">
        <v>180</v>
      </c>
      <c r="O4" s="27"/>
    </row>
    <row r="5" spans="1:15">
      <c r="A5" s="22">
        <v>3</v>
      </c>
      <c r="B5" s="23">
        <v>3</v>
      </c>
      <c r="C5" s="22">
        <v>1</v>
      </c>
      <c r="D5" s="22" t="s">
        <v>184</v>
      </c>
      <c r="E5" s="22" t="s">
        <v>180</v>
      </c>
      <c r="F5" s="22" t="s">
        <v>31</v>
      </c>
      <c r="G5" s="22" t="s">
        <v>181</v>
      </c>
      <c r="H5" s="22">
        <v>3</v>
      </c>
      <c r="I5" s="22" t="s">
        <v>184</v>
      </c>
      <c r="J5" s="24" t="b">
        <f>TRUE()</f>
        <v>1</v>
      </c>
      <c r="K5" s="22" t="s">
        <v>182</v>
      </c>
      <c r="L5" s="25">
        <v>43831</v>
      </c>
      <c r="M5" s="25">
        <v>43831</v>
      </c>
      <c r="N5" s="25" t="s">
        <v>180</v>
      </c>
      <c r="O5" s="27"/>
    </row>
    <row r="6" spans="1:15">
      <c r="A6" s="22">
        <v>4</v>
      </c>
      <c r="B6" s="23">
        <v>4</v>
      </c>
      <c r="C6" s="22">
        <v>1</v>
      </c>
      <c r="D6" s="22" t="s">
        <v>185</v>
      </c>
      <c r="E6" s="22" t="s">
        <v>180</v>
      </c>
      <c r="F6" s="22" t="s">
        <v>36</v>
      </c>
      <c r="G6" s="22" t="s">
        <v>181</v>
      </c>
      <c r="H6" s="22">
        <v>4</v>
      </c>
      <c r="I6" s="22" t="s">
        <v>185</v>
      </c>
      <c r="J6" s="24" t="b">
        <f>TRUE()</f>
        <v>1</v>
      </c>
      <c r="K6" s="22" t="s">
        <v>182</v>
      </c>
      <c r="L6" s="25">
        <v>43831</v>
      </c>
      <c r="M6" s="25">
        <v>43831</v>
      </c>
      <c r="N6" s="25" t="s">
        <v>180</v>
      </c>
      <c r="O6" s="27"/>
    </row>
    <row r="7" spans="1:15">
      <c r="A7" s="22">
        <v>5</v>
      </c>
      <c r="B7" s="23">
        <v>5</v>
      </c>
      <c r="C7" s="22">
        <v>1</v>
      </c>
      <c r="D7" s="22" t="s">
        <v>186</v>
      </c>
      <c r="E7" s="22" t="s">
        <v>180</v>
      </c>
      <c r="F7" s="22" t="s">
        <v>44</v>
      </c>
      <c r="G7" s="22" t="s">
        <v>181</v>
      </c>
      <c r="H7" s="22">
        <v>5</v>
      </c>
      <c r="I7" s="22" t="s">
        <v>186</v>
      </c>
      <c r="J7" s="24" t="b">
        <f>TRUE()</f>
        <v>1</v>
      </c>
      <c r="K7" s="22" t="s">
        <v>182</v>
      </c>
      <c r="L7" s="25">
        <v>43831</v>
      </c>
      <c r="M7" s="25">
        <v>43831</v>
      </c>
      <c r="N7" s="25" t="s">
        <v>180</v>
      </c>
      <c r="O7" s="27"/>
    </row>
    <row r="8" spans="1:15">
      <c r="A8" s="22">
        <v>6</v>
      </c>
      <c r="B8" s="23">
        <v>6</v>
      </c>
      <c r="C8" s="22">
        <v>1</v>
      </c>
      <c r="D8" s="22" t="s">
        <v>179</v>
      </c>
      <c r="E8" s="22" t="s">
        <v>187</v>
      </c>
      <c r="F8" s="22" t="s">
        <v>7</v>
      </c>
      <c r="G8" s="22" t="s">
        <v>181</v>
      </c>
      <c r="H8" s="22">
        <v>102</v>
      </c>
      <c r="I8" s="22" t="s">
        <v>188</v>
      </c>
      <c r="J8" s="24" t="b">
        <f>TRUE()</f>
        <v>1</v>
      </c>
      <c r="K8" s="22" t="s">
        <v>182</v>
      </c>
      <c r="L8" s="25">
        <v>43831</v>
      </c>
      <c r="M8" s="25">
        <v>43831</v>
      </c>
      <c r="N8" s="25" t="s">
        <v>180</v>
      </c>
      <c r="O8" s="27"/>
    </row>
    <row r="9" spans="1:15">
      <c r="A9" s="22">
        <v>7</v>
      </c>
      <c r="B9" s="23">
        <v>7</v>
      </c>
      <c r="C9" s="22">
        <v>1</v>
      </c>
      <c r="D9" s="22" t="s">
        <v>179</v>
      </c>
      <c r="E9" s="22" t="s">
        <v>187</v>
      </c>
      <c r="F9" s="22" t="s">
        <v>19</v>
      </c>
      <c r="G9" s="22" t="s">
        <v>181</v>
      </c>
      <c r="H9" s="22">
        <v>103</v>
      </c>
      <c r="I9" s="22" t="s">
        <v>189</v>
      </c>
      <c r="J9" s="24" t="b">
        <f>FALSE()</f>
        <v>0</v>
      </c>
      <c r="K9" s="22" t="s">
        <v>182</v>
      </c>
      <c r="L9" s="25">
        <v>43831</v>
      </c>
      <c r="M9" s="25">
        <v>43831</v>
      </c>
      <c r="N9" s="25" t="s">
        <v>180</v>
      </c>
      <c r="O9" s="27"/>
    </row>
    <row r="10" spans="1:15">
      <c r="A10" s="22">
        <v>8</v>
      </c>
      <c r="B10" s="23">
        <v>8</v>
      </c>
      <c r="C10" s="22">
        <v>1</v>
      </c>
      <c r="D10" s="22" t="s">
        <v>179</v>
      </c>
      <c r="E10" s="22" t="s">
        <v>187</v>
      </c>
      <c r="F10" s="22" t="s">
        <v>21</v>
      </c>
      <c r="G10" s="22" t="s">
        <v>181</v>
      </c>
      <c r="H10" s="22">
        <v>104</v>
      </c>
      <c r="I10" s="22" t="s">
        <v>190</v>
      </c>
      <c r="J10" s="24" t="b">
        <f>FALSE()</f>
        <v>0</v>
      </c>
      <c r="K10" s="22" t="s">
        <v>182</v>
      </c>
      <c r="L10" s="25">
        <v>43831</v>
      </c>
      <c r="M10" s="25">
        <v>43831</v>
      </c>
      <c r="N10" s="25" t="s">
        <v>180</v>
      </c>
      <c r="O10" s="27"/>
    </row>
    <row r="11" spans="1:15">
      <c r="A11" s="22">
        <v>9</v>
      </c>
      <c r="B11" s="23">
        <v>9</v>
      </c>
      <c r="C11" s="22">
        <v>1</v>
      </c>
      <c r="D11" s="22" t="s">
        <v>183</v>
      </c>
      <c r="E11" s="22" t="s">
        <v>191</v>
      </c>
      <c r="F11" s="22" t="s">
        <v>192</v>
      </c>
      <c r="G11" s="22" t="s">
        <v>181</v>
      </c>
      <c r="H11" s="22">
        <v>203</v>
      </c>
      <c r="I11" s="22" t="s">
        <v>193</v>
      </c>
      <c r="J11" s="24" t="b">
        <f>FALSE()</f>
        <v>0</v>
      </c>
      <c r="K11" s="22" t="s">
        <v>182</v>
      </c>
      <c r="L11" s="25">
        <v>43831</v>
      </c>
      <c r="M11" s="25">
        <v>43831</v>
      </c>
      <c r="N11" s="25" t="s">
        <v>180</v>
      </c>
      <c r="O11" s="27"/>
    </row>
    <row r="12" spans="1:15">
      <c r="A12" s="22">
        <v>10</v>
      </c>
      <c r="B12" s="23">
        <v>10</v>
      </c>
      <c r="C12" s="22">
        <v>1</v>
      </c>
      <c r="D12" s="22" t="s">
        <v>184</v>
      </c>
      <c r="E12" s="22" t="s">
        <v>194</v>
      </c>
      <c r="F12" s="28" t="s">
        <v>33</v>
      </c>
      <c r="G12" s="22" t="s">
        <v>181</v>
      </c>
      <c r="H12" s="22">
        <v>300</v>
      </c>
      <c r="I12" s="22" t="s">
        <v>195</v>
      </c>
      <c r="J12" s="24" t="b">
        <f>FALSE()</f>
        <v>0</v>
      </c>
      <c r="K12" s="22" t="s">
        <v>182</v>
      </c>
      <c r="L12" s="25">
        <v>43831</v>
      </c>
      <c r="M12" s="25">
        <v>43831</v>
      </c>
      <c r="N12" s="25" t="s">
        <v>180</v>
      </c>
      <c r="O12" s="27"/>
    </row>
    <row r="13" spans="1:15">
      <c r="A13" s="22">
        <v>11</v>
      </c>
      <c r="B13" s="23">
        <v>11</v>
      </c>
      <c r="C13" s="22">
        <v>1</v>
      </c>
      <c r="D13" s="22" t="s">
        <v>185</v>
      </c>
      <c r="E13" s="22" t="s">
        <v>196</v>
      </c>
      <c r="F13" s="22" t="s">
        <v>38</v>
      </c>
      <c r="G13" s="22" t="s">
        <v>181</v>
      </c>
      <c r="H13" s="22">
        <v>41</v>
      </c>
      <c r="I13" s="22" t="s">
        <v>185</v>
      </c>
      <c r="J13" s="24" t="b">
        <f>FALSE()</f>
        <v>0</v>
      </c>
      <c r="K13" s="22" t="s">
        <v>182</v>
      </c>
      <c r="L13" s="25">
        <v>43831</v>
      </c>
      <c r="M13" s="25">
        <v>43831</v>
      </c>
      <c r="N13" s="25" t="s">
        <v>180</v>
      </c>
      <c r="O13" s="27"/>
    </row>
    <row r="14" spans="1:15">
      <c r="A14" s="22">
        <v>12</v>
      </c>
      <c r="B14" s="23">
        <v>12</v>
      </c>
      <c r="C14" s="22">
        <v>1</v>
      </c>
      <c r="D14" s="22" t="s">
        <v>186</v>
      </c>
      <c r="E14" s="22" t="s">
        <v>197</v>
      </c>
      <c r="F14" s="22" t="s">
        <v>45</v>
      </c>
      <c r="G14" s="22" t="s">
        <v>181</v>
      </c>
      <c r="H14" s="22">
        <v>504</v>
      </c>
      <c r="I14" s="22" t="s">
        <v>198</v>
      </c>
      <c r="J14" s="24" t="b">
        <f>FALSE()</f>
        <v>0</v>
      </c>
      <c r="K14" s="22" t="s">
        <v>182</v>
      </c>
      <c r="L14" s="25">
        <v>43831</v>
      </c>
      <c r="M14" s="25">
        <v>43831</v>
      </c>
      <c r="N14" s="25" t="s">
        <v>180</v>
      </c>
      <c r="O14" s="27"/>
    </row>
    <row r="15" spans="1:15">
      <c r="A15" s="22">
        <v>13</v>
      </c>
      <c r="B15" s="23">
        <v>13</v>
      </c>
      <c r="C15" s="22">
        <v>1</v>
      </c>
      <c r="D15" s="22" t="s">
        <v>186</v>
      </c>
      <c r="E15" s="22" t="s">
        <v>197</v>
      </c>
      <c r="F15" s="22" t="s">
        <v>49</v>
      </c>
      <c r="G15" s="22" t="s">
        <v>181</v>
      </c>
      <c r="H15" s="22">
        <v>6</v>
      </c>
      <c r="I15" s="22" t="s">
        <v>199</v>
      </c>
      <c r="J15" s="24" t="b">
        <f>FALSE()</f>
        <v>0</v>
      </c>
      <c r="K15" s="22" t="s">
        <v>182</v>
      </c>
      <c r="L15" s="25">
        <v>43831</v>
      </c>
      <c r="M15" s="25">
        <v>43831</v>
      </c>
      <c r="N15" s="25" t="s">
        <v>180</v>
      </c>
      <c r="O15" s="27"/>
    </row>
    <row r="16" spans="1:15">
      <c r="A16" s="22">
        <v>14</v>
      </c>
      <c r="B16" s="23">
        <v>14</v>
      </c>
      <c r="C16" s="22">
        <v>1</v>
      </c>
      <c r="D16" s="22" t="s">
        <v>179</v>
      </c>
      <c r="E16" s="22" t="s">
        <v>200</v>
      </c>
      <c r="F16" s="22" t="s">
        <v>10</v>
      </c>
      <c r="G16" s="22" t="s">
        <v>181</v>
      </c>
      <c r="H16" s="22">
        <v>102</v>
      </c>
      <c r="I16" s="22" t="s">
        <v>188</v>
      </c>
      <c r="J16" s="24" t="b">
        <f>FALSE()</f>
        <v>0</v>
      </c>
      <c r="K16" s="22" t="s">
        <v>182</v>
      </c>
      <c r="L16" s="25">
        <v>43831</v>
      </c>
      <c r="M16" s="25">
        <v>43831</v>
      </c>
      <c r="N16" s="25" t="s">
        <v>180</v>
      </c>
      <c r="O16" s="27"/>
    </row>
    <row r="17" spans="1:15">
      <c r="A17" s="22">
        <v>15</v>
      </c>
      <c r="B17" s="23">
        <v>15</v>
      </c>
      <c r="C17" s="22">
        <v>1</v>
      </c>
      <c r="D17" s="22" t="s">
        <v>179</v>
      </c>
      <c r="E17" s="22" t="s">
        <v>201</v>
      </c>
      <c r="F17" s="22" t="s">
        <v>202</v>
      </c>
      <c r="G17" s="22" t="s">
        <v>181</v>
      </c>
      <c r="H17" s="22">
        <v>104001</v>
      </c>
      <c r="I17" s="22" t="s">
        <v>190</v>
      </c>
      <c r="J17" s="24" t="b">
        <f>FALSE()</f>
        <v>0</v>
      </c>
      <c r="K17" s="22" t="s">
        <v>182</v>
      </c>
      <c r="L17" s="25">
        <v>43831</v>
      </c>
      <c r="M17" s="25">
        <v>43831</v>
      </c>
      <c r="N17" s="25" t="s">
        <v>180</v>
      </c>
      <c r="O17" s="27"/>
    </row>
    <row r="18" spans="1:15">
      <c r="A18" s="22">
        <v>16</v>
      </c>
      <c r="B18" s="23">
        <v>16</v>
      </c>
      <c r="C18" s="22">
        <v>1</v>
      </c>
      <c r="D18" s="22" t="s">
        <v>185</v>
      </c>
      <c r="E18" s="22" t="s">
        <v>203</v>
      </c>
      <c r="F18" s="22" t="s">
        <v>204</v>
      </c>
      <c r="G18" s="22" t="s">
        <v>181</v>
      </c>
      <c r="H18" s="22">
        <v>41001</v>
      </c>
      <c r="I18" s="22" t="s">
        <v>185</v>
      </c>
      <c r="J18" s="24" t="b">
        <f>FALSE()</f>
        <v>0</v>
      </c>
      <c r="K18" s="22" t="s">
        <v>182</v>
      </c>
      <c r="L18" s="25">
        <v>43831</v>
      </c>
      <c r="M18" s="25">
        <v>43831</v>
      </c>
      <c r="N18" s="25" t="s">
        <v>180</v>
      </c>
      <c r="O18" s="27"/>
    </row>
    <row r="19" spans="1:15">
      <c r="A19" s="22">
        <v>17</v>
      </c>
      <c r="B19" s="23">
        <v>17</v>
      </c>
      <c r="C19" s="22">
        <v>1</v>
      </c>
      <c r="D19" s="22" t="s">
        <v>186</v>
      </c>
      <c r="E19" s="22" t="s">
        <v>205</v>
      </c>
      <c r="F19" s="22" t="s">
        <v>206</v>
      </c>
      <c r="G19" s="22" t="s">
        <v>181</v>
      </c>
      <c r="H19" s="22">
        <v>504001</v>
      </c>
      <c r="I19" s="22" t="s">
        <v>198</v>
      </c>
      <c r="J19" s="24" t="b">
        <f>FALSE()</f>
        <v>0</v>
      </c>
      <c r="K19" s="22" t="s">
        <v>182</v>
      </c>
      <c r="L19" s="25">
        <v>43831</v>
      </c>
      <c r="M19" s="25">
        <v>43831</v>
      </c>
      <c r="N19" s="25" t="s">
        <v>180</v>
      </c>
      <c r="O19" s="27"/>
    </row>
    <row r="20" spans="1:15">
      <c r="A20" s="22">
        <v>18</v>
      </c>
      <c r="B20" s="23">
        <v>18</v>
      </c>
      <c r="C20" s="22">
        <v>1</v>
      </c>
      <c r="D20" s="22" t="s">
        <v>179</v>
      </c>
      <c r="E20" s="22" t="s">
        <v>207</v>
      </c>
      <c r="F20" s="22" t="s">
        <v>208</v>
      </c>
      <c r="G20" s="22" t="s">
        <v>181</v>
      </c>
      <c r="H20" s="22">
        <v>10201001</v>
      </c>
      <c r="I20" s="22" t="s">
        <v>188</v>
      </c>
      <c r="J20" s="24" t="b">
        <f>FALSE()</f>
        <v>0</v>
      </c>
      <c r="K20" s="22" t="s">
        <v>182</v>
      </c>
      <c r="L20" s="25">
        <v>43831</v>
      </c>
      <c r="M20" s="25">
        <v>43831</v>
      </c>
      <c r="N20" s="25" t="s">
        <v>180</v>
      </c>
      <c r="O20" s="27"/>
    </row>
    <row r="21" spans="1:15">
      <c r="A21" s="22">
        <v>19</v>
      </c>
      <c r="B21" s="23">
        <v>19</v>
      </c>
      <c r="C21" s="22">
        <v>1</v>
      </c>
      <c r="D21" s="22" t="s">
        <v>186</v>
      </c>
      <c r="E21" s="22" t="s">
        <v>209</v>
      </c>
      <c r="F21" s="22" t="s">
        <v>210</v>
      </c>
      <c r="G21" s="22" t="s">
        <v>181</v>
      </c>
      <c r="H21" s="22">
        <v>6001</v>
      </c>
      <c r="I21" s="22" t="s">
        <v>199</v>
      </c>
      <c r="J21" s="24" t="b">
        <f>FALSE()</f>
        <v>0</v>
      </c>
      <c r="K21" s="22" t="s">
        <v>182</v>
      </c>
      <c r="L21" s="25">
        <v>43831</v>
      </c>
      <c r="M21" s="25">
        <v>43831</v>
      </c>
      <c r="N21" s="25" t="s">
        <v>180</v>
      </c>
      <c r="O21" s="27"/>
    </row>
    <row r="22" spans="1:15">
      <c r="A22" s="22">
        <v>20</v>
      </c>
      <c r="B22" s="23">
        <v>20</v>
      </c>
      <c r="C22" s="22">
        <v>1</v>
      </c>
      <c r="D22" s="22" t="s">
        <v>179</v>
      </c>
      <c r="E22" s="22" t="s">
        <v>200</v>
      </c>
      <c r="F22" s="22" t="s">
        <v>15</v>
      </c>
      <c r="G22" s="22" t="s">
        <v>181</v>
      </c>
      <c r="H22" s="22">
        <v>10202</v>
      </c>
      <c r="I22" s="22" t="s">
        <v>211</v>
      </c>
      <c r="J22" s="24" t="b">
        <f>FALSE()</f>
        <v>0</v>
      </c>
      <c r="K22" s="22" t="s">
        <v>182</v>
      </c>
      <c r="L22" s="25">
        <v>43831</v>
      </c>
      <c r="M22" s="25">
        <v>43831</v>
      </c>
      <c r="N22" s="25" t="s">
        <v>180</v>
      </c>
      <c r="O22" s="27"/>
    </row>
    <row r="23" spans="1:15">
      <c r="A23" s="22">
        <v>21</v>
      </c>
      <c r="B23" s="23">
        <v>21</v>
      </c>
      <c r="C23" s="22">
        <v>1</v>
      </c>
      <c r="D23" s="22" t="s">
        <v>186</v>
      </c>
      <c r="E23" s="22" t="s">
        <v>212</v>
      </c>
      <c r="F23" s="22" t="s">
        <v>17</v>
      </c>
      <c r="G23" s="22" t="s">
        <v>181</v>
      </c>
      <c r="H23" s="22">
        <v>1020201</v>
      </c>
      <c r="I23" s="22" t="s">
        <v>211</v>
      </c>
      <c r="J23" s="24" t="b">
        <f>FALSE()</f>
        <v>0</v>
      </c>
      <c r="K23" s="22" t="s">
        <v>182</v>
      </c>
      <c r="L23" s="25">
        <v>43831</v>
      </c>
      <c r="M23" s="25">
        <v>43831</v>
      </c>
      <c r="N23" s="25" t="s">
        <v>180</v>
      </c>
      <c r="O23" s="27"/>
    </row>
    <row r="24" spans="1:15">
      <c r="A24" s="29">
        <v>30</v>
      </c>
      <c r="B24" s="30">
        <v>22</v>
      </c>
      <c r="C24" s="29">
        <v>1</v>
      </c>
      <c r="D24" s="29" t="s">
        <v>183</v>
      </c>
      <c r="E24" s="29" t="s">
        <v>213</v>
      </c>
      <c r="F24" s="29" t="s">
        <v>155</v>
      </c>
      <c r="G24" s="29" t="s">
        <v>181</v>
      </c>
      <c r="H24" s="29">
        <v>203001</v>
      </c>
      <c r="I24" s="29" t="s">
        <v>183</v>
      </c>
      <c r="J24" s="31" t="b">
        <f>FALSE()</f>
        <v>0</v>
      </c>
      <c r="K24" s="29" t="s">
        <v>214</v>
      </c>
      <c r="L24" s="32">
        <v>43832</v>
      </c>
      <c r="M24" s="32">
        <v>43832</v>
      </c>
      <c r="N24" s="33" t="s">
        <v>180</v>
      </c>
    </row>
    <row r="25" spans="1:15">
      <c r="A25" s="109">
        <v>101</v>
      </c>
      <c r="B25" s="109">
        <v>23</v>
      </c>
      <c r="C25" s="109">
        <v>1</v>
      </c>
      <c r="D25" s="109" t="s">
        <v>179</v>
      </c>
      <c r="E25" s="109" t="s">
        <v>215</v>
      </c>
      <c r="F25" s="109" t="s">
        <v>216</v>
      </c>
      <c r="G25" s="109" t="s">
        <v>181</v>
      </c>
      <c r="H25" s="109">
        <v>10300001</v>
      </c>
      <c r="I25" s="109" t="s">
        <v>217</v>
      </c>
      <c r="J25" s="110" t="b">
        <v>0</v>
      </c>
      <c r="K25" s="109" t="s">
        <v>214</v>
      </c>
      <c r="L25" s="111">
        <v>43834</v>
      </c>
      <c r="M25" s="111">
        <v>43834</v>
      </c>
      <c r="N25" s="109" t="s">
        <v>180</v>
      </c>
    </row>
    <row r="26" spans="1:15">
      <c r="A26" s="16">
        <v>128</v>
      </c>
      <c r="B26" s="17">
        <v>24</v>
      </c>
      <c r="C26" s="17">
        <v>1</v>
      </c>
      <c r="D26" s="17" t="s">
        <v>179</v>
      </c>
      <c r="E26" s="17" t="s">
        <v>215</v>
      </c>
      <c r="F26" s="17" t="s">
        <v>467</v>
      </c>
      <c r="G26" s="17" t="s">
        <v>181</v>
      </c>
      <c r="H26" s="17">
        <v>10300002</v>
      </c>
      <c r="I26" s="17" t="s">
        <v>217</v>
      </c>
      <c r="J26" s="18" t="b">
        <v>0</v>
      </c>
      <c r="K26" s="17" t="s">
        <v>214</v>
      </c>
      <c r="L26" s="6">
        <v>43836</v>
      </c>
      <c r="M26" s="6">
        <v>43836</v>
      </c>
      <c r="N26" s="17" t="s">
        <v>180</v>
      </c>
    </row>
  </sheetData>
  <mergeCells count="1">
    <mergeCell ref="A1:B1"/>
  </mergeCells>
  <pageMargins left="0.78749999999999998" right="0.78749999999999998" top="1.05277777777778" bottom="1.05277777777778" header="0.78749999999999998" footer="0.78749999999999998"/>
  <pageSetup paperSize="9" scale="94" firstPageNumber="0" orientation="landscape"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G27"/>
  <sheetViews>
    <sheetView zoomScale="160" zoomScaleNormal="160" workbookViewId="0">
      <selection activeCell="C8" sqref="C8"/>
    </sheetView>
  </sheetViews>
  <sheetFormatPr baseColWidth="10" defaultColWidth="8.83203125" defaultRowHeight="13"/>
  <cols>
    <col min="1" max="1" width="8.33203125" style="16" customWidth="1"/>
    <col min="2" max="2" width="12.5" style="17" customWidth="1"/>
    <col min="3" max="3" width="10.83203125" style="17" customWidth="1"/>
    <col min="4" max="4" width="9.83203125" style="17" customWidth="1"/>
    <col min="5" max="6" width="8.1640625" style="18" customWidth="1"/>
    <col min="7" max="7" width="13.6640625" style="17" customWidth="1"/>
    <col min="8" max="9" width="9" style="17" customWidth="1"/>
    <col min="10" max="10" width="9.33203125" style="17" customWidth="1"/>
    <col min="11" max="11" width="8.83203125" style="17" customWidth="1"/>
    <col min="12" max="12" width="40.5" style="17" customWidth="1"/>
    <col min="13" max="1021" width="11.5" style="17"/>
    <col min="1022" max="1025" width="11.5"/>
  </cols>
  <sheetData>
    <row r="1" spans="1:11">
      <c r="A1" s="167" t="s">
        <v>218</v>
      </c>
      <c r="B1" s="167"/>
      <c r="C1" s="20"/>
    </row>
    <row r="2" spans="1:11" s="20" customFormat="1" ht="11">
      <c r="A2" s="19" t="s">
        <v>165</v>
      </c>
      <c r="B2" s="20" t="s">
        <v>166</v>
      </c>
      <c r="C2" s="20" t="s">
        <v>169</v>
      </c>
      <c r="D2" s="20" t="s">
        <v>170</v>
      </c>
      <c r="E2" s="21" t="s">
        <v>219</v>
      </c>
      <c r="F2" s="21" t="s">
        <v>220</v>
      </c>
      <c r="G2" s="20" t="s">
        <v>221</v>
      </c>
      <c r="H2" s="20" t="s">
        <v>175</v>
      </c>
      <c r="I2" s="20" t="s">
        <v>176</v>
      </c>
      <c r="J2" s="20" t="s">
        <v>177</v>
      </c>
      <c r="K2" s="20" t="s">
        <v>178</v>
      </c>
    </row>
    <row r="3" spans="1:11">
      <c r="A3" s="109">
        <v>31</v>
      </c>
      <c r="B3" s="109">
        <v>1</v>
      </c>
      <c r="C3" s="109" t="s">
        <v>180</v>
      </c>
      <c r="D3" s="109" t="s">
        <v>222</v>
      </c>
      <c r="E3" s="112" t="b">
        <f>FALSE()</f>
        <v>0</v>
      </c>
      <c r="F3" s="112" t="s">
        <v>223</v>
      </c>
      <c r="G3" s="109"/>
      <c r="H3" s="109" t="s">
        <v>214</v>
      </c>
      <c r="I3" s="111">
        <v>43832</v>
      </c>
      <c r="J3" s="111">
        <v>43832</v>
      </c>
      <c r="K3" s="109" t="s">
        <v>180</v>
      </c>
    </row>
    <row r="4" spans="1:11">
      <c r="A4" s="109">
        <v>32</v>
      </c>
      <c r="B4" s="109">
        <v>2</v>
      </c>
      <c r="C4" s="109" t="s">
        <v>224</v>
      </c>
      <c r="D4" s="109" t="s">
        <v>225</v>
      </c>
      <c r="E4" s="112" t="b">
        <f>TRUE()</f>
        <v>1</v>
      </c>
      <c r="F4" s="112" t="s">
        <v>226</v>
      </c>
      <c r="G4" s="109"/>
      <c r="H4" s="109" t="s">
        <v>214</v>
      </c>
      <c r="I4" s="111">
        <v>43832</v>
      </c>
      <c r="J4" s="111">
        <v>43832</v>
      </c>
      <c r="K4" s="109" t="s">
        <v>180</v>
      </c>
    </row>
    <row r="5" spans="1:11">
      <c r="A5" s="109">
        <v>33</v>
      </c>
      <c r="B5" s="109">
        <v>3</v>
      </c>
      <c r="C5" s="109" t="s">
        <v>224</v>
      </c>
      <c r="D5" s="109" t="s">
        <v>227</v>
      </c>
      <c r="E5" s="112" t="b">
        <f>TRUE()</f>
        <v>1</v>
      </c>
      <c r="F5" s="112" t="s">
        <v>226</v>
      </c>
      <c r="G5" s="109"/>
      <c r="H5" s="109" t="s">
        <v>214</v>
      </c>
      <c r="I5" s="111">
        <v>43832</v>
      </c>
      <c r="J5" s="111">
        <v>43832</v>
      </c>
      <c r="K5" s="109" t="s">
        <v>180</v>
      </c>
    </row>
    <row r="6" spans="1:11">
      <c r="A6" s="109">
        <v>34</v>
      </c>
      <c r="B6" s="109">
        <v>4</v>
      </c>
      <c r="C6" s="109" t="s">
        <v>224</v>
      </c>
      <c r="D6" s="109" t="s">
        <v>228</v>
      </c>
      <c r="E6" s="112" t="b">
        <f>TRUE()</f>
        <v>1</v>
      </c>
      <c r="F6" s="112" t="s">
        <v>226</v>
      </c>
      <c r="G6" s="109"/>
      <c r="H6" s="109" t="s">
        <v>214</v>
      </c>
      <c r="I6" s="111">
        <v>43832</v>
      </c>
      <c r="J6" s="111">
        <v>43832</v>
      </c>
      <c r="K6" s="109" t="s">
        <v>180</v>
      </c>
    </row>
    <row r="7" spans="1:11">
      <c r="A7" s="109">
        <v>35</v>
      </c>
      <c r="B7" s="109">
        <v>5</v>
      </c>
      <c r="C7" s="109" t="s">
        <v>180</v>
      </c>
      <c r="D7" s="109" t="s">
        <v>229</v>
      </c>
      <c r="E7" s="112" t="b">
        <f>FALSE()</f>
        <v>0</v>
      </c>
      <c r="F7" s="112" t="s">
        <v>230</v>
      </c>
      <c r="G7" s="109"/>
      <c r="H7" s="109" t="s">
        <v>214</v>
      </c>
      <c r="I7" s="111">
        <v>43832</v>
      </c>
      <c r="J7" s="111">
        <v>43832</v>
      </c>
      <c r="K7" s="109" t="s">
        <v>180</v>
      </c>
    </row>
    <row r="8" spans="1:11">
      <c r="A8" s="109">
        <v>36</v>
      </c>
      <c r="B8" s="109">
        <v>6</v>
      </c>
      <c r="C8" s="109" t="s">
        <v>231</v>
      </c>
      <c r="D8" s="109" t="s">
        <v>232</v>
      </c>
      <c r="E8" s="112" t="b">
        <f>FALSE()</f>
        <v>0</v>
      </c>
      <c r="F8" s="112" t="s">
        <v>233</v>
      </c>
      <c r="G8" s="109"/>
      <c r="H8" s="109" t="s">
        <v>214</v>
      </c>
      <c r="I8" s="111">
        <v>43832</v>
      </c>
      <c r="J8" s="111">
        <v>43832</v>
      </c>
      <c r="K8" s="109" t="s">
        <v>180</v>
      </c>
    </row>
    <row r="9" spans="1:11">
      <c r="A9" s="109">
        <v>37</v>
      </c>
      <c r="B9" s="109">
        <v>7</v>
      </c>
      <c r="C9" s="109" t="s">
        <v>231</v>
      </c>
      <c r="D9" s="109" t="s">
        <v>234</v>
      </c>
      <c r="E9" s="112" t="b">
        <f>FALSE()</f>
        <v>0</v>
      </c>
      <c r="F9" s="112" t="s">
        <v>233</v>
      </c>
      <c r="G9" s="109"/>
      <c r="H9" s="109" t="s">
        <v>214</v>
      </c>
      <c r="I9" s="111">
        <v>43832</v>
      </c>
      <c r="J9" s="111">
        <v>43832</v>
      </c>
      <c r="K9" s="109" t="s">
        <v>180</v>
      </c>
    </row>
    <row r="10" spans="1:11">
      <c r="A10" s="109">
        <v>38</v>
      </c>
      <c r="B10" s="109">
        <v>8</v>
      </c>
      <c r="C10" s="109" t="s">
        <v>231</v>
      </c>
      <c r="D10" s="109" t="s">
        <v>235</v>
      </c>
      <c r="E10" s="112" t="b">
        <f>FALSE()</f>
        <v>0</v>
      </c>
      <c r="F10" s="112" t="s">
        <v>233</v>
      </c>
      <c r="G10" s="109"/>
      <c r="H10" s="109" t="s">
        <v>214</v>
      </c>
      <c r="I10" s="111">
        <v>43832</v>
      </c>
      <c r="J10" s="111">
        <v>43832</v>
      </c>
      <c r="K10" s="109" t="s">
        <v>180</v>
      </c>
    </row>
    <row r="11" spans="1:11">
      <c r="A11" s="109">
        <v>39</v>
      </c>
      <c r="B11" s="109">
        <v>9</v>
      </c>
      <c r="C11" s="109" t="s">
        <v>236</v>
      </c>
      <c r="D11" s="109" t="s">
        <v>237</v>
      </c>
      <c r="E11" s="112" t="b">
        <f>FALSE()</f>
        <v>0</v>
      </c>
      <c r="F11" s="112" t="s">
        <v>238</v>
      </c>
      <c r="G11" s="109"/>
      <c r="H11" s="109" t="s">
        <v>214</v>
      </c>
      <c r="I11" s="111">
        <v>43832</v>
      </c>
      <c r="J11" s="111">
        <v>43832</v>
      </c>
      <c r="K11" s="109" t="s">
        <v>180</v>
      </c>
    </row>
    <row r="12" spans="1:11">
      <c r="A12" s="109">
        <v>40</v>
      </c>
      <c r="B12" s="109">
        <v>10</v>
      </c>
      <c r="C12" s="109" t="s">
        <v>236</v>
      </c>
      <c r="D12" s="109" t="s">
        <v>239</v>
      </c>
      <c r="E12" s="112" t="b">
        <f>FALSE()</f>
        <v>0</v>
      </c>
      <c r="F12" s="112" t="s">
        <v>238</v>
      </c>
      <c r="G12" s="109"/>
      <c r="H12" s="109" t="s">
        <v>214</v>
      </c>
      <c r="I12" s="111">
        <v>43832</v>
      </c>
      <c r="J12" s="111">
        <v>43832</v>
      </c>
      <c r="K12" s="109" t="s">
        <v>180</v>
      </c>
    </row>
    <row r="13" spans="1:11">
      <c r="A13" s="109">
        <v>41</v>
      </c>
      <c r="B13" s="109">
        <v>11</v>
      </c>
      <c r="C13" s="109" t="s">
        <v>236</v>
      </c>
      <c r="D13" s="109" t="s">
        <v>240</v>
      </c>
      <c r="E13" s="112" t="b">
        <f>FALSE()</f>
        <v>0</v>
      </c>
      <c r="F13" s="112" t="s">
        <v>238</v>
      </c>
      <c r="G13" s="109"/>
      <c r="H13" s="109" t="s">
        <v>214</v>
      </c>
      <c r="I13" s="111">
        <v>43832</v>
      </c>
      <c r="J13" s="111">
        <v>43832</v>
      </c>
      <c r="K13" s="109" t="s">
        <v>180</v>
      </c>
    </row>
    <row r="14" spans="1:11">
      <c r="A14" s="109">
        <v>42</v>
      </c>
      <c r="B14" s="109">
        <v>12</v>
      </c>
      <c r="C14" s="109" t="s">
        <v>241</v>
      </c>
      <c r="D14" s="109" t="s">
        <v>242</v>
      </c>
      <c r="E14" s="112" t="b">
        <f>TRUE()</f>
        <v>1</v>
      </c>
      <c r="F14" s="112" t="s">
        <v>226</v>
      </c>
      <c r="G14" s="109"/>
      <c r="H14" s="109" t="s">
        <v>214</v>
      </c>
      <c r="I14" s="111">
        <v>43832</v>
      </c>
      <c r="J14" s="111">
        <v>43832</v>
      </c>
      <c r="K14" s="109" t="s">
        <v>180</v>
      </c>
    </row>
    <row r="15" spans="1:11">
      <c r="A15" s="109">
        <v>43</v>
      </c>
      <c r="B15" s="109">
        <v>13</v>
      </c>
      <c r="C15" s="109" t="s">
        <v>243</v>
      </c>
      <c r="D15" s="109" t="s">
        <v>244</v>
      </c>
      <c r="E15" s="112" t="b">
        <f>TRUE()</f>
        <v>1</v>
      </c>
      <c r="F15" s="112" t="s">
        <v>226</v>
      </c>
      <c r="G15" s="109"/>
      <c r="H15" s="109" t="s">
        <v>214</v>
      </c>
      <c r="I15" s="111">
        <v>43832</v>
      </c>
      <c r="J15" s="111">
        <v>43832</v>
      </c>
      <c r="K15" s="109" t="s">
        <v>180</v>
      </c>
    </row>
    <row r="16" spans="1:11">
      <c r="A16" s="109">
        <v>44</v>
      </c>
      <c r="B16" s="109">
        <v>14</v>
      </c>
      <c r="C16" s="109" t="s">
        <v>243</v>
      </c>
      <c r="D16" s="109" t="s">
        <v>245</v>
      </c>
      <c r="E16" s="112" t="b">
        <f>TRUE()</f>
        <v>1</v>
      </c>
      <c r="F16" s="112" t="s">
        <v>226</v>
      </c>
      <c r="G16" s="109"/>
      <c r="H16" s="109" t="s">
        <v>214</v>
      </c>
      <c r="I16" s="111">
        <v>43832</v>
      </c>
      <c r="J16" s="111">
        <v>43832</v>
      </c>
      <c r="K16" s="109" t="s">
        <v>180</v>
      </c>
    </row>
    <row r="17" spans="1:11">
      <c r="A17" s="109">
        <v>45</v>
      </c>
      <c r="B17" s="109">
        <v>15</v>
      </c>
      <c r="C17" s="109" t="s">
        <v>243</v>
      </c>
      <c r="D17" s="109" t="s">
        <v>246</v>
      </c>
      <c r="E17" s="112" t="b">
        <f>TRUE()</f>
        <v>1</v>
      </c>
      <c r="F17" s="112" t="s">
        <v>226</v>
      </c>
      <c r="G17" s="109"/>
      <c r="H17" s="109" t="s">
        <v>214</v>
      </c>
      <c r="I17" s="111">
        <v>43832</v>
      </c>
      <c r="J17" s="111">
        <v>43832</v>
      </c>
      <c r="K17" s="109" t="s">
        <v>180</v>
      </c>
    </row>
    <row r="18" spans="1:11">
      <c r="A18" s="109">
        <v>46</v>
      </c>
      <c r="B18" s="109">
        <v>16</v>
      </c>
      <c r="C18" s="109" t="s">
        <v>247</v>
      </c>
      <c r="D18" s="109" t="s">
        <v>244</v>
      </c>
      <c r="E18" s="112" t="b">
        <f>TRUE()</f>
        <v>1</v>
      </c>
      <c r="F18" s="112" t="s">
        <v>226</v>
      </c>
      <c r="G18" s="109"/>
      <c r="H18" s="109" t="s">
        <v>214</v>
      </c>
      <c r="I18" s="111">
        <v>43832</v>
      </c>
      <c r="J18" s="111">
        <v>43832</v>
      </c>
      <c r="K18" s="109" t="s">
        <v>180</v>
      </c>
    </row>
    <row r="19" spans="1:11">
      <c r="A19" s="109">
        <v>47</v>
      </c>
      <c r="B19" s="109">
        <v>17</v>
      </c>
      <c r="C19" s="109" t="s">
        <v>247</v>
      </c>
      <c r="D19" s="109" t="s">
        <v>245</v>
      </c>
      <c r="E19" s="112" t="b">
        <f>TRUE()</f>
        <v>1</v>
      </c>
      <c r="F19" s="112" t="s">
        <v>226</v>
      </c>
      <c r="G19" s="109"/>
      <c r="H19" s="109" t="s">
        <v>214</v>
      </c>
      <c r="I19" s="111">
        <v>43832</v>
      </c>
      <c r="J19" s="111">
        <v>43832</v>
      </c>
      <c r="K19" s="109" t="s">
        <v>180</v>
      </c>
    </row>
    <row r="20" spans="1:11">
      <c r="A20" s="109">
        <v>48</v>
      </c>
      <c r="B20" s="109">
        <v>18</v>
      </c>
      <c r="C20" s="109" t="s">
        <v>247</v>
      </c>
      <c r="D20" s="109" t="s">
        <v>246</v>
      </c>
      <c r="E20" s="112" t="b">
        <f>TRUE()</f>
        <v>1</v>
      </c>
      <c r="F20" s="112" t="s">
        <v>226</v>
      </c>
      <c r="G20" s="109"/>
      <c r="H20" s="109" t="s">
        <v>214</v>
      </c>
      <c r="I20" s="111">
        <v>43832</v>
      </c>
      <c r="J20" s="111">
        <v>43832</v>
      </c>
      <c r="K20" s="109" t="s">
        <v>180</v>
      </c>
    </row>
    <row r="21" spans="1:11">
      <c r="A21" s="109">
        <v>49</v>
      </c>
      <c r="B21" s="109">
        <v>19</v>
      </c>
      <c r="C21" s="109" t="s">
        <v>180</v>
      </c>
      <c r="D21" s="109" t="s">
        <v>248</v>
      </c>
      <c r="E21" s="112" t="b">
        <f>FALSE()</f>
        <v>0</v>
      </c>
      <c r="F21" s="112" t="s">
        <v>238</v>
      </c>
      <c r="G21" s="109"/>
      <c r="H21" s="109" t="s">
        <v>214</v>
      </c>
      <c r="I21" s="111">
        <v>43832</v>
      </c>
      <c r="J21" s="111">
        <v>43832</v>
      </c>
      <c r="K21" s="109" t="s">
        <v>180</v>
      </c>
    </row>
    <row r="22" spans="1:11">
      <c r="A22" s="109">
        <v>50</v>
      </c>
      <c r="B22" s="109">
        <v>20</v>
      </c>
      <c r="C22" s="109" t="s">
        <v>249</v>
      </c>
      <c r="D22" s="109" t="s">
        <v>250</v>
      </c>
      <c r="E22" s="112" t="b">
        <f>TRUE()</f>
        <v>1</v>
      </c>
      <c r="F22" s="112" t="s">
        <v>226</v>
      </c>
      <c r="G22" s="109"/>
      <c r="H22" s="109" t="s">
        <v>214</v>
      </c>
      <c r="I22" s="111">
        <v>43832</v>
      </c>
      <c r="J22" s="111">
        <v>43832</v>
      </c>
      <c r="K22" s="109" t="s">
        <v>180</v>
      </c>
    </row>
    <row r="23" spans="1:11">
      <c r="A23" s="109">
        <v>51</v>
      </c>
      <c r="B23" s="109">
        <v>21</v>
      </c>
      <c r="C23" s="109" t="s">
        <v>249</v>
      </c>
      <c r="D23" s="109" t="s">
        <v>251</v>
      </c>
      <c r="E23" s="112" t="b">
        <f>TRUE()</f>
        <v>1</v>
      </c>
      <c r="F23" s="112" t="s">
        <v>226</v>
      </c>
      <c r="G23" s="109"/>
      <c r="H23" s="109" t="s">
        <v>214</v>
      </c>
      <c r="I23" s="111">
        <v>43832</v>
      </c>
      <c r="J23" s="111">
        <v>43832</v>
      </c>
      <c r="K23" s="109" t="s">
        <v>180</v>
      </c>
    </row>
    <row r="24" spans="1:11">
      <c r="A24" s="109">
        <v>52</v>
      </c>
      <c r="B24" s="109">
        <v>22</v>
      </c>
      <c r="C24" s="109" t="s">
        <v>180</v>
      </c>
      <c r="D24" s="109" t="s">
        <v>252</v>
      </c>
      <c r="E24" s="112" t="b">
        <f>FALSE()</f>
        <v>0</v>
      </c>
      <c r="F24" s="112" t="s">
        <v>253</v>
      </c>
      <c r="G24" s="109"/>
      <c r="H24" s="109" t="s">
        <v>214</v>
      </c>
      <c r="I24" s="111">
        <v>43832</v>
      </c>
      <c r="J24" s="111">
        <v>43832</v>
      </c>
      <c r="K24" s="109" t="s">
        <v>180</v>
      </c>
    </row>
    <row r="25" spans="1:11">
      <c r="A25" s="109">
        <v>53</v>
      </c>
      <c r="B25" s="109">
        <v>23</v>
      </c>
      <c r="C25" s="109" t="s">
        <v>254</v>
      </c>
      <c r="D25" s="109" t="s">
        <v>255</v>
      </c>
      <c r="E25" s="112" t="b">
        <f>TRUE()</f>
        <v>1</v>
      </c>
      <c r="F25" s="112" t="s">
        <v>226</v>
      </c>
      <c r="G25" s="109"/>
      <c r="H25" s="109" t="s">
        <v>214</v>
      </c>
      <c r="I25" s="111">
        <v>43832</v>
      </c>
      <c r="J25" s="111">
        <v>43832</v>
      </c>
      <c r="K25" s="109" t="s">
        <v>180</v>
      </c>
    </row>
    <row r="26" spans="1:11">
      <c r="A26" s="109">
        <v>54</v>
      </c>
      <c r="B26" s="109">
        <v>24</v>
      </c>
      <c r="C26" s="109" t="s">
        <v>254</v>
      </c>
      <c r="D26" s="109" t="s">
        <v>256</v>
      </c>
      <c r="E26" s="112" t="b">
        <f>TRUE()</f>
        <v>1</v>
      </c>
      <c r="F26" s="112" t="s">
        <v>226</v>
      </c>
      <c r="G26" s="109"/>
      <c r="H26" s="109" t="s">
        <v>214</v>
      </c>
      <c r="I26" s="111">
        <v>43832</v>
      </c>
      <c r="J26" s="111">
        <v>43832</v>
      </c>
      <c r="K26" s="109" t="s">
        <v>180</v>
      </c>
    </row>
    <row r="27" spans="1:11">
      <c r="A27" s="109">
        <v>55</v>
      </c>
      <c r="B27" s="109">
        <v>25</v>
      </c>
      <c r="C27" s="109" t="s">
        <v>254</v>
      </c>
      <c r="D27" s="109" t="s">
        <v>257</v>
      </c>
      <c r="E27" s="112" t="b">
        <f>TRUE()</f>
        <v>1</v>
      </c>
      <c r="F27" s="112" t="s">
        <v>226</v>
      </c>
      <c r="G27" s="109"/>
      <c r="H27" s="109" t="s">
        <v>214</v>
      </c>
      <c r="I27" s="111">
        <v>43832</v>
      </c>
      <c r="J27" s="111">
        <v>43832</v>
      </c>
      <c r="K27" s="109" t="s">
        <v>180</v>
      </c>
    </row>
  </sheetData>
  <mergeCells count="1">
    <mergeCell ref="A1:B1"/>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G20"/>
  <sheetViews>
    <sheetView zoomScale="160" zoomScaleNormal="160" workbookViewId="0">
      <selection activeCell="J4" sqref="J4"/>
    </sheetView>
  </sheetViews>
  <sheetFormatPr baseColWidth="10" defaultColWidth="8.83203125" defaultRowHeight="13"/>
  <cols>
    <col min="1" max="1" width="8.33203125" style="16" customWidth="1"/>
    <col min="2" max="2" width="12.5" style="17" customWidth="1"/>
    <col min="3" max="3" width="9.83203125" style="17" customWidth="1"/>
    <col min="4" max="4" width="9.83203125" style="18" customWidth="1"/>
    <col min="5" max="5" width="11.33203125" style="18" customWidth="1"/>
    <col min="6" max="6" width="8.1640625" style="17" customWidth="1"/>
    <col min="7" max="7" width="13.6640625" style="17" customWidth="1"/>
    <col min="8" max="8" width="4.1640625" style="17" customWidth="1"/>
    <col min="9" max="9" width="4.33203125" style="17" customWidth="1"/>
    <col min="10" max="10" width="9.33203125" style="34" customWidth="1"/>
    <col min="11" max="11" width="4.5" style="17" customWidth="1"/>
    <col min="12" max="12" width="8.33203125" style="17" customWidth="1"/>
    <col min="13" max="13" width="7.5" style="17" customWidth="1"/>
    <col min="14" max="14" width="7.83203125" style="17" customWidth="1"/>
    <col min="15" max="15" width="40" style="17" customWidth="1"/>
    <col min="16" max="1021" width="11.5" style="17"/>
    <col min="1022" max="1025" width="11.5"/>
  </cols>
  <sheetData>
    <row r="1" spans="1:14">
      <c r="B1" s="20" t="s">
        <v>258</v>
      </c>
      <c r="C1" s="20"/>
    </row>
    <row r="2" spans="1:14" s="20" customFormat="1">
      <c r="A2" s="19" t="s">
        <v>165</v>
      </c>
      <c r="B2" s="20" t="s">
        <v>166</v>
      </c>
      <c r="C2" s="20" t="s">
        <v>168</v>
      </c>
      <c r="D2" s="21" t="s">
        <v>259</v>
      </c>
      <c r="E2" s="21" t="s">
        <v>170</v>
      </c>
      <c r="F2" s="20" t="s">
        <v>260</v>
      </c>
      <c r="G2" s="20" t="s">
        <v>261</v>
      </c>
      <c r="H2" s="20" t="s">
        <v>221</v>
      </c>
      <c r="I2" s="20" t="s">
        <v>171</v>
      </c>
      <c r="J2" s="34" t="s">
        <v>262</v>
      </c>
      <c r="K2" s="20" t="s">
        <v>175</v>
      </c>
      <c r="L2" s="20" t="s">
        <v>176</v>
      </c>
      <c r="M2" s="20" t="s">
        <v>177</v>
      </c>
      <c r="N2" s="20" t="s">
        <v>178</v>
      </c>
    </row>
    <row r="3" spans="1:14">
      <c r="A3" s="109">
        <v>56</v>
      </c>
      <c r="B3" s="109">
        <v>1</v>
      </c>
      <c r="C3" s="109" t="s">
        <v>263</v>
      </c>
      <c r="D3" s="112">
        <v>115</v>
      </c>
      <c r="E3" s="109" t="s">
        <v>264</v>
      </c>
      <c r="F3" s="109" t="b">
        <f>TRUE()</f>
        <v>1</v>
      </c>
      <c r="G3" s="109" t="b">
        <f>FALSE()</f>
        <v>0</v>
      </c>
      <c r="H3" s="109"/>
      <c r="I3" s="109" t="s">
        <v>181</v>
      </c>
      <c r="J3" s="113">
        <v>250</v>
      </c>
      <c r="K3" s="109" t="s">
        <v>214</v>
      </c>
      <c r="L3" s="111">
        <v>43832</v>
      </c>
      <c r="M3" s="111">
        <v>43832</v>
      </c>
      <c r="N3" s="109" t="s">
        <v>180</v>
      </c>
    </row>
    <row r="4" spans="1:14">
      <c r="A4" s="109">
        <v>57</v>
      </c>
      <c r="B4" s="109">
        <v>2</v>
      </c>
      <c r="C4" s="109" t="s">
        <v>263</v>
      </c>
      <c r="D4" s="112">
        <v>116</v>
      </c>
      <c r="E4" s="109" t="s">
        <v>265</v>
      </c>
      <c r="F4" s="109" t="b">
        <f>TRUE()</f>
        <v>1</v>
      </c>
      <c r="G4" s="109" t="b">
        <f>FALSE()</f>
        <v>0</v>
      </c>
      <c r="H4" s="109"/>
      <c r="I4" s="109" t="s">
        <v>181</v>
      </c>
      <c r="J4" s="113">
        <v>350</v>
      </c>
      <c r="K4" s="109" t="s">
        <v>214</v>
      </c>
      <c r="L4" s="111">
        <v>43832</v>
      </c>
      <c r="M4" s="111">
        <v>43832</v>
      </c>
      <c r="N4" s="109" t="s">
        <v>180</v>
      </c>
    </row>
    <row r="5" spans="1:14">
      <c r="A5" s="109">
        <v>58</v>
      </c>
      <c r="B5" s="109">
        <v>3</v>
      </c>
      <c r="C5" s="109" t="s">
        <v>263</v>
      </c>
      <c r="D5" s="112">
        <v>117</v>
      </c>
      <c r="E5" s="109" t="s">
        <v>266</v>
      </c>
      <c r="F5" s="109" t="b">
        <f>TRUE()</f>
        <v>1</v>
      </c>
      <c r="G5" s="109" t="b">
        <f>FALSE()</f>
        <v>0</v>
      </c>
      <c r="H5" s="109"/>
      <c r="I5" s="109" t="s">
        <v>181</v>
      </c>
      <c r="J5" s="113">
        <v>1000</v>
      </c>
      <c r="K5" s="109" t="s">
        <v>214</v>
      </c>
      <c r="L5" s="111">
        <v>43832</v>
      </c>
      <c r="M5" s="111">
        <v>43832</v>
      </c>
      <c r="N5" s="109" t="s">
        <v>180</v>
      </c>
    </row>
    <row r="6" spans="1:14">
      <c r="A6" s="109">
        <v>59</v>
      </c>
      <c r="B6" s="109">
        <v>4</v>
      </c>
      <c r="C6" s="109" t="s">
        <v>267</v>
      </c>
      <c r="D6" s="112">
        <v>231</v>
      </c>
      <c r="E6" s="109" t="s">
        <v>268</v>
      </c>
      <c r="F6" s="109" t="b">
        <f>TRUE()</f>
        <v>1</v>
      </c>
      <c r="G6" s="109" t="b">
        <f>FALSE()</f>
        <v>0</v>
      </c>
      <c r="H6" s="109"/>
      <c r="I6" s="109" t="s">
        <v>181</v>
      </c>
      <c r="J6" s="113">
        <v>120</v>
      </c>
      <c r="K6" s="109" t="s">
        <v>214</v>
      </c>
      <c r="L6" s="111">
        <v>43832</v>
      </c>
      <c r="M6" s="111">
        <v>43832</v>
      </c>
      <c r="N6" s="109" t="s">
        <v>180</v>
      </c>
    </row>
    <row r="7" spans="1:14">
      <c r="A7" s="109">
        <v>60</v>
      </c>
      <c r="B7" s="109">
        <v>5</v>
      </c>
      <c r="C7" s="109" t="s">
        <v>267</v>
      </c>
      <c r="D7" s="112">
        <v>232</v>
      </c>
      <c r="E7" s="109" t="s">
        <v>269</v>
      </c>
      <c r="F7" s="109" t="b">
        <f>TRUE()</f>
        <v>1</v>
      </c>
      <c r="G7" s="109" t="b">
        <f>FALSE()</f>
        <v>0</v>
      </c>
      <c r="H7" s="109"/>
      <c r="I7" s="109" t="s">
        <v>181</v>
      </c>
      <c r="J7" s="113">
        <v>180</v>
      </c>
      <c r="K7" s="109" t="s">
        <v>214</v>
      </c>
      <c r="L7" s="111">
        <v>43832</v>
      </c>
      <c r="M7" s="111">
        <v>43832</v>
      </c>
      <c r="N7" s="109" t="s">
        <v>180</v>
      </c>
    </row>
    <row r="8" spans="1:14">
      <c r="A8" s="109">
        <v>61</v>
      </c>
      <c r="B8" s="109">
        <v>6</v>
      </c>
      <c r="C8" s="109" t="s">
        <v>267</v>
      </c>
      <c r="D8" s="112">
        <v>233</v>
      </c>
      <c r="E8" s="109" t="s">
        <v>270</v>
      </c>
      <c r="F8" s="109" t="b">
        <f>TRUE()</f>
        <v>1</v>
      </c>
      <c r="G8" s="109" t="b">
        <f>FALSE()</f>
        <v>0</v>
      </c>
      <c r="H8" s="109"/>
      <c r="I8" s="109" t="s">
        <v>181</v>
      </c>
      <c r="J8" s="113">
        <v>600</v>
      </c>
      <c r="K8" s="109" t="s">
        <v>214</v>
      </c>
      <c r="L8" s="111">
        <v>43832</v>
      </c>
      <c r="M8" s="111">
        <v>43832</v>
      </c>
      <c r="N8" s="109" t="s">
        <v>180</v>
      </c>
    </row>
    <row r="9" spans="1:14">
      <c r="A9" s="109">
        <v>62</v>
      </c>
      <c r="B9" s="109">
        <v>7</v>
      </c>
      <c r="C9" s="109" t="s">
        <v>271</v>
      </c>
      <c r="D9" s="112">
        <v>963</v>
      </c>
      <c r="E9" s="112" t="s">
        <v>272</v>
      </c>
      <c r="F9" s="109" t="b">
        <f>TRUE()</f>
        <v>1</v>
      </c>
      <c r="G9" s="109" t="b">
        <f>TRUE()</f>
        <v>1</v>
      </c>
      <c r="H9" s="109"/>
      <c r="I9" s="109" t="s">
        <v>181</v>
      </c>
      <c r="J9" s="113">
        <v>1400</v>
      </c>
      <c r="K9" s="109" t="s">
        <v>214</v>
      </c>
      <c r="L9" s="111">
        <v>43832</v>
      </c>
      <c r="M9" s="111">
        <v>43832</v>
      </c>
      <c r="N9" s="109" t="s">
        <v>180</v>
      </c>
    </row>
    <row r="10" spans="1:14">
      <c r="A10" s="109">
        <v>63</v>
      </c>
      <c r="B10" s="109">
        <v>8</v>
      </c>
      <c r="C10" s="109" t="s">
        <v>271</v>
      </c>
      <c r="D10" s="112">
        <v>13231</v>
      </c>
      <c r="E10" s="112" t="s">
        <v>273</v>
      </c>
      <c r="F10" s="109" t="b">
        <f>TRUE()</f>
        <v>1</v>
      </c>
      <c r="G10" s="109" t="b">
        <f>TRUE()</f>
        <v>1</v>
      </c>
      <c r="H10" s="109"/>
      <c r="I10" s="109" t="s">
        <v>181</v>
      </c>
      <c r="J10" s="113">
        <v>2800</v>
      </c>
      <c r="K10" s="109" t="s">
        <v>214</v>
      </c>
      <c r="L10" s="111">
        <v>43832</v>
      </c>
      <c r="M10" s="111">
        <v>43832</v>
      </c>
      <c r="N10" s="109" t="s">
        <v>180</v>
      </c>
    </row>
    <row r="11" spans="1:14">
      <c r="A11" s="109">
        <v>64</v>
      </c>
      <c r="B11" s="109">
        <v>9</v>
      </c>
      <c r="C11" s="109" t="s">
        <v>274</v>
      </c>
      <c r="D11" s="112">
        <v>8742</v>
      </c>
      <c r="E11" s="112" t="s">
        <v>275</v>
      </c>
      <c r="F11" s="109" t="b">
        <f>TRUE()</f>
        <v>1</v>
      </c>
      <c r="G11" s="109" t="b">
        <f>FALSE()</f>
        <v>0</v>
      </c>
      <c r="H11" s="109"/>
      <c r="I11" s="109" t="s">
        <v>181</v>
      </c>
      <c r="J11" s="113">
        <v>450</v>
      </c>
      <c r="K11" s="109" t="s">
        <v>214</v>
      </c>
      <c r="L11" s="111">
        <v>43832</v>
      </c>
      <c r="M11" s="111">
        <v>43832</v>
      </c>
      <c r="N11" s="109" t="s">
        <v>180</v>
      </c>
    </row>
    <row r="12" spans="1:14">
      <c r="A12" s="109">
        <v>65</v>
      </c>
      <c r="B12" s="109">
        <v>10</v>
      </c>
      <c r="C12" s="109" t="s">
        <v>274</v>
      </c>
      <c r="D12" s="112">
        <v>8743</v>
      </c>
      <c r="E12" s="112" t="s">
        <v>276</v>
      </c>
      <c r="F12" s="109" t="b">
        <f>TRUE()</f>
        <v>1</v>
      </c>
      <c r="G12" s="109" t="b">
        <f>FALSE()</f>
        <v>0</v>
      </c>
      <c r="H12" s="109"/>
      <c r="I12" s="109" t="s">
        <v>181</v>
      </c>
      <c r="J12" s="113">
        <v>450</v>
      </c>
      <c r="K12" s="109" t="s">
        <v>214</v>
      </c>
      <c r="L12" s="111">
        <v>43832</v>
      </c>
      <c r="M12" s="111">
        <v>43832</v>
      </c>
      <c r="N12" s="109" t="s">
        <v>180</v>
      </c>
    </row>
    <row r="13" spans="1:14">
      <c r="A13" s="109">
        <v>66</v>
      </c>
      <c r="B13" s="109">
        <v>11</v>
      </c>
      <c r="C13" s="109" t="s">
        <v>274</v>
      </c>
      <c r="D13" s="112">
        <v>8744</v>
      </c>
      <c r="E13" s="112" t="s">
        <v>277</v>
      </c>
      <c r="F13" s="109" t="b">
        <f>TRUE()</f>
        <v>1</v>
      </c>
      <c r="G13" s="109" t="b">
        <f>FALSE()</f>
        <v>0</v>
      </c>
      <c r="H13" s="109"/>
      <c r="I13" s="109" t="s">
        <v>181</v>
      </c>
      <c r="J13" s="113">
        <v>450</v>
      </c>
      <c r="K13" s="109" t="s">
        <v>214</v>
      </c>
      <c r="L13" s="111">
        <v>43832</v>
      </c>
      <c r="M13" s="111">
        <v>43832</v>
      </c>
      <c r="N13" s="109" t="s">
        <v>180</v>
      </c>
    </row>
    <row r="14" spans="1:14">
      <c r="A14" s="109">
        <v>67</v>
      </c>
      <c r="B14" s="109">
        <v>12</v>
      </c>
      <c r="C14" s="109" t="s">
        <v>278</v>
      </c>
      <c r="D14" s="112">
        <v>300</v>
      </c>
      <c r="E14" s="112" t="s">
        <v>279</v>
      </c>
      <c r="F14" s="109" t="b">
        <f>FALSE()</f>
        <v>0</v>
      </c>
      <c r="G14" s="109" t="b">
        <f>FALSE()</f>
        <v>0</v>
      </c>
      <c r="H14" s="109" t="s">
        <v>280</v>
      </c>
      <c r="I14" s="109" t="s">
        <v>181</v>
      </c>
      <c r="J14" s="113">
        <v>0</v>
      </c>
      <c r="K14" s="109" t="s">
        <v>214</v>
      </c>
      <c r="L14" s="111">
        <v>43832</v>
      </c>
      <c r="M14" s="111">
        <v>43832</v>
      </c>
      <c r="N14" s="109" t="s">
        <v>180</v>
      </c>
    </row>
    <row r="15" spans="1:14">
      <c r="A15" s="109">
        <v>68</v>
      </c>
      <c r="B15" s="109">
        <v>13</v>
      </c>
      <c r="C15" s="109" t="s">
        <v>278</v>
      </c>
      <c r="D15" s="112">
        <v>400</v>
      </c>
      <c r="E15" s="112" t="s">
        <v>281</v>
      </c>
      <c r="F15" s="109" t="b">
        <f>TRUE()</f>
        <v>1</v>
      </c>
      <c r="G15" s="109" t="b">
        <f>FALSE()</f>
        <v>0</v>
      </c>
      <c r="H15" s="109" t="s">
        <v>280</v>
      </c>
      <c r="I15" s="109" t="s">
        <v>181</v>
      </c>
      <c r="J15" s="113">
        <v>80</v>
      </c>
      <c r="K15" s="109" t="s">
        <v>214</v>
      </c>
      <c r="L15" s="111">
        <v>43832</v>
      </c>
      <c r="M15" s="111">
        <v>43832</v>
      </c>
      <c r="N15" s="109" t="s">
        <v>180</v>
      </c>
    </row>
    <row r="16" spans="1:14">
      <c r="A16" s="109">
        <v>69</v>
      </c>
      <c r="B16" s="109">
        <v>14</v>
      </c>
      <c r="C16" s="109" t="s">
        <v>278</v>
      </c>
      <c r="D16" s="112">
        <v>500</v>
      </c>
      <c r="E16" s="112" t="s">
        <v>282</v>
      </c>
      <c r="F16" s="109" t="b">
        <f>TRUE()</f>
        <v>1</v>
      </c>
      <c r="G16" s="109" t="b">
        <f>FALSE()</f>
        <v>0</v>
      </c>
      <c r="H16" s="109" t="s">
        <v>283</v>
      </c>
      <c r="I16" s="109" t="s">
        <v>181</v>
      </c>
      <c r="J16" s="113">
        <v>320</v>
      </c>
      <c r="K16" s="109" t="s">
        <v>214</v>
      </c>
      <c r="L16" s="111">
        <v>43832</v>
      </c>
      <c r="M16" s="111">
        <v>43832</v>
      </c>
      <c r="N16" s="109" t="s">
        <v>180</v>
      </c>
    </row>
    <row r="17" spans="1:14">
      <c r="A17" s="109">
        <v>70</v>
      </c>
      <c r="B17" s="109">
        <v>15</v>
      </c>
      <c r="C17" s="109" t="s">
        <v>284</v>
      </c>
      <c r="D17" s="112">
        <v>23</v>
      </c>
      <c r="E17" s="112" t="s">
        <v>285</v>
      </c>
      <c r="F17" s="109" t="b">
        <f>FALSE()</f>
        <v>0</v>
      </c>
      <c r="G17" s="109" t="b">
        <f>FALSE()</f>
        <v>0</v>
      </c>
      <c r="H17" s="109"/>
      <c r="I17" s="109" t="s">
        <v>181</v>
      </c>
      <c r="J17" s="113">
        <v>0</v>
      </c>
      <c r="K17" s="109" t="s">
        <v>214</v>
      </c>
      <c r="L17" s="111">
        <v>43832</v>
      </c>
      <c r="M17" s="111">
        <v>43832</v>
      </c>
      <c r="N17" s="109" t="s">
        <v>180</v>
      </c>
    </row>
    <row r="18" spans="1:14">
      <c r="A18" s="109">
        <v>71</v>
      </c>
      <c r="B18" s="109">
        <v>16</v>
      </c>
      <c r="C18" s="109" t="s">
        <v>284</v>
      </c>
      <c r="D18" s="112">
        <v>24</v>
      </c>
      <c r="E18" s="112" t="s">
        <v>286</v>
      </c>
      <c r="F18" s="109" t="b">
        <f>FALSE()</f>
        <v>0</v>
      </c>
      <c r="G18" s="109" t="b">
        <f>FALSE()</f>
        <v>0</v>
      </c>
      <c r="H18" s="109"/>
      <c r="I18" s="109" t="s">
        <v>181</v>
      </c>
      <c r="J18" s="113">
        <v>175</v>
      </c>
      <c r="K18" s="109" t="s">
        <v>214</v>
      </c>
      <c r="L18" s="111">
        <v>43832</v>
      </c>
      <c r="M18" s="111">
        <v>43832</v>
      </c>
      <c r="N18" s="109" t="s">
        <v>180</v>
      </c>
    </row>
    <row r="19" spans="1:14">
      <c r="A19" s="109">
        <v>72</v>
      </c>
      <c r="B19" s="109">
        <v>17</v>
      </c>
      <c r="C19" s="109" t="s">
        <v>287</v>
      </c>
      <c r="D19" s="112">
        <v>901</v>
      </c>
      <c r="E19" s="112" t="s">
        <v>288</v>
      </c>
      <c r="F19" s="109" t="b">
        <f>FALSE()</f>
        <v>0</v>
      </c>
      <c r="G19" s="109" t="b">
        <f>FALSE()</f>
        <v>0</v>
      </c>
      <c r="H19" s="109"/>
      <c r="I19" s="109" t="s">
        <v>181</v>
      </c>
      <c r="J19" s="113">
        <v>39</v>
      </c>
      <c r="K19" s="109" t="s">
        <v>289</v>
      </c>
      <c r="L19" s="111">
        <v>43832</v>
      </c>
      <c r="M19" s="111">
        <v>43832</v>
      </c>
      <c r="N19" s="109" t="s">
        <v>180</v>
      </c>
    </row>
    <row r="20" spans="1:14">
      <c r="A20" s="109">
        <v>73</v>
      </c>
      <c r="B20" s="109">
        <v>18</v>
      </c>
      <c r="C20" s="109" t="s">
        <v>287</v>
      </c>
      <c r="D20" s="112">
        <v>801</v>
      </c>
      <c r="E20" s="112" t="s">
        <v>290</v>
      </c>
      <c r="F20" s="109" t="b">
        <f>FALSE()</f>
        <v>0</v>
      </c>
      <c r="G20" s="109" t="b">
        <f>FALSE()</f>
        <v>0</v>
      </c>
      <c r="H20" s="109"/>
      <c r="I20" s="109" t="s">
        <v>181</v>
      </c>
      <c r="J20" s="113">
        <v>49</v>
      </c>
      <c r="K20" s="109" t="s">
        <v>291</v>
      </c>
      <c r="L20" s="111">
        <v>43832</v>
      </c>
      <c r="M20" s="111">
        <v>43832</v>
      </c>
      <c r="N20" s="109" t="s">
        <v>180</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7"/>
  <sheetViews>
    <sheetView zoomScale="160" zoomScaleNormal="160" workbookViewId="0">
      <selection activeCell="Q7" sqref="Q7"/>
    </sheetView>
  </sheetViews>
  <sheetFormatPr baseColWidth="10" defaultColWidth="8.83203125" defaultRowHeight="13"/>
  <cols>
    <col min="1" max="1" width="5.5" style="35" customWidth="1"/>
    <col min="2" max="2" width="10.6640625" style="17" customWidth="1"/>
    <col min="3" max="3" width="9.83203125" style="17" customWidth="1"/>
    <col min="4" max="4" width="11.6640625" style="18" customWidth="1"/>
    <col min="5" max="5" width="10.1640625" style="18" customWidth="1"/>
    <col min="6" max="6" width="10.1640625" style="17" customWidth="1"/>
    <col min="7" max="7" width="13" style="17" customWidth="1"/>
    <col min="8" max="8" width="5.83203125" style="17" customWidth="1"/>
    <col min="9" max="9" width="7.1640625" style="17" customWidth="1"/>
    <col min="10" max="10" width="9.5" style="17" customWidth="1"/>
    <col min="11" max="11" width="5.83203125" style="17" customWidth="1"/>
    <col min="12" max="12" width="9.83203125" style="38" customWidth="1"/>
    <col min="13" max="13" width="8.5" style="36" customWidth="1"/>
    <col min="14" max="14" width="12.83203125" style="36" customWidth="1"/>
    <col min="15" max="15" width="14" style="36" customWidth="1"/>
    <col min="16" max="16" width="9.5" style="17" customWidth="1"/>
    <col min="17" max="17" width="9" style="17" customWidth="1"/>
    <col min="18" max="18" width="9.33203125" style="17" customWidth="1"/>
    <col min="19" max="19" width="8.83203125" style="17" customWidth="1"/>
    <col min="20" max="1025" width="11.5" style="17"/>
  </cols>
  <sheetData>
    <row r="1" spans="1:20">
      <c r="B1" s="20" t="s">
        <v>292</v>
      </c>
      <c r="C1" s="20"/>
    </row>
    <row r="2" spans="1:20" s="20" customFormat="1" ht="11">
      <c r="A2" s="35" t="s">
        <v>165</v>
      </c>
      <c r="B2" s="20" t="s">
        <v>166</v>
      </c>
      <c r="C2" s="20" t="s">
        <v>293</v>
      </c>
      <c r="D2" s="21" t="s">
        <v>294</v>
      </c>
      <c r="E2" s="21" t="s">
        <v>295</v>
      </c>
      <c r="F2" s="20" t="s">
        <v>296</v>
      </c>
      <c r="G2" s="20" t="s">
        <v>297</v>
      </c>
      <c r="H2" s="20" t="s">
        <v>298</v>
      </c>
      <c r="I2" s="20" t="s">
        <v>173</v>
      </c>
      <c r="J2" s="20" t="s">
        <v>299</v>
      </c>
      <c r="K2" s="20" t="s">
        <v>171</v>
      </c>
      <c r="L2" s="40" t="s">
        <v>300</v>
      </c>
      <c r="M2" s="37" t="s">
        <v>301</v>
      </c>
      <c r="N2" s="37" t="s">
        <v>302</v>
      </c>
      <c r="O2" s="37" t="s">
        <v>303</v>
      </c>
      <c r="P2" s="20" t="s">
        <v>175</v>
      </c>
      <c r="Q2" s="20" t="s">
        <v>176</v>
      </c>
      <c r="R2" s="20" t="s">
        <v>177</v>
      </c>
      <c r="S2" s="20" t="s">
        <v>178</v>
      </c>
    </row>
    <row r="3" spans="1:20">
      <c r="A3" s="112">
        <v>76</v>
      </c>
      <c r="B3" s="109">
        <v>1</v>
      </c>
      <c r="C3" s="109" t="s">
        <v>336</v>
      </c>
      <c r="D3" s="112">
        <v>1</v>
      </c>
      <c r="E3" s="112" t="s">
        <v>304</v>
      </c>
      <c r="F3" s="109" t="s">
        <v>305</v>
      </c>
      <c r="G3" s="112">
        <v>9990</v>
      </c>
      <c r="H3" s="109">
        <v>1</v>
      </c>
      <c r="I3" s="109" t="s">
        <v>306</v>
      </c>
      <c r="J3" s="109"/>
      <c r="K3" s="109" t="s">
        <v>307</v>
      </c>
      <c r="L3" s="114">
        <v>75000</v>
      </c>
      <c r="M3" s="114">
        <v>75000</v>
      </c>
      <c r="N3" s="115" t="b">
        <f>TRUE()</f>
        <v>1</v>
      </c>
      <c r="O3" s="115" t="b">
        <f>TRUE()</f>
        <v>1</v>
      </c>
      <c r="P3" s="109" t="s">
        <v>214</v>
      </c>
      <c r="Q3" s="111">
        <v>43833</v>
      </c>
      <c r="R3" s="111">
        <v>43833</v>
      </c>
      <c r="S3" s="109" t="s">
        <v>180</v>
      </c>
    </row>
    <row r="4" spans="1:20">
      <c r="A4" s="112">
        <v>103</v>
      </c>
      <c r="B4" s="116">
        <v>2</v>
      </c>
      <c r="C4" s="116" t="s">
        <v>336</v>
      </c>
      <c r="D4" s="117">
        <v>1</v>
      </c>
      <c r="E4" s="117" t="s">
        <v>304</v>
      </c>
      <c r="F4" s="116" t="s">
        <v>308</v>
      </c>
      <c r="G4" s="116" t="s">
        <v>309</v>
      </c>
      <c r="H4" s="116">
        <v>1</v>
      </c>
      <c r="I4" s="116" t="s">
        <v>475</v>
      </c>
      <c r="J4" s="116"/>
      <c r="K4" s="116" t="s">
        <v>307</v>
      </c>
      <c r="L4" s="118" t="s">
        <v>180</v>
      </c>
      <c r="M4" s="119" t="s">
        <v>180</v>
      </c>
      <c r="N4" s="120" t="b">
        <v>1</v>
      </c>
      <c r="O4" s="120" t="b">
        <v>1</v>
      </c>
      <c r="P4" s="116" t="s">
        <v>214</v>
      </c>
      <c r="Q4" s="121">
        <v>43834</v>
      </c>
      <c r="R4" s="121">
        <v>43834</v>
      </c>
      <c r="S4" s="116" t="s">
        <v>180</v>
      </c>
    </row>
    <row r="5" spans="1:20">
      <c r="A5" s="112">
        <v>106</v>
      </c>
      <c r="B5" s="109">
        <v>2</v>
      </c>
      <c r="C5" s="109" t="s">
        <v>336</v>
      </c>
      <c r="D5" s="112">
        <v>1</v>
      </c>
      <c r="E5" s="112" t="s">
        <v>304</v>
      </c>
      <c r="F5" s="109" t="s">
        <v>308</v>
      </c>
      <c r="G5" s="109" t="s">
        <v>309</v>
      </c>
      <c r="H5" s="109">
        <v>1</v>
      </c>
      <c r="I5" s="109" t="s">
        <v>475</v>
      </c>
      <c r="J5" s="109"/>
      <c r="K5" s="109" t="s">
        <v>307</v>
      </c>
      <c r="L5" s="114">
        <v>2940</v>
      </c>
      <c r="M5" s="115">
        <v>2940</v>
      </c>
      <c r="N5" s="115" t="b">
        <v>1</v>
      </c>
      <c r="O5" s="115" t="b">
        <v>1</v>
      </c>
      <c r="P5" s="109" t="s">
        <v>214</v>
      </c>
      <c r="Q5" s="111">
        <v>43834</v>
      </c>
      <c r="R5" s="111">
        <v>43834</v>
      </c>
      <c r="S5" s="109" t="s">
        <v>180</v>
      </c>
    </row>
    <row r="6" spans="1:20">
      <c r="A6" s="59">
        <v>130</v>
      </c>
      <c r="B6" s="60">
        <v>3</v>
      </c>
      <c r="C6" s="60" t="s">
        <v>472</v>
      </c>
      <c r="D6" s="63">
        <v>1220</v>
      </c>
      <c r="E6" s="63" t="s">
        <v>304</v>
      </c>
      <c r="F6" s="60" t="s">
        <v>473</v>
      </c>
      <c r="G6" s="60" t="s">
        <v>474</v>
      </c>
      <c r="H6" s="60">
        <v>2</v>
      </c>
      <c r="I6" s="60" t="s">
        <v>475</v>
      </c>
      <c r="J6" s="60"/>
      <c r="K6" s="60" t="s">
        <v>307</v>
      </c>
      <c r="L6" s="62" t="s">
        <v>180</v>
      </c>
      <c r="M6" s="61" t="s">
        <v>180</v>
      </c>
      <c r="N6" s="61" t="b">
        <v>1</v>
      </c>
      <c r="O6" s="61" t="b">
        <v>1</v>
      </c>
      <c r="P6" s="60" t="s">
        <v>214</v>
      </c>
      <c r="Q6" s="64">
        <v>43836</v>
      </c>
      <c r="R6" s="64">
        <v>43836</v>
      </c>
      <c r="S6" s="60" t="s">
        <v>180</v>
      </c>
      <c r="T6" s="17">
        <v>134</v>
      </c>
    </row>
    <row r="7" spans="1:20">
      <c r="A7" s="35">
        <v>134</v>
      </c>
      <c r="B7" s="17">
        <v>3</v>
      </c>
      <c r="C7" s="17" t="s">
        <v>472</v>
      </c>
      <c r="D7" s="18">
        <v>1221</v>
      </c>
      <c r="E7" s="18" t="s">
        <v>304</v>
      </c>
      <c r="F7" s="17" t="s">
        <v>473</v>
      </c>
      <c r="G7" s="17" t="s">
        <v>482</v>
      </c>
      <c r="H7" s="17">
        <v>3</v>
      </c>
      <c r="I7" s="17" t="s">
        <v>475</v>
      </c>
      <c r="K7" s="17" t="s">
        <v>307</v>
      </c>
      <c r="L7" s="38">
        <v>7320000</v>
      </c>
      <c r="M7" s="36">
        <v>6000</v>
      </c>
      <c r="N7" s="36" t="b">
        <v>1</v>
      </c>
      <c r="O7" s="36" t="b">
        <v>1</v>
      </c>
      <c r="P7" s="17" t="s">
        <v>289</v>
      </c>
      <c r="Q7" s="6">
        <v>43836</v>
      </c>
      <c r="R7" s="6">
        <v>43836</v>
      </c>
      <c r="S7" s="17" t="s">
        <v>180</v>
      </c>
    </row>
  </sheetData>
  <phoneticPr fontId="6" type="noConversion"/>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7"/>
  <sheetViews>
    <sheetView zoomScale="160" zoomScaleNormal="160" workbookViewId="0">
      <selection activeCell="A8" sqref="A8"/>
    </sheetView>
  </sheetViews>
  <sheetFormatPr baseColWidth="10" defaultColWidth="8.83203125" defaultRowHeight="13"/>
  <cols>
    <col min="1" max="1" width="5.5" style="35" customWidth="1"/>
    <col min="2" max="2" width="11.33203125" style="17" customWidth="1"/>
    <col min="3" max="3" width="8.6640625" style="17" customWidth="1"/>
    <col min="4" max="5" width="14.6640625" style="18" customWidth="1"/>
    <col min="6" max="6" width="8.83203125" style="17" customWidth="1"/>
    <col min="7" max="7" width="7.6640625" style="17" customWidth="1"/>
    <col min="8" max="8" width="18.5" style="17" customWidth="1"/>
    <col min="9" max="9" width="4.83203125" style="17" customWidth="1"/>
    <col min="10" max="10" width="7.33203125" style="36" customWidth="1"/>
    <col min="11" max="12" width="9" style="36" customWidth="1"/>
    <col min="13" max="13" width="9" style="38" customWidth="1"/>
    <col min="14" max="14" width="7.6640625" style="36" customWidth="1"/>
    <col min="15" max="15" width="8.5" style="36" customWidth="1"/>
    <col min="16" max="16" width="9.5" style="17" customWidth="1"/>
    <col min="17" max="17" width="9" style="17" customWidth="1"/>
    <col min="18" max="18" width="9.33203125" style="17" customWidth="1"/>
    <col min="19" max="19" width="8.83203125" style="17" customWidth="1"/>
    <col min="20" max="1025" width="11.5" style="17"/>
  </cols>
  <sheetData>
    <row r="1" spans="1:19">
      <c r="B1" s="20" t="s">
        <v>310</v>
      </c>
      <c r="C1" s="20"/>
      <c r="G1" s="17" t="s">
        <v>311</v>
      </c>
    </row>
    <row r="2" spans="1:19" s="20" customFormat="1" ht="11">
      <c r="A2" s="35" t="s">
        <v>165</v>
      </c>
      <c r="B2" s="20" t="s">
        <v>166</v>
      </c>
      <c r="C2" s="20" t="s">
        <v>312</v>
      </c>
      <c r="D2" s="21" t="s">
        <v>313</v>
      </c>
      <c r="E2" s="21" t="s">
        <v>314</v>
      </c>
      <c r="F2" s="20" t="s">
        <v>315</v>
      </c>
      <c r="G2" s="39" t="s">
        <v>316</v>
      </c>
      <c r="H2" s="20" t="s">
        <v>221</v>
      </c>
      <c r="I2" s="20" t="s">
        <v>317</v>
      </c>
      <c r="J2" s="37" t="s">
        <v>262</v>
      </c>
      <c r="K2" s="37" t="s">
        <v>318</v>
      </c>
      <c r="L2" s="37" t="s">
        <v>319</v>
      </c>
      <c r="M2" s="40" t="s">
        <v>320</v>
      </c>
      <c r="N2" s="37" t="s">
        <v>198</v>
      </c>
      <c r="O2" s="37" t="s">
        <v>261</v>
      </c>
      <c r="P2" s="20" t="s">
        <v>175</v>
      </c>
      <c r="Q2" s="20" t="s">
        <v>176</v>
      </c>
      <c r="R2" s="20" t="s">
        <v>177</v>
      </c>
      <c r="S2" s="20" t="s">
        <v>178</v>
      </c>
    </row>
    <row r="3" spans="1:19">
      <c r="A3" s="112">
        <v>77</v>
      </c>
      <c r="B3" s="109">
        <v>1</v>
      </c>
      <c r="C3" s="109">
        <v>1</v>
      </c>
      <c r="D3" s="112" t="s">
        <v>305</v>
      </c>
      <c r="E3" s="112" t="s">
        <v>321</v>
      </c>
      <c r="F3" s="109" t="s">
        <v>322</v>
      </c>
      <c r="G3" s="109" t="s">
        <v>323</v>
      </c>
      <c r="H3" s="109"/>
      <c r="I3" s="109"/>
      <c r="J3" s="115">
        <v>400</v>
      </c>
      <c r="K3" s="115" t="s">
        <v>180</v>
      </c>
      <c r="L3" s="115" t="s">
        <v>180</v>
      </c>
      <c r="M3" s="114">
        <v>100</v>
      </c>
      <c r="N3" s="115">
        <v>0</v>
      </c>
      <c r="O3" s="115" t="s">
        <v>180</v>
      </c>
      <c r="P3" s="109" t="s">
        <v>214</v>
      </c>
      <c r="Q3" s="111">
        <v>43833</v>
      </c>
      <c r="R3" s="111">
        <v>43833</v>
      </c>
      <c r="S3" s="109" t="s">
        <v>180</v>
      </c>
    </row>
    <row r="4" spans="1:19">
      <c r="A4" s="112">
        <v>80</v>
      </c>
      <c r="B4" s="109">
        <v>2</v>
      </c>
      <c r="C4" s="109">
        <v>1</v>
      </c>
      <c r="D4" s="112" t="s">
        <v>305</v>
      </c>
      <c r="E4" s="112" t="s">
        <v>321</v>
      </c>
      <c r="F4" s="109" t="s">
        <v>322</v>
      </c>
      <c r="G4" s="109" t="s">
        <v>323</v>
      </c>
      <c r="H4" s="109"/>
      <c r="I4" s="109"/>
      <c r="J4" s="115">
        <v>600</v>
      </c>
      <c r="K4" s="115" t="s">
        <v>180</v>
      </c>
      <c r="L4" s="115" t="s">
        <v>180</v>
      </c>
      <c r="M4" s="114">
        <v>50</v>
      </c>
      <c r="N4" s="115">
        <v>0</v>
      </c>
      <c r="O4" s="115" t="s">
        <v>180</v>
      </c>
      <c r="P4" s="109" t="s">
        <v>214</v>
      </c>
      <c r="Q4" s="111">
        <v>43833</v>
      </c>
      <c r="R4" s="111">
        <v>43833</v>
      </c>
      <c r="S4" s="109" t="s">
        <v>180</v>
      </c>
    </row>
    <row r="5" spans="1:19">
      <c r="A5" s="112">
        <v>83</v>
      </c>
      <c r="B5" s="109">
        <v>3</v>
      </c>
      <c r="C5" s="109">
        <v>1</v>
      </c>
      <c r="D5" s="112" t="s">
        <v>305</v>
      </c>
      <c r="E5" s="112" t="s">
        <v>321</v>
      </c>
      <c r="F5" s="109" t="s">
        <v>324</v>
      </c>
      <c r="G5" s="109" t="s">
        <v>323</v>
      </c>
      <c r="H5" s="109"/>
      <c r="I5" s="109"/>
      <c r="J5" s="115">
        <v>100</v>
      </c>
      <c r="K5" s="115" t="s">
        <v>180</v>
      </c>
      <c r="L5" s="115" t="s">
        <v>180</v>
      </c>
      <c r="M5" s="114">
        <v>50</v>
      </c>
      <c r="N5" s="115">
        <v>0</v>
      </c>
      <c r="O5" s="115" t="s">
        <v>180</v>
      </c>
      <c r="P5" s="109" t="s">
        <v>214</v>
      </c>
      <c r="Q5" s="111">
        <v>43833</v>
      </c>
      <c r="R5" s="111">
        <v>43833</v>
      </c>
      <c r="S5" s="109" t="s">
        <v>180</v>
      </c>
    </row>
    <row r="6" spans="1:19">
      <c r="A6" s="112">
        <v>104</v>
      </c>
      <c r="B6" s="109">
        <v>4</v>
      </c>
      <c r="C6" s="109">
        <v>2</v>
      </c>
      <c r="D6" s="112" t="s">
        <v>321</v>
      </c>
      <c r="E6" s="112" t="s">
        <v>308</v>
      </c>
      <c r="F6" s="109" t="s">
        <v>322</v>
      </c>
      <c r="G6" s="109" t="s">
        <v>323</v>
      </c>
      <c r="H6" s="109" t="s">
        <v>416</v>
      </c>
      <c r="I6" s="109"/>
      <c r="J6" s="115">
        <v>1000</v>
      </c>
      <c r="K6" s="115" t="s">
        <v>180</v>
      </c>
      <c r="L6" s="115" t="s">
        <v>180</v>
      </c>
      <c r="M6" s="114">
        <v>3</v>
      </c>
      <c r="N6" s="115">
        <v>20</v>
      </c>
      <c r="O6" s="115" t="s">
        <v>180</v>
      </c>
      <c r="P6" s="109" t="s">
        <v>214</v>
      </c>
      <c r="Q6" s="111">
        <v>43834</v>
      </c>
      <c r="R6" s="111">
        <v>43834</v>
      </c>
      <c r="S6" s="109" t="s">
        <v>180</v>
      </c>
    </row>
    <row r="7" spans="1:19">
      <c r="A7" s="35">
        <v>131</v>
      </c>
      <c r="B7" s="17">
        <v>5</v>
      </c>
      <c r="C7" s="17">
        <v>3</v>
      </c>
      <c r="D7" s="18" t="s">
        <v>321</v>
      </c>
      <c r="E7" s="18" t="s">
        <v>473</v>
      </c>
      <c r="F7" s="17" t="s">
        <v>324</v>
      </c>
      <c r="G7" s="17" t="s">
        <v>323</v>
      </c>
      <c r="H7" s="17" t="s">
        <v>416</v>
      </c>
      <c r="J7" s="36">
        <v>600</v>
      </c>
      <c r="K7" s="36" t="s">
        <v>180</v>
      </c>
      <c r="L7" s="36" t="s">
        <v>180</v>
      </c>
      <c r="M7" s="38">
        <v>10</v>
      </c>
      <c r="N7" s="36">
        <v>0</v>
      </c>
      <c r="O7" s="36" t="s">
        <v>180</v>
      </c>
      <c r="P7" s="17" t="s">
        <v>214</v>
      </c>
      <c r="Q7" s="6">
        <v>43836</v>
      </c>
      <c r="R7" s="6">
        <v>43836</v>
      </c>
      <c r="S7" s="17" t="s">
        <v>180</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385</TotalTime>
  <Application>Microsoft Macintosh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Scenario</vt:lpstr>
      <vt:lpstr>Income Statement</vt:lpstr>
      <vt:lpstr>Balance Sheet</vt:lpstr>
      <vt:lpstr>Cash Flow</vt:lpstr>
      <vt:lpstr>accounts</vt:lpstr>
      <vt:lpstr>item_categories</vt:lpstr>
      <vt:lpstr>items</vt:lpstr>
      <vt:lpstr>invoices</vt:lpstr>
      <vt:lpstr>invoice_items</vt:lpstr>
      <vt:lpstr>item_variations</vt:lpstr>
      <vt:lpstr>variation_qtys</vt:lpstr>
      <vt:lpstr>inventories</vt:lpstr>
      <vt:lpstr>transactions</vt:lpstr>
      <vt:lpstr>transaction_slots</vt:lpstr>
      <vt:lpstr>invoice_transactions</vt:lpstr>
      <vt:lpstr>customers</vt:lpstr>
      <vt:lpstr>locations</vt:lpstr>
      <vt:lpstr>currency_ratios</vt:lpstr>
      <vt:lpstr>settings</vt:lpstr>
      <vt:lpstr>transaction_slots!_FilterDatabase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63</cp:revision>
  <cp:lastPrinted>2020-02-13T10:15:22Z</cp:lastPrinted>
  <dcterms:created xsi:type="dcterms:W3CDTF">2020-02-07T09:20:24Z</dcterms:created>
  <dcterms:modified xsi:type="dcterms:W3CDTF">2020-02-13T10:55:37Z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