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ira\Documents\"/>
    </mc:Choice>
  </mc:AlternateContent>
  <xr:revisionPtr revIDLastSave="0" documentId="13_ncr:1_{60671194-82B1-472B-B163-33D809C3BE3F}" xr6:coauthVersionLast="47" xr6:coauthVersionMax="47" xr10:uidLastSave="{00000000-0000-0000-0000-000000000000}"/>
  <bookViews>
    <workbookView xWindow="-100" yWindow="-100" windowWidth="21467" windowHeight="11443" xr2:uid="{3DEBC269-7689-4FC6-A0A0-AFDDB9DD05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1" l="1"/>
  <c r="K18" i="1" s="1"/>
  <c r="L18" i="1" s="1"/>
  <c r="D18" i="1"/>
  <c r="G17" i="1"/>
  <c r="G18" i="1" s="1"/>
  <c r="C18" i="1"/>
  <c r="C19" i="1" s="1"/>
  <c r="E7" i="1"/>
  <c r="I7" i="1" s="1"/>
  <c r="P7" i="1"/>
  <c r="N7" i="1" s="1"/>
  <c r="Q7" i="1" s="1"/>
  <c r="O7" i="1"/>
  <c r="G7" i="1"/>
  <c r="F7" i="1"/>
  <c r="G19" i="1" l="1"/>
  <c r="H18" i="1"/>
  <c r="K19" i="1"/>
  <c r="L19" i="1" s="1"/>
  <c r="C20" i="1"/>
  <c r="D19" i="1"/>
  <c r="L8" i="1"/>
  <c r="M8" i="1"/>
  <c r="P8" i="1" s="1"/>
  <c r="R7" i="1"/>
  <c r="H7" i="1"/>
  <c r="C8" i="1" s="1"/>
  <c r="F8" i="1" s="1"/>
  <c r="D8" i="1" l="1"/>
  <c r="G8" i="1" s="1"/>
  <c r="K20" i="1"/>
  <c r="L20" i="1" s="1"/>
  <c r="H19" i="1"/>
  <c r="G20" i="1"/>
  <c r="D20" i="1"/>
  <c r="C21" i="1"/>
  <c r="O8" i="1"/>
  <c r="N8" i="1"/>
  <c r="K21" i="1" l="1"/>
  <c r="L21" i="1" s="1"/>
  <c r="G21" i="1"/>
  <c r="H20" i="1"/>
  <c r="D21" i="1"/>
  <c r="C22" i="1"/>
  <c r="R8" i="1"/>
  <c r="Q8" i="1"/>
  <c r="L9" i="1" s="1"/>
  <c r="E8" i="1"/>
  <c r="I8" i="1" s="1"/>
  <c r="K22" i="1" l="1"/>
  <c r="L22" i="1" s="1"/>
  <c r="H21" i="1"/>
  <c r="G22" i="1"/>
  <c r="C23" i="1"/>
  <c r="D22" i="1"/>
  <c r="M9" i="1"/>
  <c r="P9" i="1" s="1"/>
  <c r="O9" i="1"/>
  <c r="H8" i="1"/>
  <c r="K23" i="1" l="1"/>
  <c r="L23" i="1" s="1"/>
  <c r="G23" i="1"/>
  <c r="H23" i="1" s="1"/>
  <c r="H22" i="1"/>
  <c r="D23" i="1"/>
  <c r="N9" i="1"/>
  <c r="R9" i="1" s="1"/>
  <c r="C9" i="1"/>
  <c r="D9" i="1"/>
  <c r="G9" i="1" s="1"/>
  <c r="Q9" i="1" l="1"/>
  <c r="M10" i="1" s="1"/>
  <c r="P10" i="1" s="1"/>
  <c r="L10" i="1"/>
  <c r="N10" i="1" s="1"/>
  <c r="E9" i="1"/>
  <c r="I9" i="1" s="1"/>
  <c r="F9" i="1"/>
  <c r="O10" i="1" l="1"/>
  <c r="R10" i="1"/>
  <c r="Q10" i="1"/>
  <c r="L11" i="1" s="1"/>
  <c r="H9" i="1"/>
  <c r="C10" i="1" s="1"/>
  <c r="O11" i="1" l="1"/>
  <c r="M11" i="1"/>
  <c r="P11" i="1" s="1"/>
  <c r="D10" i="1"/>
  <c r="G10" i="1" s="1"/>
  <c r="F10" i="1"/>
  <c r="N11" i="1" l="1"/>
  <c r="E10" i="1"/>
  <c r="I10" i="1" s="1"/>
  <c r="R11" i="1" l="1"/>
  <c r="Q11" i="1"/>
  <c r="H10" i="1"/>
  <c r="C11" i="1" s="1"/>
  <c r="D11" i="1" l="1"/>
  <c r="G11" i="1" s="1"/>
  <c r="M12" i="1"/>
  <c r="P12" i="1" s="1"/>
  <c r="L12" i="1"/>
  <c r="F11" i="1"/>
  <c r="E11" i="1" l="1"/>
  <c r="I11" i="1" s="1"/>
  <c r="N12" i="1"/>
  <c r="O12" i="1"/>
  <c r="H11" i="1" l="1"/>
  <c r="C12" i="1" s="1"/>
  <c r="F12" i="1" s="1"/>
  <c r="Q12" i="1"/>
  <c r="R12" i="1"/>
  <c r="D12" i="1" l="1"/>
  <c r="G12" i="1" s="1"/>
  <c r="E12" i="1" l="1"/>
  <c r="I12" i="1" s="1"/>
  <c r="H12" i="1" l="1"/>
</calcChain>
</file>

<file path=xl/sharedStrings.xml><?xml version="1.0" encoding="utf-8"?>
<sst xmlns="http://schemas.openxmlformats.org/spreadsheetml/2006/main" count="52" uniqueCount="31">
  <si>
    <t>fungsi</t>
  </si>
  <si>
    <t>x^2 - 2x -3</t>
  </si>
  <si>
    <t>x^2 - 5x - 6</t>
  </si>
  <si>
    <t>x^2 + 5x + 6</t>
  </si>
  <si>
    <t>r</t>
  </si>
  <si>
    <t>a</t>
  </si>
  <si>
    <t>b</t>
  </si>
  <si>
    <t>c</t>
  </si>
  <si>
    <t>fa</t>
  </si>
  <si>
    <t>fb</t>
  </si>
  <si>
    <t>fc</t>
  </si>
  <si>
    <t>absolute</t>
  </si>
  <si>
    <t>epsilon</t>
  </si>
  <si>
    <t>Bisection</t>
  </si>
  <si>
    <t>Regula falsi</t>
  </si>
  <si>
    <t>xr + 1</t>
  </si>
  <si>
    <t>(xr+1) - (xr)</t>
  </si>
  <si>
    <t>g(x)</t>
  </si>
  <si>
    <t>x = akar(2x +3)</t>
  </si>
  <si>
    <t>x = akar(5x + 6)</t>
  </si>
  <si>
    <t>x = akar (-5x - 6)</t>
  </si>
  <si>
    <t>x0</t>
  </si>
  <si>
    <t>-</t>
  </si>
  <si>
    <t>Fixed Point</t>
  </si>
  <si>
    <t>Konvergen Monoton</t>
  </si>
  <si>
    <t xml:space="preserve">Turunan </t>
  </si>
  <si>
    <t>Hampiran Akar 2.999952</t>
  </si>
  <si>
    <t>Newton Rapshon</t>
  </si>
  <si>
    <t>2x -3</t>
  </si>
  <si>
    <t>2x - 3</t>
  </si>
  <si>
    <t>Secant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</si>
</sst>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1E5DC-FA57-4637-9DD8-74A3192878FA}">
  <dimension ref="A1:R28"/>
  <sheetViews>
    <sheetView tabSelected="1" workbookViewId="0">
      <selection activeCell="D8" sqref="D8"/>
    </sheetView>
  </sheetViews>
  <sheetFormatPr defaultRowHeight="14.4" x14ac:dyDescent="0.3"/>
  <cols>
    <col min="1" max="1" width="21.296875" customWidth="1"/>
    <col min="4" max="4" width="14.59765625" customWidth="1"/>
    <col min="8" max="8" width="12.19921875" customWidth="1"/>
    <col min="11" max="11" width="10.796875" customWidth="1"/>
    <col min="12" max="12" width="13.5" customWidth="1"/>
  </cols>
  <sheetData>
    <row r="1" spans="1:18" x14ac:dyDescent="0.3">
      <c r="A1" s="5" t="s">
        <v>0</v>
      </c>
    </row>
    <row r="2" spans="1:18" x14ac:dyDescent="0.3">
      <c r="A2" s="2" t="s">
        <v>1</v>
      </c>
    </row>
    <row r="3" spans="1:18" x14ac:dyDescent="0.3">
      <c r="A3" s="2" t="s">
        <v>2</v>
      </c>
    </row>
    <row r="4" spans="1:18" x14ac:dyDescent="0.3">
      <c r="A4" s="2" t="s">
        <v>3</v>
      </c>
    </row>
    <row r="5" spans="1:18" x14ac:dyDescent="0.3">
      <c r="A5" s="5" t="s">
        <v>12</v>
      </c>
    </row>
    <row r="6" spans="1:18" x14ac:dyDescent="0.3">
      <c r="A6" s="4">
        <v>1E-4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  <c r="K6" s="2" t="s">
        <v>4</v>
      </c>
      <c r="L6" s="2" t="s">
        <v>5</v>
      </c>
      <c r="M6" s="2" t="s">
        <v>6</v>
      </c>
      <c r="N6" s="2" t="s">
        <v>7</v>
      </c>
      <c r="O6" s="2" t="s">
        <v>8</v>
      </c>
      <c r="P6" s="2" t="s">
        <v>9</v>
      </c>
      <c r="Q6" s="2" t="s">
        <v>10</v>
      </c>
      <c r="R6" s="2" t="s">
        <v>11</v>
      </c>
    </row>
    <row r="7" spans="1:18" x14ac:dyDescent="0.3">
      <c r="B7" s="2">
        <v>0</v>
      </c>
      <c r="C7" s="2">
        <v>2.98</v>
      </c>
      <c r="D7" s="2">
        <v>3.01</v>
      </c>
      <c r="E7" s="2">
        <f>(C7+D7)/2</f>
        <v>2.9950000000000001</v>
      </c>
      <c r="F7" s="2">
        <f t="shared" ref="F7:H8" si="0">(C7^2)-(2*C7)-3</f>
        <v>-7.9600000000000115E-2</v>
      </c>
      <c r="G7" s="2">
        <f t="shared" si="0"/>
        <v>4.0099999999998914E-2</v>
      </c>
      <c r="H7" s="2">
        <f t="shared" si="0"/>
        <v>-1.9974999999998744E-2</v>
      </c>
      <c r="I7" s="2">
        <f>(E7-0)/E7</f>
        <v>1</v>
      </c>
      <c r="K7" s="2">
        <v>0</v>
      </c>
      <c r="L7" s="2">
        <v>2.98</v>
      </c>
      <c r="M7" s="2">
        <v>3.01</v>
      </c>
      <c r="N7" s="2">
        <f>M7-((P7*(M7-L7))/(P7-O7))</f>
        <v>2.9999498746867168</v>
      </c>
      <c r="O7" s="2">
        <f t="shared" ref="O7:Q8" si="1">(L7^2)-(2*L7)-3</f>
        <v>-7.9600000000000115E-2</v>
      </c>
      <c r="P7" s="2">
        <f t="shared" si="1"/>
        <v>4.0099999999998914E-2</v>
      </c>
      <c r="Q7" s="2">
        <f t="shared" si="1"/>
        <v>-2.0049874058614137E-4</v>
      </c>
      <c r="R7" s="2">
        <f>(N7-0)/N7</f>
        <v>1</v>
      </c>
    </row>
    <row r="8" spans="1:18" x14ac:dyDescent="0.3">
      <c r="A8" s="5" t="s">
        <v>17</v>
      </c>
      <c r="B8" s="2">
        <v>1</v>
      </c>
      <c r="C8" s="2">
        <f>IF(G7*H7&lt;0,E7,C7)</f>
        <v>2.9950000000000001</v>
      </c>
      <c r="D8" s="2">
        <f>IF(F7*H7&lt;0,E7,D7)</f>
        <v>3.01</v>
      </c>
      <c r="E8" s="2">
        <f>(C8+D8)/2</f>
        <v>3.0024999999999999</v>
      </c>
      <c r="F8" s="2">
        <f t="shared" si="0"/>
        <v>-1.9974999999998744E-2</v>
      </c>
      <c r="G8" s="2">
        <f t="shared" si="0"/>
        <v>4.0099999999998914E-2</v>
      </c>
      <c r="H8" s="2">
        <f t="shared" si="0"/>
        <v>1.0006249999999106E-2</v>
      </c>
      <c r="I8" s="2">
        <f>ABS(E8-E7)/E8</f>
        <v>2.4979184013321698E-3</v>
      </c>
      <c r="K8" s="2">
        <v>1</v>
      </c>
      <c r="L8" s="2">
        <f>IF(P7*Q7&lt;0,N7,L7)</f>
        <v>2.9999498746867168</v>
      </c>
      <c r="M8" s="2">
        <f>IF(O7*Q7&lt;0,N7,M7)</f>
        <v>3.01</v>
      </c>
      <c r="N8" s="2">
        <f>(L8+M8)/2</f>
        <v>3.0049749373433583</v>
      </c>
      <c r="O8" s="2">
        <f t="shared" si="1"/>
        <v>-2.0049874058614137E-4</v>
      </c>
      <c r="P8" s="2">
        <f t="shared" si="1"/>
        <v>4.0099999999998914E-2</v>
      </c>
      <c r="Q8" s="2">
        <f t="shared" si="1"/>
        <v>1.992449937500318E-2</v>
      </c>
      <c r="R8" s="2">
        <f>ABS(N8-N7)/N8</f>
        <v>1.6722477762440345E-3</v>
      </c>
    </row>
    <row r="9" spans="1:18" x14ac:dyDescent="0.3">
      <c r="A9" s="2" t="s">
        <v>18</v>
      </c>
      <c r="B9" s="2">
        <v>2</v>
      </c>
      <c r="C9" s="2">
        <f t="shared" ref="C9:C12" si="2">IF(G8*H8&lt;0,E8,C8)</f>
        <v>2.9950000000000001</v>
      </c>
      <c r="D9" s="2">
        <f t="shared" ref="D9:D12" si="3">IF(F8*H8&lt;0,E8,D8)</f>
        <v>3.0024999999999999</v>
      </c>
      <c r="E9" s="2">
        <f t="shared" ref="E9:E12" si="4">(C9+D9)/2</f>
        <v>2.9987500000000002</v>
      </c>
      <c r="F9" s="2">
        <f t="shared" ref="F9:F12" si="5">(C9^2)-(2*C9)-3</f>
        <v>-1.9974999999998744E-2</v>
      </c>
      <c r="G9" s="2">
        <f t="shared" ref="G9:G12" si="6">(D9^2)-(2*D9)-3</f>
        <v>1.0006249999999106E-2</v>
      </c>
      <c r="H9" s="2">
        <f t="shared" ref="H9:H12" si="7">(E9^2)-(2*E9)-3</f>
        <v>-4.9984374999993975E-3</v>
      </c>
      <c r="I9" s="2">
        <f t="shared" ref="I9:I12" si="8">ABS(E9-E8)/E9</f>
        <v>1.2505210504375815E-3</v>
      </c>
      <c r="K9" s="2">
        <v>2</v>
      </c>
      <c r="L9" s="2">
        <f t="shared" ref="L9:L12" si="9">IF(P8*Q8&lt;0,N8,L8)</f>
        <v>2.9999498746867168</v>
      </c>
      <c r="M9" s="2">
        <f t="shared" ref="M9:M12" si="10">IF(O8*Q8&lt;0,N8,M8)</f>
        <v>3.0049749373433583</v>
      </c>
      <c r="N9" s="2">
        <f t="shared" ref="N9:N12" si="11">(L9+M9)/2</f>
        <v>3.0024624060150376</v>
      </c>
      <c r="O9" s="2">
        <f t="shared" ref="O9:O12" si="12">(L9^2)-(2*L9)-3</f>
        <v>-2.0049874058614137E-4</v>
      </c>
      <c r="P9" s="2">
        <f t="shared" ref="P9:P12" si="13">(M9^2)-(2*M9)-3</f>
        <v>1.992449937500318E-2</v>
      </c>
      <c r="Q9" s="2">
        <f t="shared" ref="Q9:Q12" si="14">(N9^2)-(2*N9)-3</f>
        <v>9.8556875035322733E-3</v>
      </c>
      <c r="R9" s="2">
        <f t="shared" ref="R9:R12" si="15">ABS(N9-N8)/N9</f>
        <v>8.3682357630430896E-4</v>
      </c>
    </row>
    <row r="10" spans="1:18" x14ac:dyDescent="0.3">
      <c r="A10" s="2" t="s">
        <v>19</v>
      </c>
      <c r="B10" s="2">
        <v>3</v>
      </c>
      <c r="C10" s="2">
        <f t="shared" si="2"/>
        <v>2.9987500000000002</v>
      </c>
      <c r="D10" s="2">
        <f t="shared" si="3"/>
        <v>3.0024999999999999</v>
      </c>
      <c r="E10" s="2">
        <f t="shared" si="4"/>
        <v>3.0006250000000003</v>
      </c>
      <c r="F10" s="2">
        <f t="shared" si="5"/>
        <v>-4.9984374999993975E-3</v>
      </c>
      <c r="G10" s="2">
        <f t="shared" si="6"/>
        <v>1.0006249999999106E-2</v>
      </c>
      <c r="H10" s="2">
        <f t="shared" si="7"/>
        <v>2.5003906250020691E-3</v>
      </c>
      <c r="I10" s="2">
        <f t="shared" si="8"/>
        <v>6.248698187877762E-4</v>
      </c>
      <c r="K10" s="2">
        <v>3</v>
      </c>
      <c r="L10" s="2">
        <f t="shared" si="9"/>
        <v>2.9999498746867168</v>
      </c>
      <c r="M10" s="2">
        <f t="shared" si="10"/>
        <v>3.0024624060150376</v>
      </c>
      <c r="N10" s="2">
        <f t="shared" si="11"/>
        <v>3.0012061403508774</v>
      </c>
      <c r="O10" s="2">
        <f t="shared" si="12"/>
        <v>-2.0049874058614137E-4</v>
      </c>
      <c r="P10" s="2">
        <f t="shared" si="13"/>
        <v>9.8556875035322733E-3</v>
      </c>
      <c r="Q10" s="2">
        <f t="shared" si="14"/>
        <v>4.8260161780557809E-3</v>
      </c>
      <c r="R10" s="2">
        <f t="shared" si="15"/>
        <v>4.1858692985789948E-4</v>
      </c>
    </row>
    <row r="11" spans="1:18" x14ac:dyDescent="0.3">
      <c r="A11" s="2" t="s">
        <v>20</v>
      </c>
      <c r="B11" s="2">
        <v>4</v>
      </c>
      <c r="C11" s="2">
        <f t="shared" si="2"/>
        <v>2.9987500000000002</v>
      </c>
      <c r="D11" s="2">
        <f t="shared" si="3"/>
        <v>3.0006250000000003</v>
      </c>
      <c r="E11" s="2">
        <f t="shared" si="4"/>
        <v>2.9996875000000003</v>
      </c>
      <c r="F11" s="2">
        <f t="shared" si="5"/>
        <v>-4.9984374999993975E-3</v>
      </c>
      <c r="G11" s="2">
        <f t="shared" si="6"/>
        <v>2.5003906250020691E-3</v>
      </c>
      <c r="H11" s="2">
        <f t="shared" si="7"/>
        <v>-1.2499023437495538E-3</v>
      </c>
      <c r="I11" s="2">
        <f t="shared" si="8"/>
        <v>3.1253255547454041E-4</v>
      </c>
      <c r="K11" s="2">
        <v>4</v>
      </c>
      <c r="L11" s="2">
        <f t="shared" si="9"/>
        <v>2.9999498746867168</v>
      </c>
      <c r="M11" s="2">
        <f t="shared" si="10"/>
        <v>3.0012061403508774</v>
      </c>
      <c r="N11" s="2">
        <f t="shared" si="11"/>
        <v>3.0005780075187971</v>
      </c>
      <c r="O11" s="2">
        <f t="shared" si="12"/>
        <v>-2.0049874058614137E-4</v>
      </c>
      <c r="P11" s="2">
        <f t="shared" si="13"/>
        <v>4.8260161780557809E-3</v>
      </c>
      <c r="Q11" s="2">
        <f t="shared" si="14"/>
        <v>2.3123641678797213E-3</v>
      </c>
      <c r="R11" s="2">
        <f t="shared" si="15"/>
        <v>2.0933727785324443E-4</v>
      </c>
    </row>
    <row r="12" spans="1:18" x14ac:dyDescent="0.3">
      <c r="B12" s="2">
        <v>5</v>
      </c>
      <c r="C12" s="2">
        <f t="shared" si="2"/>
        <v>2.9996875000000003</v>
      </c>
      <c r="D12" s="2">
        <f t="shared" si="3"/>
        <v>3.0006250000000003</v>
      </c>
      <c r="E12" s="2">
        <f t="shared" si="4"/>
        <v>3.0001562500000003</v>
      </c>
      <c r="F12" s="2">
        <f t="shared" si="5"/>
        <v>-1.2499023437495538E-3</v>
      </c>
      <c r="G12" s="2">
        <f t="shared" si="6"/>
        <v>2.5003906250020691E-3</v>
      </c>
      <c r="H12" s="2">
        <f t="shared" si="7"/>
        <v>6.2502441406397935E-4</v>
      </c>
      <c r="I12" s="2">
        <f t="shared" si="8"/>
        <v>1.5624186240300575E-4</v>
      </c>
      <c r="K12" s="2">
        <v>5</v>
      </c>
      <c r="L12" s="2">
        <f t="shared" si="9"/>
        <v>2.9999498746867168</v>
      </c>
      <c r="M12" s="2">
        <f t="shared" si="10"/>
        <v>3.0005780075187971</v>
      </c>
      <c r="N12" s="2">
        <f t="shared" si="11"/>
        <v>3.000263941102757</v>
      </c>
      <c r="O12" s="2">
        <f t="shared" si="12"/>
        <v>-2.0049874058614137E-4</v>
      </c>
      <c r="P12" s="2">
        <f t="shared" si="13"/>
        <v>2.3123641678797213E-3</v>
      </c>
      <c r="Q12" s="2">
        <f t="shared" si="14"/>
        <v>1.0558340759327933E-3</v>
      </c>
      <c r="R12" s="2">
        <f t="shared" si="15"/>
        <v>1.046795955974168E-4</v>
      </c>
    </row>
    <row r="13" spans="1:18" x14ac:dyDescent="0.3">
      <c r="A13" s="5" t="s">
        <v>21</v>
      </c>
      <c r="B13" s="6" t="s">
        <v>1</v>
      </c>
      <c r="C13" s="6"/>
      <c r="D13" s="6"/>
      <c r="E13" s="6"/>
      <c r="F13" s="6"/>
      <c r="G13" s="6"/>
      <c r="H13" s="6"/>
      <c r="I13" s="6"/>
      <c r="K13" s="6" t="s">
        <v>1</v>
      </c>
      <c r="L13" s="6"/>
      <c r="M13" s="6"/>
      <c r="N13" s="6"/>
      <c r="O13" s="6"/>
      <c r="P13" s="6"/>
      <c r="Q13" s="6"/>
      <c r="R13" s="6"/>
    </row>
    <row r="14" spans="1:18" x14ac:dyDescent="0.3">
      <c r="A14" s="2">
        <v>3.1</v>
      </c>
      <c r="B14" s="7" t="s">
        <v>13</v>
      </c>
      <c r="C14" s="7"/>
      <c r="D14" s="7"/>
      <c r="E14" s="7"/>
      <c r="F14" s="7"/>
      <c r="G14" s="7"/>
      <c r="H14" s="7"/>
      <c r="I14" s="7"/>
      <c r="K14" s="7" t="s">
        <v>14</v>
      </c>
      <c r="L14" s="7"/>
      <c r="M14" s="7"/>
      <c r="N14" s="7"/>
      <c r="O14" s="7"/>
      <c r="P14" s="7"/>
      <c r="Q14" s="7"/>
      <c r="R14" s="7"/>
    </row>
    <row r="15" spans="1:18" x14ac:dyDescent="0.3">
      <c r="A15" s="2">
        <v>3.1</v>
      </c>
    </row>
    <row r="16" spans="1:18" x14ac:dyDescent="0.3">
      <c r="A16" s="5" t="s">
        <v>25</v>
      </c>
      <c r="B16" s="2" t="s">
        <v>4</v>
      </c>
      <c r="C16" s="2" t="s">
        <v>15</v>
      </c>
      <c r="D16" s="2" t="s">
        <v>16</v>
      </c>
      <c r="E16" s="1"/>
      <c r="F16" s="2" t="s">
        <v>4</v>
      </c>
      <c r="G16" s="2" t="s">
        <v>15</v>
      </c>
      <c r="H16" s="2" t="s">
        <v>16</v>
      </c>
      <c r="I16" s="1"/>
      <c r="J16" s="2" t="s">
        <v>4</v>
      </c>
      <c r="K16" s="2" t="s">
        <v>15</v>
      </c>
      <c r="L16" s="2" t="s">
        <v>16</v>
      </c>
    </row>
    <row r="17" spans="1:12" x14ac:dyDescent="0.3">
      <c r="A17" s="2" t="s">
        <v>28</v>
      </c>
      <c r="B17" s="2">
        <v>0</v>
      </c>
      <c r="C17" s="2">
        <v>3.1</v>
      </c>
      <c r="D17" s="2" t="s">
        <v>22</v>
      </c>
      <c r="E17" s="1"/>
      <c r="F17" s="2">
        <v>0</v>
      </c>
      <c r="G17" s="2">
        <f>3.1-(((A14^2)-(2*A14)-3)/(((2*A14)+3)^(1/2)))</f>
        <v>2.9648270029538635</v>
      </c>
      <c r="H17" s="2" t="s">
        <v>22</v>
      </c>
      <c r="I17" s="1"/>
      <c r="J17" s="2">
        <v>0</v>
      </c>
      <c r="K17" s="3">
        <f>A15-((((A15^2)-(2*A15)-3)*(A15-(A15-1)))/((A15^2)-(2*A15)-3)-(((A15-1)^2)-(2*(A15-1))-3))</f>
        <v>-0.69</v>
      </c>
      <c r="L17" s="2" t="s">
        <v>22</v>
      </c>
    </row>
    <row r="18" spans="1:12" x14ac:dyDescent="0.3">
      <c r="B18" s="2">
        <v>1</v>
      </c>
      <c r="C18" s="2">
        <f>SQRT(2*C17 + 3)</f>
        <v>3.03315017762062</v>
      </c>
      <c r="D18" s="2">
        <f>ABS(C18-C17)</f>
        <v>6.6849822379380086E-2</v>
      </c>
      <c r="E18" s="1"/>
      <c r="F18" s="2">
        <v>1</v>
      </c>
      <c r="G18" s="2">
        <f>G17-(((G17^2)-(2*G17)-3)/(((2*G17)+3)^(1/2)))</f>
        <v>3.0114946927284105</v>
      </c>
      <c r="H18" s="2">
        <f>ABS(G18-G17)</f>
        <v>4.666768977454705E-2</v>
      </c>
      <c r="I18" s="1"/>
      <c r="J18" s="2">
        <v>1</v>
      </c>
      <c r="K18" s="3">
        <f>K17-((((K17^2)-(2*K17)-3)*(K17-(K17-1)))/((K17^2)-(2*K17)-3)-(((K17-1)^2)-(2*(K17-1))-3))</f>
        <v>1.5460999999999996</v>
      </c>
      <c r="L18" s="3">
        <f>ABS(K18-K17)</f>
        <v>2.2360999999999995</v>
      </c>
    </row>
    <row r="19" spans="1:12" x14ac:dyDescent="0.3">
      <c r="B19" s="2">
        <v>2</v>
      </c>
      <c r="C19" s="2">
        <f t="shared" ref="C19:C23" si="16">SQRT(2*C18 + 3)</f>
        <v>3.0110297831873467</v>
      </c>
      <c r="D19" s="2">
        <f t="shared" ref="D19:D23" si="17">ABS(C19-C18)</f>
        <v>2.2120394433273294E-2</v>
      </c>
      <c r="E19" s="1"/>
      <c r="F19" s="2">
        <v>2</v>
      </c>
      <c r="G19" s="2">
        <f t="shared" ref="G19:G23" si="18">G18-(((G18^2)-(2*G18)-3)/(((2*G18)+3)^(1/2)))</f>
        <v>2.9961439863386481</v>
      </c>
      <c r="H19" s="2">
        <f t="shared" ref="H19:H23" si="19">ABS(G19-G18)</f>
        <v>1.5350706389762436E-2</v>
      </c>
      <c r="I19" s="1"/>
      <c r="J19" s="2">
        <v>2</v>
      </c>
      <c r="K19" s="3">
        <f t="shared" ref="K19:K23" si="20">K18-((((K18^2)-(2*K18)-3)*(K18-(K18-1)))/((K18^2)-(2*K18)-3)-(((K18-1)^2)-(2*(K18-1))-3))</f>
        <v>-3.2478747900000005</v>
      </c>
      <c r="L19" s="3">
        <f t="shared" ref="L19:L23" si="21">ABS(K19-K18)</f>
        <v>4.79397479</v>
      </c>
    </row>
    <row r="20" spans="1:12" x14ac:dyDescent="0.3">
      <c r="B20" s="2">
        <v>3</v>
      </c>
      <c r="C20" s="2">
        <f t="shared" si="16"/>
        <v>3.0036743442614902</v>
      </c>
      <c r="D20" s="2">
        <f t="shared" si="17"/>
        <v>7.35543892585655E-3</v>
      </c>
      <c r="E20" s="1"/>
      <c r="F20" s="2">
        <v>3</v>
      </c>
      <c r="G20" s="2">
        <f t="shared" si="18"/>
        <v>3.0012825836897905</v>
      </c>
      <c r="H20" s="2">
        <f t="shared" si="19"/>
        <v>5.1385973511424154E-3</v>
      </c>
      <c r="I20" s="1"/>
      <c r="J20" s="2">
        <v>3</v>
      </c>
      <c r="K20" s="3">
        <f t="shared" si="20"/>
        <v>19.292315021517553</v>
      </c>
      <c r="L20" s="3">
        <f>ABS(K20-K19)</f>
        <v>22.540189811517553</v>
      </c>
    </row>
    <row r="21" spans="1:12" x14ac:dyDescent="0.3">
      <c r="B21" s="2">
        <v>4</v>
      </c>
      <c r="C21" s="2">
        <f t="shared" si="16"/>
        <v>3.0012245315075945</v>
      </c>
      <c r="D21" s="2">
        <f t="shared" si="17"/>
        <v>2.4498127538956638E-3</v>
      </c>
      <c r="F21" s="2">
        <v>4</v>
      </c>
      <c r="G21" s="2">
        <f t="shared" si="18"/>
        <v>2.9995721674959426</v>
      </c>
      <c r="H21" s="2">
        <f t="shared" si="19"/>
        <v>1.7104161938479301E-3</v>
      </c>
      <c r="J21" s="2">
        <v>4</v>
      </c>
      <c r="K21" s="3">
        <f t="shared" si="20"/>
        <v>313.31647382491917</v>
      </c>
      <c r="L21" s="3">
        <f t="shared" si="21"/>
        <v>294.02415880340163</v>
      </c>
    </row>
    <row r="22" spans="1:12" x14ac:dyDescent="0.3">
      <c r="B22" s="2">
        <v>5</v>
      </c>
      <c r="C22" s="2">
        <f t="shared" si="16"/>
        <v>3.0004081494048753</v>
      </c>
      <c r="D22" s="2">
        <f t="shared" si="17"/>
        <v>8.1638210271917089E-4</v>
      </c>
      <c r="F22" s="2">
        <v>5</v>
      </c>
      <c r="G22" s="2">
        <f t="shared" si="18"/>
        <v>3.0001425769373018</v>
      </c>
      <c r="H22" s="2">
        <f t="shared" si="19"/>
        <v>5.7040944135922089E-4</v>
      </c>
      <c r="J22" s="2">
        <v>5</v>
      </c>
      <c r="K22" s="3">
        <f t="shared" si="20"/>
        <v>97226.263348606502</v>
      </c>
      <c r="L22" s="3">
        <f t="shared" si="21"/>
        <v>96912.946874781584</v>
      </c>
    </row>
    <row r="23" spans="1:12" x14ac:dyDescent="0.3">
      <c r="B23" s="2">
        <v>6</v>
      </c>
      <c r="C23" s="2">
        <f t="shared" si="16"/>
        <v>3.0001360467168401</v>
      </c>
      <c r="D23" s="2">
        <f t="shared" si="17"/>
        <v>2.7210268803523618E-4</v>
      </c>
      <c r="F23" s="2">
        <v>6</v>
      </c>
      <c r="G23" s="2">
        <f t="shared" si="18"/>
        <v>2.9999524705897902</v>
      </c>
      <c r="H23" s="2">
        <f t="shared" si="19"/>
        <v>1.9010634751159827E-4</v>
      </c>
      <c r="J23" s="2">
        <v>6</v>
      </c>
      <c r="K23" s="3">
        <f t="shared" si="20"/>
        <v>9452654604.9425392</v>
      </c>
      <c r="L23" s="3">
        <f t="shared" si="21"/>
        <v>9452557378.6791897</v>
      </c>
    </row>
    <row r="24" spans="1:12" x14ac:dyDescent="0.3">
      <c r="B24" s="6" t="s">
        <v>24</v>
      </c>
      <c r="C24" s="6"/>
      <c r="D24" s="6"/>
      <c r="F24" s="6" t="s">
        <v>26</v>
      </c>
      <c r="G24" s="6"/>
      <c r="H24" s="6"/>
      <c r="J24" s="6" t="s">
        <v>1</v>
      </c>
      <c r="K24" s="6"/>
      <c r="L24" s="6"/>
    </row>
    <row r="25" spans="1:12" x14ac:dyDescent="0.3">
      <c r="B25" s="6" t="s">
        <v>18</v>
      </c>
      <c r="C25" s="6"/>
      <c r="D25" s="6"/>
      <c r="F25" s="6" t="s">
        <v>29</v>
      </c>
      <c r="G25" s="6"/>
      <c r="H25" s="6"/>
      <c r="J25" s="7" t="s">
        <v>30</v>
      </c>
      <c r="K25" s="7"/>
      <c r="L25" s="7"/>
    </row>
    <row r="26" spans="1:12" x14ac:dyDescent="0.3">
      <c r="B26" s="7" t="s">
        <v>23</v>
      </c>
      <c r="C26" s="7"/>
      <c r="D26" s="7"/>
      <c r="F26" s="7" t="s">
        <v>27</v>
      </c>
      <c r="G26" s="7"/>
      <c r="H26" s="7"/>
    </row>
    <row r="27" spans="1:12" x14ac:dyDescent="0.3">
      <c r="B27" s="1"/>
      <c r="C27" s="1"/>
      <c r="D27" s="1"/>
    </row>
    <row r="28" spans="1:12" x14ac:dyDescent="0.3">
      <c r="B28" s="1"/>
      <c r="C28" s="1"/>
      <c r="D28" s="1"/>
    </row>
  </sheetData>
  <mergeCells count="12">
    <mergeCell ref="B14:I14"/>
    <mergeCell ref="B13:I13"/>
    <mergeCell ref="K13:R13"/>
    <mergeCell ref="K14:R14"/>
    <mergeCell ref="J24:L24"/>
    <mergeCell ref="J25:L25"/>
    <mergeCell ref="B24:D24"/>
    <mergeCell ref="B25:D25"/>
    <mergeCell ref="B26:D26"/>
    <mergeCell ref="F24:H24"/>
    <mergeCell ref="F25:H25"/>
    <mergeCell ref="F26:H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syira khoerunisa</dc:creator>
  <cp:lastModifiedBy>syira khoerunisa</cp:lastModifiedBy>
  <dcterms:created xsi:type="dcterms:W3CDTF">2024-03-29T02:52:14Z</dcterms:created>
  <dcterms:modified xsi:type="dcterms:W3CDTF">2024-03-30T12:30:07Z</dcterms:modified>
</cp:coreProperties>
</file>